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M13" i="6"/>
  <c r="L13" i="6"/>
  <c r="K13" i="6"/>
  <c r="I13" i="6"/>
  <c r="H13" i="6"/>
  <c r="G13" i="6"/>
  <c r="E13" i="6"/>
  <c r="D13" i="6"/>
  <c r="C13" i="6"/>
  <c r="F13" i="6" l="1"/>
  <c r="J13" i="6"/>
  <c r="N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H175" i="45" l="1"/>
  <c r="L175" i="45"/>
  <c r="C146" i="55"/>
  <c r="E85" i="55"/>
  <c r="F16" i="47"/>
  <c r="F16" i="50" s="1"/>
  <c r="J16" i="47"/>
  <c r="J16" i="50" s="1"/>
  <c r="M44" i="47"/>
  <c r="I120" i="57"/>
  <c r="K146" i="44"/>
  <c r="M146" i="47"/>
  <c r="F55" i="57"/>
  <c r="F55" i="60" s="1"/>
  <c r="H63" i="57"/>
  <c r="H128" i="47"/>
  <c r="C113" i="55"/>
  <c r="C113" i="59" s="1"/>
  <c r="H125" i="57"/>
  <c r="D150" i="45"/>
  <c r="L150" i="45"/>
  <c r="G4" i="47"/>
  <c r="K4" i="47"/>
  <c r="O4" i="47"/>
  <c r="H12" i="47"/>
  <c r="E162" i="55"/>
  <c r="Q93" i="57"/>
  <c r="M136" i="54"/>
  <c r="E85" i="54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D128" i="54"/>
  <c r="C146" i="44"/>
  <c r="B58" i="45"/>
  <c r="O44" i="45"/>
  <c r="N100" i="45"/>
  <c r="D128" i="47"/>
  <c r="L175" i="47"/>
  <c r="P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M168" i="58" s="1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M166" i="47" s="1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313" i="72" s="1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I30" i="55" s="1"/>
  <c r="J318" i="65"/>
  <c r="J36" i="55"/>
  <c r="D82" i="55"/>
  <c r="H295" i="72"/>
  <c r="H294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J87" i="55" s="1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377" i="69" s="1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F51" i="45"/>
  <c r="F49" i="45" s="1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0" i="57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4" i="50" s="1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G136" i="70" s="1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H124" i="67" s="1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87" i="45" s="1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337" i="66" s="1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O362" i="64" s="1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4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66" i="44" s="1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N105" i="70" s="1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D107" i="71" s="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P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F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66" i="45" s="1"/>
  <c r="J119" i="72"/>
  <c r="N168" i="45"/>
  <c r="N119" i="72"/>
  <c r="C138" i="72"/>
  <c r="G168" i="45"/>
  <c r="G120" i="72"/>
  <c r="K138" i="72"/>
  <c r="O168" i="45"/>
  <c r="O166" i="45" s="1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F99" i="70" s="1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30" i="45" s="1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H205" i="72"/>
  <c r="H150" i="72"/>
  <c r="P205" i="72"/>
  <c r="E213" i="72"/>
  <c r="I213" i="72"/>
  <c r="M213" i="72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Q312" i="66" s="1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30" i="54" s="1"/>
  <c r="E294" i="65"/>
  <c r="E332" i="65" s="1"/>
  <c r="I32" i="54"/>
  <c r="I294" i="65"/>
  <c r="I332" i="65" s="1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40" i="69" s="1"/>
  <c r="K120" i="54"/>
  <c r="O120" i="54"/>
  <c r="O302" i="69"/>
  <c r="E292" i="70"/>
  <c r="E330" i="70" s="1"/>
  <c r="I292" i="70"/>
  <c r="M292" i="70"/>
  <c r="Q292" i="70"/>
  <c r="Q330" i="70" s="1"/>
  <c r="G301" i="70"/>
  <c r="G140" i="58"/>
  <c r="K301" i="70"/>
  <c r="K139" i="54"/>
  <c r="K140" i="58"/>
  <c r="O301" i="70"/>
  <c r="O339" i="70" s="1"/>
  <c r="E302" i="70"/>
  <c r="E340" i="70" s="1"/>
  <c r="I302" i="70"/>
  <c r="I340" i="70" s="1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327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F289" i="69"/>
  <c r="J289" i="69"/>
  <c r="N289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19" i="67"/>
  <c r="C339" i="67"/>
  <c r="C381" i="68"/>
  <c r="C412" i="68"/>
  <c r="C484" i="68"/>
  <c r="C393" i="68"/>
  <c r="C387" i="69"/>
  <c r="C330" i="69"/>
  <c r="C332" i="70"/>
  <c r="C312" i="70"/>
  <c r="C337" i="70"/>
  <c r="C296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O316" i="66" s="1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L316" i="69" s="1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130" i="55" s="1"/>
  <c r="F313" i="70"/>
  <c r="J132" i="55"/>
  <c r="J313" i="70"/>
  <c r="N132" i="55"/>
  <c r="N313" i="70"/>
  <c r="D314" i="70"/>
  <c r="H132" i="55"/>
  <c r="H314" i="70"/>
  <c r="H312" i="70" s="1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H316" i="70" s="1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05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80" i="72"/>
  <c r="C326" i="72"/>
  <c r="C307" i="72"/>
  <c r="E4" i="55"/>
  <c r="E340" i="64"/>
  <c r="I4" i="55"/>
  <c r="I340" i="64"/>
  <c r="M4" i="55"/>
  <c r="M340" i="64"/>
  <c r="Q4" i="55"/>
  <c r="Q340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L47" i="55"/>
  <c r="L309" i="66"/>
  <c r="P308" i="66"/>
  <c r="H330" i="66"/>
  <c r="J51" i="55"/>
  <c r="K333" i="66"/>
  <c r="E334" i="66"/>
  <c r="I334" i="66"/>
  <c r="M334" i="66"/>
  <c r="Q334" i="66"/>
  <c r="M55" i="55"/>
  <c r="D316" i="66"/>
  <c r="D336" i="66"/>
  <c r="L316" i="66"/>
  <c r="J337" i="66"/>
  <c r="O58" i="55"/>
  <c r="F31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313" i="67"/>
  <c r="K70" i="55"/>
  <c r="K313" i="67"/>
  <c r="O70" i="55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O120" i="55"/>
  <c r="O321" i="69"/>
  <c r="K305" i="70"/>
  <c r="G128" i="55"/>
  <c r="G309" i="70"/>
  <c r="K128" i="55"/>
  <c r="K309" i="70"/>
  <c r="O128" i="55"/>
  <c r="O309" i="70"/>
  <c r="M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96" i="70"/>
  <c r="K339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I324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N120" i="54"/>
  <c r="N302" i="69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32" i="70"/>
  <c r="L332" i="70"/>
  <c r="F333" i="70"/>
  <c r="J333" i="70"/>
  <c r="N333" i="70"/>
  <c r="D334" i="70"/>
  <c r="H334" i="70"/>
  <c r="L334" i="70"/>
  <c r="P334" i="70"/>
  <c r="D336" i="70"/>
  <c r="H33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L143" i="57" s="1"/>
  <c r="C166" i="57"/>
  <c r="F74" i="55"/>
  <c r="N74" i="55"/>
  <c r="H77" i="55"/>
  <c r="P77" i="55"/>
  <c r="F100" i="55"/>
  <c r="N100" i="55"/>
  <c r="F51" i="55"/>
  <c r="N51" i="55"/>
  <c r="N130" i="55"/>
  <c r="L148" i="55"/>
  <c r="C9" i="55"/>
  <c r="C148" i="54"/>
  <c r="E25" i="47"/>
  <c r="I25" i="47"/>
  <c r="M25" i="47"/>
  <c r="Q25" i="47"/>
  <c r="J9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H130" i="47"/>
  <c r="H130" i="50" s="1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G9" i="45"/>
  <c r="E44" i="45"/>
  <c r="M44" i="45"/>
  <c r="F70" i="45"/>
  <c r="N7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B148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F166" i="45"/>
  <c r="O148" i="45"/>
  <c r="L166" i="45"/>
  <c r="B166" i="45"/>
  <c r="B14" i="7"/>
  <c r="H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F130" i="54" l="1"/>
  <c r="I350" i="66"/>
  <c r="K357" i="65"/>
  <c r="G354" i="65"/>
  <c r="G411" i="65" s="1"/>
  <c r="L148" i="60"/>
  <c r="F305" i="66"/>
  <c r="Q166" i="47"/>
  <c r="D166" i="45"/>
  <c r="K49" i="45"/>
  <c r="C9" i="54"/>
  <c r="H62" i="57"/>
  <c r="I111" i="45"/>
  <c r="G130" i="47"/>
  <c r="H143" i="47"/>
  <c r="N111" i="57"/>
  <c r="N105" i="57" s="1"/>
  <c r="M389" i="64"/>
  <c r="M452" i="64" s="1"/>
  <c r="H68" i="57"/>
  <c r="K300" i="69"/>
  <c r="O68" i="55"/>
  <c r="O62" i="55" s="1"/>
  <c r="Q49" i="55"/>
  <c r="M158" i="72"/>
  <c r="M212" i="72" s="1"/>
  <c r="E154" i="72"/>
  <c r="D111" i="55"/>
  <c r="D105" i="55" s="1"/>
  <c r="N319" i="66"/>
  <c r="C68" i="57"/>
  <c r="L325" i="66"/>
  <c r="F381" i="64"/>
  <c r="G315" i="71"/>
  <c r="C312" i="72"/>
  <c r="G130" i="54"/>
  <c r="F165" i="69"/>
  <c r="C151" i="69"/>
  <c r="K9" i="45"/>
  <c r="C9" i="45"/>
  <c r="M111" i="47"/>
  <c r="M111" i="50" s="1"/>
  <c r="D30" i="45"/>
  <c r="B9" i="45"/>
  <c r="L68" i="45"/>
  <c r="C166" i="45"/>
  <c r="C161" i="45" s="1"/>
  <c r="C308" i="70"/>
  <c r="C327" i="70" s="1"/>
  <c r="O350" i="65"/>
  <c r="M300" i="66"/>
  <c r="E111" i="54"/>
  <c r="G151" i="67"/>
  <c r="N130" i="45"/>
  <c r="F130" i="45"/>
  <c r="F124" i="45" s="1"/>
  <c r="N118" i="66"/>
  <c r="D165" i="66"/>
  <c r="K130" i="45"/>
  <c r="O68" i="45"/>
  <c r="O62" i="45" s="1"/>
  <c r="C68" i="45"/>
  <c r="C62" i="45" s="1"/>
  <c r="J49" i="54"/>
  <c r="O30" i="47"/>
  <c r="B9" i="47"/>
  <c r="M148" i="47"/>
  <c r="F300" i="69"/>
  <c r="F87" i="54"/>
  <c r="O166" i="55"/>
  <c r="G166" i="55"/>
  <c r="E326" i="69"/>
  <c r="C320" i="72"/>
  <c r="C300" i="72"/>
  <c r="C372" i="72" s="1"/>
  <c r="D113" i="59"/>
  <c r="D205" i="72"/>
  <c r="C151" i="65"/>
  <c r="G68" i="45"/>
  <c r="G62" i="45" s="1"/>
  <c r="L158" i="65"/>
  <c r="G166" i="45"/>
  <c r="D158" i="70"/>
  <c r="D215" i="70" s="1"/>
  <c r="L87" i="47"/>
  <c r="L81" i="47" s="1"/>
  <c r="I148" i="60"/>
  <c r="P166" i="44"/>
  <c r="O166" i="44"/>
  <c r="P49" i="47"/>
  <c r="E166" i="47"/>
  <c r="C343" i="69"/>
  <c r="G68" i="55"/>
  <c r="N396" i="66"/>
  <c r="C111" i="55"/>
  <c r="C30" i="55"/>
  <c r="I293" i="70"/>
  <c r="F165" i="70"/>
  <c r="K151" i="65"/>
  <c r="K87" i="45"/>
  <c r="Q9" i="47"/>
  <c r="J30" i="47"/>
  <c r="J24" i="47" s="1"/>
  <c r="C166" i="44"/>
  <c r="J118" i="67"/>
  <c r="G124" i="54"/>
  <c r="C111" i="57"/>
  <c r="C105" i="57" s="1"/>
  <c r="Q350" i="67"/>
  <c r="L297" i="66"/>
  <c r="L335" i="66" s="1"/>
  <c r="G62" i="55"/>
  <c r="N339" i="66"/>
  <c r="C312" i="69"/>
  <c r="E354" i="68"/>
  <c r="E326" i="64"/>
  <c r="E410" i="64" s="1"/>
  <c r="O166" i="60"/>
  <c r="G166" i="57"/>
  <c r="K68" i="54"/>
  <c r="K62" i="54" s="1"/>
  <c r="J132" i="69"/>
  <c r="F87" i="45"/>
  <c r="F81" i="45" s="1"/>
  <c r="Q111" i="45"/>
  <c r="F30" i="57"/>
  <c r="F24" i="57" s="1"/>
  <c r="G9" i="55"/>
  <c r="K87" i="54"/>
  <c r="K81" i="54" s="1"/>
  <c r="B98" i="72"/>
  <c r="P130" i="47"/>
  <c r="P124" i="47" s="1"/>
  <c r="P148" i="55"/>
  <c r="O148" i="57"/>
  <c r="O143" i="57" s="1"/>
  <c r="L111" i="60"/>
  <c r="E350" i="67"/>
  <c r="E348" i="67" s="1"/>
  <c r="L363" i="64"/>
  <c r="F297" i="66"/>
  <c r="I354" i="67"/>
  <c r="I411" i="67" s="1"/>
  <c r="N381" i="64"/>
  <c r="M166" i="55"/>
  <c r="H304" i="71"/>
  <c r="I337" i="69"/>
  <c r="Q411" i="68"/>
  <c r="K30" i="55"/>
  <c r="P148" i="60"/>
  <c r="J327" i="67"/>
  <c r="D9" i="57"/>
  <c r="D3" i="57" s="1"/>
  <c r="P166" i="55"/>
  <c r="H130" i="60"/>
  <c r="H166" i="47"/>
  <c r="H161" i="47" s="1"/>
  <c r="G165" i="67"/>
  <c r="O151" i="67"/>
  <c r="H118" i="65"/>
  <c r="O101" i="69"/>
  <c r="G101" i="69"/>
  <c r="G177" i="69" s="1"/>
  <c r="I111" i="55"/>
  <c r="M184" i="68"/>
  <c r="P162" i="67"/>
  <c r="P219" i="67" s="1"/>
  <c r="H9" i="47"/>
  <c r="H3" i="47" s="1"/>
  <c r="C166" i="55"/>
  <c r="B30" i="45"/>
  <c r="H291" i="70"/>
  <c r="N111" i="54"/>
  <c r="M143" i="57"/>
  <c r="M9" i="45"/>
  <c r="M3" i="45" s="1"/>
  <c r="N87" i="45"/>
  <c r="N30" i="57"/>
  <c r="N24" i="57" s="1"/>
  <c r="Q286" i="65"/>
  <c r="E162" i="66"/>
  <c r="E219" i="66" s="1"/>
  <c r="E166" i="44"/>
  <c r="G87" i="47"/>
  <c r="G189" i="68" s="1"/>
  <c r="H9" i="55"/>
  <c r="C315" i="72"/>
  <c r="C296" i="72"/>
  <c r="C314" i="72" s="1"/>
  <c r="J68" i="47"/>
  <c r="J62" i="47" s="1"/>
  <c r="E87" i="57"/>
  <c r="E431" i="68" s="1"/>
  <c r="J130" i="54"/>
  <c r="J124" i="54" s="1"/>
  <c r="P402" i="66"/>
  <c r="P343" i="66"/>
  <c r="H402" i="66"/>
  <c r="H343" i="66"/>
  <c r="Q293" i="70"/>
  <c r="Q333" i="70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111" i="50" s="1"/>
  <c r="B30" i="47"/>
  <c r="B24" i="47" s="1"/>
  <c r="E337" i="67"/>
  <c r="F148" i="55"/>
  <c r="F143" i="55" s="1"/>
  <c r="P12" i="59"/>
  <c r="P9" i="55"/>
  <c r="O470" i="68"/>
  <c r="O372" i="68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Q335" i="67" s="1"/>
  <c r="C412" i="66"/>
  <c r="C354" i="66"/>
  <c r="C411" i="66" s="1"/>
  <c r="B87" i="47"/>
  <c r="B130" i="47"/>
  <c r="B124" i="47" s="1"/>
  <c r="P97" i="60"/>
  <c r="P87" i="57"/>
  <c r="P431" i="68" s="1"/>
  <c r="E293" i="67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N143" i="45" s="1"/>
  <c r="Q87" i="57"/>
  <c r="Q431" i="68" s="1"/>
  <c r="L328" i="67"/>
  <c r="G161" i="57"/>
  <c r="C148" i="57"/>
  <c r="C143" i="57" s="1"/>
  <c r="P130" i="54"/>
  <c r="P124" i="54" s="1"/>
  <c r="B99" i="69"/>
  <c r="K30" i="45"/>
  <c r="N166" i="45"/>
  <c r="N161" i="45" s="1"/>
  <c r="K161" i="44"/>
  <c r="C49" i="54"/>
  <c r="C43" i="54" s="1"/>
  <c r="P143" i="47"/>
  <c r="B166" i="47"/>
  <c r="B161" i="47" s="1"/>
  <c r="G148" i="45"/>
  <c r="G143" i="45" s="1"/>
  <c r="C148" i="45"/>
  <c r="H166" i="45"/>
  <c r="I68" i="45"/>
  <c r="I62" i="45" s="1"/>
  <c r="K87" i="57"/>
  <c r="K431" i="68" s="1"/>
  <c r="E111" i="45"/>
  <c r="C30" i="45"/>
  <c r="C24" i="45" s="1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M154" i="72"/>
  <c r="M152" i="72" s="1"/>
  <c r="L313" i="72"/>
  <c r="N166" i="44"/>
  <c r="N161" i="44" s="1"/>
  <c r="C3" i="45"/>
  <c r="F111" i="47"/>
  <c r="F111" i="50" s="1"/>
  <c r="K130" i="47"/>
  <c r="K130" i="50" s="1"/>
  <c r="C3" i="55"/>
  <c r="H105" i="55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31" i="67" s="1"/>
  <c r="H325" i="66"/>
  <c r="D30" i="55"/>
  <c r="D24" i="55" s="1"/>
  <c r="O351" i="64"/>
  <c r="D111" i="54"/>
  <c r="D105" i="54" s="1"/>
  <c r="L291" i="67"/>
  <c r="Q328" i="65"/>
  <c r="G3" i="55"/>
  <c r="J49" i="57"/>
  <c r="J43" i="57" s="1"/>
  <c r="M381" i="68"/>
  <c r="M405" i="68" s="1"/>
  <c r="J300" i="69"/>
  <c r="J318" i="64"/>
  <c r="J360" i="64" s="1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D161" i="54"/>
  <c r="J166" i="47"/>
  <c r="J161" i="47" s="1"/>
  <c r="G30" i="47"/>
  <c r="G24" i="47" s="1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P43" i="57" s="1"/>
  <c r="O408" i="68"/>
  <c r="E68" i="55"/>
  <c r="E62" i="55" s="1"/>
  <c r="K169" i="64"/>
  <c r="F111" i="54"/>
  <c r="F105" i="54" s="1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B166" i="44"/>
  <c r="B161" i="44" s="1"/>
  <c r="C161" i="55"/>
  <c r="F124" i="55"/>
  <c r="C62" i="57"/>
  <c r="G9" i="57"/>
  <c r="G3" i="57" s="1"/>
  <c r="I24" i="55"/>
  <c r="I105" i="55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3" i="55"/>
  <c r="J43" i="54"/>
  <c r="K350" i="66"/>
  <c r="K166" i="57"/>
  <c r="K161" i="57" s="1"/>
  <c r="O130" i="57"/>
  <c r="F30" i="47"/>
  <c r="F24" i="47" s="1"/>
  <c r="F118" i="66"/>
  <c r="F112" i="66" s="1"/>
  <c r="L169" i="64"/>
  <c r="Q87" i="45"/>
  <c r="Q141" i="68" s="1"/>
  <c r="O161" i="44"/>
  <c r="F161" i="45"/>
  <c r="D49" i="47"/>
  <c r="D43" i="47" s="1"/>
  <c r="I165" i="65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M161" i="44"/>
  <c r="E161" i="44"/>
  <c r="B93" i="69"/>
  <c r="K177" i="64"/>
  <c r="K174" i="64" s="1"/>
  <c r="D331" i="69"/>
  <c r="D388" i="69"/>
  <c r="N43" i="45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Q122" i="72"/>
  <c r="Q141" i="72"/>
  <c r="Q139" i="72"/>
  <c r="P138" i="72"/>
  <c r="O118" i="72"/>
  <c r="O137" i="72"/>
  <c r="E114" i="72"/>
  <c r="E132" i="72" s="1"/>
  <c r="E133" i="72"/>
  <c r="O145" i="71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141" i="68"/>
  <c r="G161" i="45"/>
  <c r="L24" i="45"/>
  <c r="E161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7" i="66" s="1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C149" i="64" s="1"/>
  <c r="O107" i="64"/>
  <c r="H108" i="64"/>
  <c r="H150" i="64" s="1"/>
  <c r="P108" i="64"/>
  <c r="I7" i="44"/>
  <c r="I110" i="64"/>
  <c r="Q7" i="44"/>
  <c r="Q110" i="64"/>
  <c r="Q152" i="64" s="1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G138" i="65" s="1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J162" i="68" s="1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P330" i="70"/>
  <c r="P31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I118" i="69" s="1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D124" i="67"/>
  <c r="C124" i="67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D124" i="45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O105" i="55" s="1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D286" i="72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31" i="70" s="1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F310" i="66" s="1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E24" i="45" s="1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J14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L166" i="64" s="1"/>
  <c r="I95" i="65"/>
  <c r="F96" i="65"/>
  <c r="G28" i="44"/>
  <c r="G98" i="65"/>
  <c r="H100" i="65"/>
  <c r="I102" i="65"/>
  <c r="I140" i="65" s="1"/>
  <c r="G104" i="65"/>
  <c r="G142" i="65" s="1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141" i="68"/>
  <c r="J68" i="45"/>
  <c r="G124" i="45"/>
  <c r="F43" i="45"/>
  <c r="B105" i="47"/>
  <c r="M143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M339" i="65"/>
  <c r="M319" i="65"/>
  <c r="E339" i="65"/>
  <c r="K316" i="65"/>
  <c r="L330" i="65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C339" i="64"/>
  <c r="P289" i="72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E156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H166" i="68"/>
  <c r="I136" i="68"/>
  <c r="O124" i="67"/>
  <c r="G124" i="67"/>
  <c r="O113" i="67"/>
  <c r="G113" i="67"/>
  <c r="M124" i="65"/>
  <c r="N120" i="65"/>
  <c r="F120" i="65"/>
  <c r="P116" i="65"/>
  <c r="H11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05" i="44" s="1"/>
  <c r="J113" i="48"/>
  <c r="O130" i="44"/>
  <c r="I105" i="45"/>
  <c r="C81" i="45"/>
  <c r="C141" i="68"/>
  <c r="E130" i="47"/>
  <c r="E136" i="50"/>
  <c r="L111" i="47"/>
  <c r="L113" i="50"/>
  <c r="G124" i="47"/>
  <c r="G130" i="50"/>
  <c r="F62" i="47"/>
  <c r="I105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E148" i="65" s="1"/>
  <c r="I110" i="65"/>
  <c r="M110" i="65"/>
  <c r="Q110" i="65"/>
  <c r="Q148" i="65" s="1"/>
  <c r="B100" i="65"/>
  <c r="B138" i="65" s="1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O177" i="68" s="1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J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L327" i="67"/>
  <c r="H328" i="67"/>
  <c r="N325" i="67"/>
  <c r="N305" i="67"/>
  <c r="J331" i="66"/>
  <c r="D324" i="66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331" i="66"/>
  <c r="L308" i="66"/>
  <c r="L328" i="66"/>
  <c r="H327" i="66"/>
  <c r="E326" i="66"/>
  <c r="N333" i="65"/>
  <c r="L332" i="65"/>
  <c r="D330" i="65"/>
  <c r="D31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O323" i="64" s="1"/>
  <c r="G330" i="64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K161" i="68"/>
  <c r="P127" i="66"/>
  <c r="H127" i="66"/>
  <c r="O116" i="66"/>
  <c r="Q30" i="45"/>
  <c r="K113" i="65"/>
  <c r="G24" i="45"/>
  <c r="P142" i="64"/>
  <c r="P158" i="64"/>
  <c r="O135" i="64"/>
  <c r="O157" i="64"/>
  <c r="I132" i="64"/>
  <c r="J127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M62" i="45"/>
  <c r="Q120" i="66"/>
  <c r="I120" i="66"/>
  <c r="M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44" i="70"/>
  <c r="H124" i="70"/>
  <c r="H144" i="70"/>
  <c r="H130" i="45"/>
  <c r="Q136" i="70"/>
  <c r="Q116" i="70"/>
  <c r="Q135" i="70" s="1"/>
  <c r="I136" i="70"/>
  <c r="I116" i="70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P132" i="69"/>
  <c r="N151" i="68"/>
  <c r="F151" i="68"/>
  <c r="F176" i="68"/>
  <c r="O147" i="68"/>
  <c r="L139" i="68"/>
  <c r="D139" i="68"/>
  <c r="M136" i="68"/>
  <c r="Q127" i="67"/>
  <c r="I127" i="67"/>
  <c r="J116" i="67"/>
  <c r="H62" i="45"/>
  <c r="M49" i="45"/>
  <c r="E49" i="45"/>
  <c r="E43" i="45" s="1"/>
  <c r="M116" i="66"/>
  <c r="E116" i="66"/>
  <c r="E124" i="65"/>
  <c r="F30" i="45"/>
  <c r="F24" i="45" s="1"/>
  <c r="D118" i="65"/>
  <c r="J142" i="64"/>
  <c r="J130" i="64"/>
  <c r="I150" i="64"/>
  <c r="P127" i="64"/>
  <c r="H127" i="64"/>
  <c r="H149" i="64"/>
  <c r="B139" i="71"/>
  <c r="B113" i="66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G118" i="66"/>
  <c r="C142" i="65"/>
  <c r="I120" i="65"/>
  <c r="O118" i="65"/>
  <c r="G118" i="65"/>
  <c r="H135" i="64"/>
  <c r="H132" i="64" s="1"/>
  <c r="Q130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D152" i="39"/>
  <c r="L115" i="39"/>
  <c r="J95" i="39"/>
  <c r="O72" i="39"/>
  <c r="N34" i="39"/>
  <c r="E33" i="39"/>
  <c r="M169" i="39"/>
  <c r="O95" i="39"/>
  <c r="J52" i="39"/>
  <c r="J133" i="39"/>
  <c r="J114" i="39"/>
  <c r="P91" i="39"/>
  <c r="H13" i="39"/>
  <c r="O170" i="39"/>
  <c r="K152" i="39"/>
  <c r="P151" i="39"/>
  <c r="G134" i="39"/>
  <c r="M115" i="39"/>
  <c r="M90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P135" i="70" l="1"/>
  <c r="D280" i="71"/>
  <c r="N348" i="66"/>
  <c r="D425" i="68"/>
  <c r="M291" i="67"/>
  <c r="I135" i="70"/>
  <c r="P118" i="70"/>
  <c r="P137" i="70" s="1"/>
  <c r="Q116" i="71"/>
  <c r="M156" i="65"/>
  <c r="C291" i="65"/>
  <c r="F132" i="72"/>
  <c r="P348" i="67"/>
  <c r="B130" i="50"/>
  <c r="M105" i="47"/>
  <c r="D280" i="72"/>
  <c r="N348" i="69"/>
  <c r="N405" i="69" s="1"/>
  <c r="K359" i="68"/>
  <c r="G71" i="39"/>
  <c r="K114" i="39"/>
  <c r="O112" i="66"/>
  <c r="N174" i="64"/>
  <c r="N168" i="64" s="1"/>
  <c r="K156" i="65"/>
  <c r="G314" i="72"/>
  <c r="C156" i="67"/>
  <c r="C386" i="64"/>
  <c r="P298" i="71"/>
  <c r="L189" i="68"/>
  <c r="L183" i="68" s="1"/>
  <c r="O33" i="39"/>
  <c r="H327" i="69"/>
  <c r="Q291" i="65"/>
  <c r="P130" i="50"/>
  <c r="G280" i="71"/>
  <c r="G275" i="71" s="1"/>
  <c r="P291" i="69"/>
  <c r="P285" i="69" s="1"/>
  <c r="G94" i="39"/>
  <c r="K133" i="39"/>
  <c r="K151" i="39"/>
  <c r="P386" i="64"/>
  <c r="P380" i="64" s="1"/>
  <c r="C298" i="72"/>
  <c r="N405" i="68"/>
  <c r="M298" i="71"/>
  <c r="M293" i="71" s="1"/>
  <c r="N93" i="70"/>
  <c r="L280" i="72"/>
  <c r="O348" i="67"/>
  <c r="H310" i="67"/>
  <c r="H329" i="67" s="1"/>
  <c r="F353" i="68"/>
  <c r="H93" i="72"/>
  <c r="L174" i="64"/>
  <c r="L168" i="64" s="1"/>
  <c r="H91" i="39"/>
  <c r="N115" i="39"/>
  <c r="D170" i="39"/>
  <c r="N95" i="39"/>
  <c r="F134" i="39"/>
  <c r="L152" i="39"/>
  <c r="K132" i="72"/>
  <c r="O174" i="64"/>
  <c r="O168" i="64" s="1"/>
  <c r="M116" i="71"/>
  <c r="L327" i="66"/>
  <c r="J334" i="72"/>
  <c r="J388" i="72" s="1"/>
  <c r="G312" i="72"/>
  <c r="K386" i="64"/>
  <c r="K380" i="64" s="1"/>
  <c r="Q324" i="67"/>
  <c r="I174" i="64"/>
  <c r="D112" i="66"/>
  <c r="J141" i="68"/>
  <c r="J135" i="68" s="1"/>
  <c r="N327" i="70"/>
  <c r="H151" i="39"/>
  <c r="L169" i="39"/>
  <c r="H90" i="39"/>
  <c r="J134" i="39"/>
  <c r="F170" i="39"/>
  <c r="J151" i="39"/>
  <c r="L95" i="39"/>
  <c r="D134" i="39"/>
  <c r="H152" i="39"/>
  <c r="F34" i="39"/>
  <c r="F95" i="39"/>
  <c r="H115" i="39"/>
  <c r="J170" i="39"/>
  <c r="P116" i="71"/>
  <c r="P134" i="71" s="1"/>
  <c r="G174" i="64"/>
  <c r="G168" i="64" s="1"/>
  <c r="L334" i="72"/>
  <c r="L388" i="72" s="1"/>
  <c r="G372" i="64"/>
  <c r="E81" i="55"/>
  <c r="N348" i="70"/>
  <c r="N405" i="70" s="1"/>
  <c r="P81" i="47"/>
  <c r="M126" i="64"/>
  <c r="H93" i="71"/>
  <c r="E105" i="47"/>
  <c r="G156" i="67"/>
  <c r="N189" i="68"/>
  <c r="N183" i="68" s="1"/>
  <c r="H280" i="72"/>
  <c r="H275" i="72" s="1"/>
  <c r="J310" i="69"/>
  <c r="J304" i="69" s="1"/>
  <c r="D324" i="67"/>
  <c r="P81" i="57"/>
  <c r="K118" i="66"/>
  <c r="K194" i="66" s="1"/>
  <c r="D298" i="71"/>
  <c r="D316" i="71" s="1"/>
  <c r="J116" i="72"/>
  <c r="P152" i="71"/>
  <c r="P147" i="71" s="1"/>
  <c r="G135" i="68"/>
  <c r="C348" i="65"/>
  <c r="C342" i="65" s="1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N93" i="71" s="1"/>
  <c r="I285" i="67"/>
  <c r="Q285" i="65"/>
  <c r="G150" i="67"/>
  <c r="F344" i="64"/>
  <c r="F338" i="64" s="1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M348" i="66"/>
  <c r="M342" i="66" s="1"/>
  <c r="C310" i="66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H365" i="64" s="1"/>
  <c r="I348" i="69"/>
  <c r="F327" i="70"/>
  <c r="J81" i="57"/>
  <c r="I348" i="65"/>
  <c r="I342" i="65" s="1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B118" i="65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50" i="67" s="1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7" i="48" s="1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I314" i="71"/>
  <c r="M7" i="48"/>
  <c r="H85" i="48"/>
  <c r="Q329" i="65"/>
  <c r="K150" i="65"/>
  <c r="D317" i="64"/>
  <c r="I85" i="48"/>
  <c r="C293" i="72"/>
  <c r="I47" i="48"/>
  <c r="N66" i="48"/>
  <c r="B14" i="66"/>
  <c r="B57" i="49"/>
  <c r="B56" i="49"/>
  <c r="B16" i="70"/>
  <c r="B140" i="49"/>
  <c r="B140" i="50"/>
  <c r="B140" i="48"/>
  <c r="E5" i="38"/>
  <c r="E7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183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183" i="66" s="1"/>
  <c r="C57" i="49"/>
  <c r="C56" i="49"/>
  <c r="C56" i="48"/>
  <c r="O14" i="66"/>
  <c r="O183" i="66" s="1"/>
  <c r="O56" i="49"/>
  <c r="O57" i="49"/>
  <c r="O56" i="48"/>
  <c r="L16" i="66"/>
  <c r="L185" i="66" s="1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88" i="39"/>
  <c r="K11" i="68"/>
  <c r="K214" i="68" s="1"/>
  <c r="K88" i="49"/>
  <c r="K88" i="50"/>
  <c r="D89" i="39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165" i="39"/>
  <c r="E9" i="72"/>
  <c r="Q9" i="72"/>
  <c r="J167" i="39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71" i="39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73" i="65" s="1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293" i="72" s="1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C372" i="64"/>
  <c r="F407" i="70"/>
  <c r="F348" i="70"/>
  <c r="F405" i="70" s="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99" i="66" s="1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176" i="65" s="1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6" i="49"/>
  <c r="F5" i="50"/>
  <c r="F5" i="49"/>
  <c r="F8" i="49"/>
  <c r="J5" i="38"/>
  <c r="J5" i="64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96" i="64" s="1"/>
  <c r="C10" i="49"/>
  <c r="C10" i="50"/>
  <c r="G11" i="64"/>
  <c r="G196" i="64" s="1"/>
  <c r="G10" i="50"/>
  <c r="G10" i="49"/>
  <c r="K10" i="39"/>
  <c r="K11" i="64"/>
  <c r="K196" i="64" s="1"/>
  <c r="K10" i="49"/>
  <c r="K10" i="50"/>
  <c r="O11" i="64"/>
  <c r="O196" i="64" s="1"/>
  <c r="O10" i="49"/>
  <c r="O10" i="50"/>
  <c r="D11" i="39"/>
  <c r="D12" i="64"/>
  <c r="D197" i="64" s="1"/>
  <c r="D11" i="49"/>
  <c r="D11" i="50"/>
  <c r="H12" i="64"/>
  <c r="H197" i="64" s="1"/>
  <c r="H11" i="49"/>
  <c r="H11" i="50"/>
  <c r="L12" i="64"/>
  <c r="L197" i="64" s="1"/>
  <c r="L11" i="49"/>
  <c r="L11" i="50"/>
  <c r="P11" i="39"/>
  <c r="P12" i="64"/>
  <c r="P197" i="64" s="1"/>
  <c r="P11" i="49"/>
  <c r="P11" i="50"/>
  <c r="E13" i="64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2" i="39"/>
  <c r="Q13" i="64"/>
  <c r="Q240" i="64" s="1"/>
  <c r="Q14" i="49"/>
  <c r="Q13" i="50"/>
  <c r="Q13" i="49"/>
  <c r="F14" i="64"/>
  <c r="F15" i="49"/>
  <c r="J15" i="39"/>
  <c r="J14" i="64"/>
  <c r="J15" i="49"/>
  <c r="N14" i="64"/>
  <c r="N201" i="64" s="1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20" i="3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22" i="39"/>
  <c r="N19" i="64"/>
  <c r="N208" i="64" s="1"/>
  <c r="N22" i="49"/>
  <c r="C26" i="38"/>
  <c r="C5" i="65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7" i="49"/>
  <c r="K26" i="49"/>
  <c r="K29" i="49"/>
  <c r="K26" i="50"/>
  <c r="O26" i="38"/>
  <c r="O5" i="65"/>
  <c r="O222" i="65" s="1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176" i="65" s="1"/>
  <c r="I31" i="49"/>
  <c r="I31" i="50"/>
  <c r="M11" i="65"/>
  <c r="M31" i="50"/>
  <c r="M31" i="49"/>
  <c r="Q11" i="65"/>
  <c r="Q176" i="65" s="1"/>
  <c r="Q31" i="49"/>
  <c r="Q31" i="50"/>
  <c r="F12" i="65"/>
  <c r="F34" i="49"/>
  <c r="F33" i="49"/>
  <c r="F33" i="50"/>
  <c r="J12" i="65"/>
  <c r="J33" i="49"/>
  <c r="J33" i="50"/>
  <c r="J34" i="49"/>
  <c r="J34" i="48"/>
  <c r="N32" i="39"/>
  <c r="N12" i="65"/>
  <c r="N33" i="49"/>
  <c r="N33" i="50"/>
  <c r="N34" i="49"/>
  <c r="C13" i="65"/>
  <c r="C180" i="65" s="1"/>
  <c r="C35" i="49"/>
  <c r="G35" i="39"/>
  <c r="G13" i="65"/>
  <c r="G180" i="65" s="1"/>
  <c r="G35" i="49"/>
  <c r="K35" i="39"/>
  <c r="K13" i="65"/>
  <c r="K180" i="65" s="1"/>
  <c r="K35" i="49"/>
  <c r="K35" i="48"/>
  <c r="O13" i="65"/>
  <c r="O180" i="65" s="1"/>
  <c r="O35" i="49"/>
  <c r="D14" i="65"/>
  <c r="D182" i="65" s="1"/>
  <c r="D38" i="49"/>
  <c r="D37" i="49"/>
  <c r="D38" i="48"/>
  <c r="H14" i="65"/>
  <c r="H38" i="49"/>
  <c r="H37" i="49"/>
  <c r="H37" i="48"/>
  <c r="L36" i="39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186" i="65" s="1"/>
  <c r="J41" i="49"/>
  <c r="N41" i="3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174" i="66" s="1"/>
  <c r="O48" i="49"/>
  <c r="O45" i="50"/>
  <c r="O45" i="49"/>
  <c r="O46" i="49"/>
  <c r="O58" i="49"/>
  <c r="D9" i="66"/>
  <c r="H48" i="39"/>
  <c r="H9" i="66"/>
  <c r="L9" i="66"/>
  <c r="P48" i="39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178" i="66" s="1"/>
  <c r="J52" i="50"/>
  <c r="J53" i="49"/>
  <c r="J52" i="49"/>
  <c r="N12" i="66"/>
  <c r="N52" i="49"/>
  <c r="N52" i="50"/>
  <c r="N53" i="49"/>
  <c r="C13" i="66"/>
  <c r="C54" i="49"/>
  <c r="G13" i="66"/>
  <c r="G180" i="66" s="1"/>
  <c r="G54" i="49"/>
  <c r="K54" i="39"/>
  <c r="K13" i="66"/>
  <c r="K180" i="66" s="1"/>
  <c r="K54" i="49"/>
  <c r="O13" i="66"/>
  <c r="O180" i="66" s="1"/>
  <c r="O54" i="49"/>
  <c r="D14" i="66"/>
  <c r="D182" i="66" s="1"/>
  <c r="D57" i="49"/>
  <c r="D56" i="49"/>
  <c r="D57" i="48"/>
  <c r="H14" i="66"/>
  <c r="H56" i="49"/>
  <c r="H57" i="49"/>
  <c r="H57" i="48"/>
  <c r="L55" i="39"/>
  <c r="L14" i="66"/>
  <c r="L182" i="66" s="1"/>
  <c r="L57" i="49"/>
  <c r="L56" i="49"/>
  <c r="L57" i="48"/>
  <c r="P14" i="66"/>
  <c r="P56" i="49"/>
  <c r="P57" i="49"/>
  <c r="P57" i="48"/>
  <c r="P55" i="49"/>
  <c r="E16" i="66"/>
  <c r="E185" i="66" s="1"/>
  <c r="E59" i="49"/>
  <c r="E59" i="50"/>
  <c r="E59" i="48"/>
  <c r="I59" i="39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186" i="66" s="1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213" i="67" s="1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176" i="67" s="1"/>
  <c r="I69" i="50"/>
  <c r="I69" i="49"/>
  <c r="M11" i="67"/>
  <c r="M176" i="67" s="1"/>
  <c r="M69" i="49"/>
  <c r="M69" i="50"/>
  <c r="Q11" i="67"/>
  <c r="Q69" i="50"/>
  <c r="Q69" i="49"/>
  <c r="F12" i="67"/>
  <c r="F71" i="49"/>
  <c r="F71" i="50"/>
  <c r="F72" i="49"/>
  <c r="F72" i="48"/>
  <c r="J12" i="67"/>
  <c r="J215" i="67" s="1"/>
  <c r="J71" i="50"/>
  <c r="J71" i="49"/>
  <c r="J72" i="49"/>
  <c r="J72" i="48"/>
  <c r="N12" i="67"/>
  <c r="N215" i="67" s="1"/>
  <c r="N71" i="49"/>
  <c r="N72" i="49"/>
  <c r="N70" i="50"/>
  <c r="N71" i="50"/>
  <c r="N72" i="48"/>
  <c r="C13" i="67"/>
  <c r="C180" i="67" s="1"/>
  <c r="C73" i="49"/>
  <c r="C73" i="48"/>
  <c r="G13" i="67"/>
  <c r="G180" i="67" s="1"/>
  <c r="G73" i="49"/>
  <c r="G73" i="48"/>
  <c r="K13" i="67"/>
  <c r="K73" i="49"/>
  <c r="K73" i="48"/>
  <c r="O73" i="39"/>
  <c r="O13" i="67"/>
  <c r="O180" i="67" s="1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182" i="67" s="1"/>
  <c r="L75" i="49"/>
  <c r="L76" i="49"/>
  <c r="L74" i="49"/>
  <c r="L75" i="48"/>
  <c r="P14" i="67"/>
  <c r="P183" i="67" s="1"/>
  <c r="P74" i="49"/>
  <c r="P76" i="49"/>
  <c r="P75" i="49"/>
  <c r="P75" i="48"/>
  <c r="E16" i="67"/>
  <c r="E185" i="67" s="1"/>
  <c r="E78" i="49"/>
  <c r="E78" i="50"/>
  <c r="I16" i="67"/>
  <c r="I185" i="67" s="1"/>
  <c r="I78" i="49"/>
  <c r="I78" i="50"/>
  <c r="M16" i="67"/>
  <c r="M185" i="67" s="1"/>
  <c r="M78" i="49"/>
  <c r="M78" i="50"/>
  <c r="Q78" i="39"/>
  <c r="Q16" i="67"/>
  <c r="Q185" i="67" s="1"/>
  <c r="Q78" i="50"/>
  <c r="Q78" i="49"/>
  <c r="F17" i="67"/>
  <c r="F186" i="67" s="1"/>
  <c r="F79" i="49"/>
  <c r="J17" i="67"/>
  <c r="J186" i="67" s="1"/>
  <c r="J79" i="49"/>
  <c r="N17" i="67"/>
  <c r="N186" i="67" s="1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86" i="39"/>
  <c r="G9" i="68"/>
  <c r="K9" i="68"/>
  <c r="O86" i="39"/>
  <c r="O9" i="68"/>
  <c r="D11" i="68"/>
  <c r="D214" i="68" s="1"/>
  <c r="D88" i="49"/>
  <c r="D88" i="50"/>
  <c r="D88" i="48"/>
  <c r="H11" i="68"/>
  <c r="H214" i="68" s="1"/>
  <c r="H88" i="49"/>
  <c r="H88" i="50"/>
  <c r="H88" i="48"/>
  <c r="L88" i="39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92" i="39"/>
  <c r="F13" i="68"/>
  <c r="F218" i="68" s="1"/>
  <c r="F92" i="49"/>
  <c r="F92" i="50"/>
  <c r="J92" i="39"/>
  <c r="J13" i="68"/>
  <c r="J92" i="50"/>
  <c r="J92" i="49"/>
  <c r="N92" i="39"/>
  <c r="N13" i="68"/>
  <c r="N92" i="50"/>
  <c r="N92" i="49"/>
  <c r="C14" i="68"/>
  <c r="C94" i="49"/>
  <c r="C95" i="49"/>
  <c r="C94" i="50"/>
  <c r="C93" i="50"/>
  <c r="G14" i="68"/>
  <c r="G220" i="68" s="1"/>
  <c r="G94" i="49"/>
  <c r="G93" i="49"/>
  <c r="G95" i="49"/>
  <c r="G94" i="50"/>
  <c r="G93" i="50"/>
  <c r="K14" i="68"/>
  <c r="K243" i="68" s="1"/>
  <c r="K94" i="49"/>
  <c r="K94" i="50"/>
  <c r="K95" i="49"/>
  <c r="O14" i="68"/>
  <c r="O94" i="49"/>
  <c r="O94" i="50"/>
  <c r="O93" i="50"/>
  <c r="O93" i="49"/>
  <c r="O95" i="49"/>
  <c r="D96" i="39"/>
  <c r="D15" i="68"/>
  <c r="D96" i="49"/>
  <c r="H96" i="39"/>
  <c r="H15" i="68"/>
  <c r="H222" i="68" s="1"/>
  <c r="H96" i="49"/>
  <c r="L15" i="68"/>
  <c r="L222" i="68" s="1"/>
  <c r="L96" i="49"/>
  <c r="P15" i="68"/>
  <c r="P222" i="68" s="1"/>
  <c r="P96" i="49"/>
  <c r="E97" i="3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229" i="68" s="1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E105" i="50" s="1"/>
  <c r="I107" i="38"/>
  <c r="I7" i="69" s="1"/>
  <c r="I5" i="69"/>
  <c r="I110" i="48"/>
  <c r="I107" i="48"/>
  <c r="I108" i="48"/>
  <c r="I107" i="49"/>
  <c r="I110" i="49"/>
  <c r="I108" i="49"/>
  <c r="M107" i="38"/>
  <c r="M7" i="69" s="1"/>
  <c r="M5" i="69"/>
  <c r="M107" i="49"/>
  <c r="M108" i="49"/>
  <c r="M110" i="48"/>
  <c r="M110" i="49"/>
  <c r="M108" i="48"/>
  <c r="M120" i="50"/>
  <c r="M105" i="50" s="1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84" i="70" s="1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96" i="70" s="1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5" i="71"/>
  <c r="E215" i="71" s="1"/>
  <c r="E147" i="49"/>
  <c r="E145" i="48"/>
  <c r="E145" i="49"/>
  <c r="E147" i="48"/>
  <c r="E157" i="49"/>
  <c r="I145" i="38"/>
  <c r="I7" i="71" s="1"/>
  <c r="I5" i="71"/>
  <c r="I197" i="71" s="1"/>
  <c r="I147" i="48"/>
  <c r="I147" i="49"/>
  <c r="I145" i="49"/>
  <c r="I157" i="49"/>
  <c r="I145" i="48"/>
  <c r="I157" i="48"/>
  <c r="M145" i="38"/>
  <c r="M5" i="71"/>
  <c r="M197" i="71" s="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76" i="71" s="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417" i="64" s="1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69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92" i="65" s="1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76" i="65" s="1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373" i="67" s="1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392" i="69" s="1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376" i="71" s="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358" i="72" s="1"/>
  <c r="M174" i="59"/>
  <c r="M174" i="58"/>
  <c r="M173" i="58"/>
  <c r="M173" i="59"/>
  <c r="M172" i="58"/>
  <c r="Q56" i="72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O93" i="71"/>
  <c r="J172" i="48"/>
  <c r="N136" i="71"/>
  <c r="N116" i="71"/>
  <c r="K143" i="72"/>
  <c r="G259" i="68"/>
  <c r="E152" i="71"/>
  <c r="Q30" i="58"/>
  <c r="O87" i="58"/>
  <c r="H420" i="68"/>
  <c r="L420" i="68"/>
  <c r="G390" i="71"/>
  <c r="G334" i="7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H143" i="50" s="1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N77" i="50"/>
  <c r="J208" i="69"/>
  <c r="K204" i="71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D403" i="66"/>
  <c r="M89" i="60"/>
  <c r="P105" i="60"/>
  <c r="F348" i="69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F123" i="68"/>
  <c r="I170" i="68"/>
  <c r="L169" i="68"/>
  <c r="O119" i="68"/>
  <c r="O167" i="68" s="1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I175" i="48"/>
  <c r="H93" i="69"/>
  <c r="Q118" i="66"/>
  <c r="Q112" i="66" s="1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35" i="65"/>
  <c r="G331" i="69"/>
  <c r="G388" i="69"/>
  <c r="G310" i="69"/>
  <c r="D93" i="70"/>
  <c r="Q49" i="50"/>
  <c r="Q43" i="47"/>
  <c r="F156" i="67"/>
  <c r="K208" i="70"/>
  <c r="M98" i="71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O74" i="59"/>
  <c r="Q383" i="68"/>
  <c r="Q377" i="68" s="1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08" i="67"/>
  <c r="B147" i="67"/>
  <c r="C148" i="66"/>
  <c r="M101" i="66"/>
  <c r="M139" i="66" s="1"/>
  <c r="M140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54" i="64"/>
  <c r="J109" i="64"/>
  <c r="J151" i="64" s="1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E150" i="64"/>
  <c r="N19" i="49"/>
  <c r="Q51" i="49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G211" i="66"/>
  <c r="C156" i="66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O97" i="65"/>
  <c r="O135" i="65" s="1"/>
  <c r="O136" i="65"/>
  <c r="M26" i="48"/>
  <c r="P11" i="48"/>
  <c r="C10" i="48"/>
  <c r="P5" i="48"/>
  <c r="C335" i="66"/>
  <c r="F310" i="65"/>
  <c r="F304" i="65" s="1"/>
  <c r="I141" i="66"/>
  <c r="G202" i="71"/>
  <c r="P93" i="70"/>
  <c r="C175" i="48"/>
  <c r="C68" i="49"/>
  <c r="L111" i="49"/>
  <c r="L105" i="45"/>
  <c r="H139" i="49"/>
  <c r="C49" i="50"/>
  <c r="C291" i="66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146" i="69"/>
  <c r="J143" i="72"/>
  <c r="I87" i="58"/>
  <c r="O400" i="69"/>
  <c r="M68" i="59"/>
  <c r="D9" i="58"/>
  <c r="N410" i="64"/>
  <c r="N323" i="64"/>
  <c r="N383" i="68"/>
  <c r="N81" i="55"/>
  <c r="O413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M112" i="68"/>
  <c r="M160" i="68" s="1"/>
  <c r="G148" i="67"/>
  <c r="E145" i="67"/>
  <c r="G142" i="67"/>
  <c r="P138" i="67"/>
  <c r="G67" i="48"/>
  <c r="F134" i="67"/>
  <c r="N148" i="66"/>
  <c r="E108" i="66"/>
  <c r="E146" i="66" s="1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240" i="64" s="1"/>
  <c r="P13" i="49"/>
  <c r="P14" i="49"/>
  <c r="P13" i="50"/>
  <c r="Q14" i="64"/>
  <c r="Q222" i="64" s="1"/>
  <c r="Q15" i="49"/>
  <c r="N15" i="64"/>
  <c r="N223" i="64" s="1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08" i="64" s="1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186" i="65" s="1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176" i="66" s="1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185" i="66" s="1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93" i="39"/>
  <c r="N14" i="68"/>
  <c r="N220" i="68" s="1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01" i="39"/>
  <c r="E18" i="68"/>
  <c r="E251" i="68" s="1"/>
  <c r="E101" i="49"/>
  <c r="E101" i="48"/>
  <c r="Q101" i="39"/>
  <c r="Q18" i="68"/>
  <c r="Q101" i="49"/>
  <c r="Q101" i="48"/>
  <c r="N102" i="39"/>
  <c r="N19" i="68"/>
  <c r="N228" i="68" s="1"/>
  <c r="N102" i="49"/>
  <c r="N102" i="50"/>
  <c r="N102" i="48"/>
  <c r="K103" i="39"/>
  <c r="K20" i="68"/>
  <c r="K103" i="49"/>
  <c r="K103" i="48"/>
  <c r="H107" i="38"/>
  <c r="I107" i="39" s="1"/>
  <c r="H5" i="69"/>
  <c r="H120" i="50"/>
  <c r="H107" i="49"/>
  <c r="H108" i="48"/>
  <c r="H107" i="48"/>
  <c r="H110" i="49"/>
  <c r="H110" i="48"/>
  <c r="H108" i="49"/>
  <c r="H120" i="49"/>
  <c r="O113" i="39"/>
  <c r="O12" i="69"/>
  <c r="L116" i="39"/>
  <c r="L13" i="69"/>
  <c r="L116" i="48"/>
  <c r="L116" i="49"/>
  <c r="E117" i="3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M126" i="39" s="1"/>
  <c r="L5" i="70"/>
  <c r="L222" i="70" s="1"/>
  <c r="L129" i="49"/>
  <c r="L129" i="48"/>
  <c r="L126" i="49"/>
  <c r="L127" i="48"/>
  <c r="L126" i="48"/>
  <c r="L127" i="49"/>
  <c r="I129" i="3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388" i="70" s="1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O348" i="66"/>
  <c r="O342" i="66" s="1"/>
  <c r="P161" i="60"/>
  <c r="O310" i="65"/>
  <c r="O304" i="65" s="1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F285" i="65" s="1"/>
  <c r="H105" i="60"/>
  <c r="E348" i="70"/>
  <c r="P298" i="72"/>
  <c r="P318" i="72"/>
  <c r="P372" i="72"/>
  <c r="E304" i="65"/>
  <c r="E324" i="65"/>
  <c r="J83" i="48"/>
  <c r="N94" i="67"/>
  <c r="N171" i="67"/>
  <c r="K141" i="65"/>
  <c r="Q62" i="45"/>
  <c r="Q68" i="49"/>
  <c r="G235" i="64"/>
  <c r="L211" i="69"/>
  <c r="G331" i="66"/>
  <c r="Q314" i="72"/>
  <c r="H348" i="70"/>
  <c r="F124" i="60"/>
  <c r="K43" i="47"/>
  <c r="M119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4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22" i="65" s="1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178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5" i="68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220" i="68" s="1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200" i="70" s="1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97" i="71" s="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90" i="72" s="1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7" i="3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4" i="65" s="1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E304" i="70" s="1"/>
  <c r="D325" i="72"/>
  <c r="H325" i="72"/>
  <c r="D68" i="60"/>
  <c r="E175" i="48"/>
  <c r="B117" i="49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O327" i="65"/>
  <c r="P89" i="60"/>
  <c r="E280" i="71"/>
  <c r="E275" i="71" s="1"/>
  <c r="L12" i="59"/>
  <c r="Q335" i="65"/>
  <c r="K417" i="68"/>
  <c r="O338" i="69"/>
  <c r="Q324" i="70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Q317" i="64" s="1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F148" i="67"/>
  <c r="M108" i="67"/>
  <c r="M147" i="67"/>
  <c r="E108" i="67"/>
  <c r="E146" i="67" s="1"/>
  <c r="L183" i="67"/>
  <c r="L145" i="67"/>
  <c r="D145" i="67"/>
  <c r="K105" i="67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3" i="66" s="1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174" i="68"/>
  <c r="Q123" i="68"/>
  <c r="Q172" i="68"/>
  <c r="H115" i="68"/>
  <c r="H163" i="68" s="1"/>
  <c r="H164" i="68"/>
  <c r="C162" i="68"/>
  <c r="B229" i="68"/>
  <c r="B181" i="68"/>
  <c r="B170" i="68"/>
  <c r="H148" i="67"/>
  <c r="G108" i="67"/>
  <c r="G146" i="67" s="1"/>
  <c r="G147" i="67"/>
  <c r="Q105" i="67"/>
  <c r="Q143" i="67" s="1"/>
  <c r="L142" i="67"/>
  <c r="C141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C322" i="72"/>
  <c r="M99" i="70"/>
  <c r="K172" i="48"/>
  <c r="B144" i="65"/>
  <c r="B132" i="49"/>
  <c r="B136" i="72"/>
  <c r="B116" i="72"/>
  <c r="M12" i="49"/>
  <c r="N118" i="65"/>
  <c r="G118" i="67"/>
  <c r="N77" i="4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30" i="71"/>
  <c r="J154" i="49"/>
  <c r="F157" i="49"/>
  <c r="P130" i="72"/>
  <c r="M140" i="72"/>
  <c r="F143" i="72"/>
  <c r="N19" i="50"/>
  <c r="P156" i="69"/>
  <c r="P213" i="69" s="1"/>
  <c r="L202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38" i="64" s="1"/>
  <c r="Q372" i="64"/>
  <c r="L304" i="66"/>
  <c r="G327" i="66"/>
  <c r="G310" i="66"/>
  <c r="G304" i="66" s="1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181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H166" i="50"/>
  <c r="Q354" i="72"/>
  <c r="Q280" i="72"/>
  <c r="Q275" i="72" s="1"/>
  <c r="K331" i="66"/>
  <c r="K310" i="66"/>
  <c r="I275" i="72"/>
  <c r="F335" i="66"/>
  <c r="M97" i="5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41" i="67"/>
  <c r="M94" i="67"/>
  <c r="M133" i="67"/>
  <c r="J148" i="66"/>
  <c r="L183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110" i="39"/>
  <c r="Q9" i="69"/>
  <c r="N11" i="69"/>
  <c r="K113" i="3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1" i="72"/>
  <c r="N167" i="49"/>
  <c r="N167" i="50"/>
  <c r="N167" i="48"/>
  <c r="O168" i="39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08" i="67"/>
  <c r="Q146" i="67" s="1"/>
  <c r="I108" i="67"/>
  <c r="I146" i="67" s="1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N501" i="68"/>
  <c r="E68" i="49"/>
  <c r="E62" i="45"/>
  <c r="P208" i="69"/>
  <c r="N177" i="69"/>
  <c r="N99" i="69"/>
  <c r="J99" i="70"/>
  <c r="L141" i="67"/>
  <c r="N139" i="70"/>
  <c r="N118" i="70"/>
  <c r="N112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K174" i="68"/>
  <c r="L115" i="68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51" i="39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60" i="3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73" i="3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78" i="39"/>
  <c r="O16" i="67"/>
  <c r="O185" i="67" s="1"/>
  <c r="O78" i="49"/>
  <c r="O78" i="50"/>
  <c r="D17" i="67"/>
  <c r="D79" i="49"/>
  <c r="H17" i="67"/>
  <c r="H79" i="49"/>
  <c r="L79" i="3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428" i="64" s="1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376" i="66" s="1"/>
  <c r="E60" i="58"/>
  <c r="E60" i="59"/>
  <c r="I59" i="66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79" i="58"/>
  <c r="E79" i="59"/>
  <c r="I59" i="67"/>
  <c r="I79" i="58"/>
  <c r="I79" i="59"/>
  <c r="M59" i="67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388" i="70" s="1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22" i="72"/>
  <c r="L325" i="72"/>
  <c r="G403" i="66"/>
  <c r="H68" i="60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E174" i="64"/>
  <c r="H215" i="65"/>
  <c r="H156" i="65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F32" i="50"/>
  <c r="J58" i="50"/>
  <c r="L215" i="69"/>
  <c r="L156" i="69"/>
  <c r="L213" i="69" s="1"/>
  <c r="H204" i="71"/>
  <c r="D212" i="71"/>
  <c r="D152" i="71"/>
  <c r="M335" i="70"/>
  <c r="G9" i="58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Q148" i="59"/>
  <c r="D166" i="59"/>
  <c r="F372" i="72"/>
  <c r="F318" i="72"/>
  <c r="G111" i="58"/>
  <c r="M369" i="69"/>
  <c r="M291" i="69"/>
  <c r="E376" i="69"/>
  <c r="P16" i="59"/>
  <c r="D12" i="60"/>
  <c r="J342" i="67"/>
  <c r="D335" i="66"/>
  <c r="D97" i="58"/>
  <c r="J148" i="58"/>
  <c r="H360" i="64"/>
  <c r="Q16" i="59"/>
  <c r="P375" i="64"/>
  <c r="P36" i="59"/>
  <c r="G55" i="59"/>
  <c r="Q74" i="59"/>
  <c r="H87" i="59"/>
  <c r="N32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218" i="68"/>
  <c r="N170" i="68"/>
  <c r="F170" i="68"/>
  <c r="L119" i="68"/>
  <c r="L168" i="68"/>
  <c r="D119" i="68"/>
  <c r="D168" i="68"/>
  <c r="K166" i="68"/>
  <c r="C166" i="68"/>
  <c r="J86" i="48"/>
  <c r="F115" i="68"/>
  <c r="F163" i="68" s="1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D108" i="66"/>
  <c r="K145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L108" i="65"/>
  <c r="D108" i="65"/>
  <c r="D185" i="65"/>
  <c r="K145" i="65"/>
  <c r="C145" i="65"/>
  <c r="J105" i="65"/>
  <c r="J182" i="65"/>
  <c r="J144" i="65"/>
  <c r="Q142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176" i="68"/>
  <c r="E127" i="68"/>
  <c r="E223" i="68" s="1"/>
  <c r="E224" i="68"/>
  <c r="E176" i="68"/>
  <c r="H174" i="68"/>
  <c r="K221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166" i="64"/>
  <c r="E166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82" i="65"/>
  <c r="L105" i="65"/>
  <c r="L144" i="65"/>
  <c r="E101" i="65"/>
  <c r="D138" i="65"/>
  <c r="C29" i="48"/>
  <c r="J172" i="65"/>
  <c r="J134" i="65"/>
  <c r="E94" i="65"/>
  <c r="E171" i="65"/>
  <c r="E133" i="65"/>
  <c r="D208" i="64"/>
  <c r="J121" i="64"/>
  <c r="E204" i="64"/>
  <c r="E162" i="64"/>
  <c r="O159" i="64"/>
  <c r="J158" i="64"/>
  <c r="E114" i="64"/>
  <c r="E157" i="64"/>
  <c r="K154" i="64"/>
  <c r="F8" i="48"/>
  <c r="H106" i="64"/>
  <c r="H148" i="64" s="1"/>
  <c r="Q168" i="49"/>
  <c r="K403" i="66"/>
  <c r="P19" i="49"/>
  <c r="I144" i="65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I465" i="68"/>
  <c r="M154" i="58"/>
  <c r="H12" i="59"/>
  <c r="M324" i="70"/>
  <c r="H372" i="64"/>
  <c r="O375" i="64"/>
  <c r="D338" i="66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09" i="68"/>
  <c r="O369" i="69"/>
  <c r="O291" i="69"/>
  <c r="O285" i="69" s="1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55" i="64"/>
  <c r="G154" i="64"/>
  <c r="I6" i="48"/>
  <c r="B14" i="48"/>
  <c r="E150" i="50"/>
  <c r="D172" i="48"/>
  <c r="P36" i="49"/>
  <c r="B150" i="49"/>
  <c r="C118" i="65"/>
  <c r="C112" i="65" s="1"/>
  <c r="E139" i="65"/>
  <c r="E118" i="65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Q30" i="60"/>
  <c r="Q250" i="68"/>
  <c r="F132" i="70"/>
  <c r="N143" i="70"/>
  <c r="I194" i="72"/>
  <c r="I140" i="72"/>
  <c r="H19" i="50"/>
  <c r="E156" i="67"/>
  <c r="I111" i="58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42" i="67"/>
  <c r="E101" i="67"/>
  <c r="E140" i="67"/>
  <c r="J134" i="67"/>
  <c r="Q108" i="66"/>
  <c r="Q147" i="66"/>
  <c r="O105" i="66"/>
  <c r="O144" i="66"/>
  <c r="F48" i="48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G143" i="70"/>
  <c r="P12" i="49"/>
  <c r="C105" i="45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D123" i="68"/>
  <c r="D172" i="68"/>
  <c r="C170" i="68"/>
  <c r="I119" i="68"/>
  <c r="I168" i="68"/>
  <c r="O148" i="67"/>
  <c r="F108" i="67"/>
  <c r="F185" i="67"/>
  <c r="F147" i="67"/>
  <c r="D105" i="67"/>
  <c r="D144" i="67"/>
  <c r="Q101" i="67"/>
  <c r="O97" i="67"/>
  <c r="O135" i="67" s="1"/>
  <c r="E94" i="67"/>
  <c r="E133" i="67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N329" i="72"/>
  <c r="H32" i="58"/>
  <c r="F312" i="72"/>
  <c r="O291" i="70"/>
  <c r="O285" i="70" s="1"/>
  <c r="P384" i="72"/>
  <c r="Q402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36" i="71"/>
  <c r="J188" i="72"/>
  <c r="E136" i="72"/>
  <c r="H143" i="72"/>
  <c r="B208" i="69"/>
  <c r="P183" i="68"/>
  <c r="D208" i="70"/>
  <c r="N204" i="71"/>
  <c r="C132" i="69"/>
  <c r="J93" i="72"/>
  <c r="D9" i="49"/>
  <c r="O175" i="68"/>
  <c r="H196" i="69"/>
  <c r="H139" i="69"/>
  <c r="H118" i="69"/>
  <c r="F135" i="70"/>
  <c r="L146" i="70"/>
  <c r="L136" i="71"/>
  <c r="M143" i="71"/>
  <c r="Q235" i="64"/>
  <c r="C24" i="47"/>
  <c r="C30" i="50"/>
  <c r="P156" i="65"/>
  <c r="K156" i="66"/>
  <c r="F208" i="69"/>
  <c r="G202" i="72"/>
  <c r="O166" i="50"/>
  <c r="Q407" i="65"/>
  <c r="J112" i="67"/>
  <c r="F171" i="68"/>
  <c r="D174" i="64"/>
  <c r="D156" i="66"/>
  <c r="D219" i="66"/>
  <c r="J166" i="48"/>
  <c r="F143" i="71"/>
  <c r="J211" i="67"/>
  <c r="D204" i="71"/>
  <c r="K280" i="72"/>
  <c r="O360" i="64"/>
  <c r="O338" i="64"/>
  <c r="H431" i="64"/>
  <c r="H368" i="64"/>
  <c r="M335" i="65"/>
  <c r="E338" i="67"/>
  <c r="I409" i="68"/>
  <c r="I335" i="69"/>
  <c r="N342" i="66"/>
  <c r="G400" i="70"/>
  <c r="P386" i="72"/>
  <c r="F384" i="71"/>
  <c r="D291" i="67"/>
  <c r="N354" i="71"/>
  <c r="N280" i="71"/>
  <c r="Q368" i="64"/>
  <c r="Q431" i="64"/>
  <c r="J338" i="70"/>
  <c r="O501" i="68"/>
  <c r="H124" i="60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J388" i="69"/>
  <c r="J331" i="69"/>
  <c r="P338" i="70"/>
  <c r="O380" i="64"/>
  <c r="F342" i="70"/>
  <c r="P403" i="70"/>
  <c r="K386" i="72"/>
  <c r="K162" i="68"/>
  <c r="B115" i="68"/>
  <c r="B163" i="68" s="1"/>
  <c r="N145" i="67"/>
  <c r="P142" i="67"/>
  <c r="O148" i="66"/>
  <c r="J108" i="66"/>
  <c r="P105" i="66"/>
  <c r="P144" i="66"/>
  <c r="P138" i="66"/>
  <c r="M94" i="65"/>
  <c r="M171" i="65"/>
  <c r="M133" i="65"/>
  <c r="F121" i="64"/>
  <c r="F206" i="64"/>
  <c r="H118" i="64"/>
  <c r="H161" i="64"/>
  <c r="N200" i="64"/>
  <c r="N158" i="64"/>
  <c r="P155" i="64"/>
  <c r="C154" i="64"/>
  <c r="P106" i="64"/>
  <c r="C235" i="64"/>
  <c r="I202" i="72"/>
  <c r="H112" i="66"/>
  <c r="K171" i="68"/>
  <c r="K222" i="66"/>
  <c r="C420" i="68"/>
  <c r="Q239" i="68"/>
  <c r="J49" i="49"/>
  <c r="J43" i="45"/>
  <c r="J211" i="66"/>
  <c r="O331" i="69"/>
  <c r="O388" i="69"/>
  <c r="G143" i="72"/>
  <c r="I98" i="7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H130" i="72"/>
  <c r="C81" i="47"/>
  <c r="C189" i="68"/>
  <c r="C261" i="68" s="1"/>
  <c r="C87" i="50"/>
  <c r="M417" i="64"/>
  <c r="M324" i="66"/>
  <c r="M304" i="66"/>
  <c r="H285" i="70"/>
  <c r="E372" i="64"/>
  <c r="D395" i="69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J400" i="69"/>
  <c r="N9" i="50"/>
  <c r="N3" i="47"/>
  <c r="C212" i="68"/>
  <c r="C115" i="68"/>
  <c r="C163" i="68" s="1"/>
  <c r="C97" i="67"/>
  <c r="C135" i="67" s="1"/>
  <c r="Q134" i="65"/>
  <c r="L94" i="65"/>
  <c r="L133" i="65"/>
  <c r="O166" i="64"/>
  <c r="N165" i="64"/>
  <c r="M121" i="64"/>
  <c r="G118" i="64"/>
  <c r="G160" i="64" s="1"/>
  <c r="Q200" i="64"/>
  <c r="Q158" i="64"/>
  <c r="P114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L410" i="64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31" i="67"/>
  <c r="G310" i="67"/>
  <c r="I338" i="69"/>
  <c r="L318" i="71"/>
  <c r="L372" i="71"/>
  <c r="L285" i="66"/>
  <c r="G81" i="55"/>
  <c r="O322" i="71"/>
  <c r="K325" i="71"/>
  <c r="G115" i="68"/>
  <c r="G163" i="68" s="1"/>
  <c r="I134" i="66"/>
  <c r="H94" i="66"/>
  <c r="N186" i="65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P204" i="64"/>
  <c r="C118" i="64"/>
  <c r="F201" i="64"/>
  <c r="F159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O189" i="68"/>
  <c r="O261" i="68" s="1"/>
  <c r="O87" i="50"/>
  <c r="O81" i="47"/>
  <c r="N274" i="68"/>
  <c r="H202" i="71"/>
  <c r="K291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60" i="64"/>
  <c r="E407" i="68"/>
  <c r="O310" i="69"/>
  <c r="O304" i="69" s="1"/>
  <c r="G392" i="69"/>
  <c r="G335" i="69"/>
  <c r="P322" i="71"/>
  <c r="O403" i="65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D342" i="69"/>
  <c r="P400" i="70"/>
  <c r="E285" i="70"/>
  <c r="I376" i="70"/>
  <c r="P413" i="68"/>
  <c r="J420" i="68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Q101" i="66"/>
  <c r="O97" i="66"/>
  <c r="O135" i="66" s="1"/>
  <c r="N134" i="65"/>
  <c r="P208" i="64"/>
  <c r="C207" i="64"/>
  <c r="I204" i="64"/>
  <c r="I162" i="64"/>
  <c r="K159" i="64"/>
  <c r="Q114" i="64"/>
  <c r="Q199" i="64"/>
  <c r="Q157" i="64"/>
  <c r="D155" i="64"/>
  <c r="Q192" i="64"/>
  <c r="B121" i="64"/>
  <c r="B206" i="64"/>
  <c r="B164" i="64"/>
  <c r="O235" i="64"/>
  <c r="M211" i="65"/>
  <c r="I322" i="72"/>
  <c r="Q135" i="68"/>
  <c r="P130" i="49"/>
  <c r="P124" i="45"/>
  <c r="B152" i="71"/>
  <c r="O215" i="65"/>
  <c r="J215" i="66"/>
  <c r="J204" i="71"/>
  <c r="P116" i="72"/>
  <c r="P111" i="72" s="1"/>
  <c r="P129" i="72" s="1"/>
  <c r="P136" i="72"/>
  <c r="C112" i="67"/>
  <c r="D112" i="67"/>
  <c r="L148" i="49"/>
  <c r="L143" i="45"/>
  <c r="B259" i="68"/>
  <c r="J98" i="71"/>
  <c r="B219" i="64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Q237" i="68"/>
  <c r="D194" i="72"/>
  <c r="D140" i="72"/>
  <c r="B222" i="66"/>
  <c r="K150" i="67"/>
  <c r="Q211" i="70"/>
  <c r="J140" i="72"/>
  <c r="Q203" i="65"/>
  <c r="J146" i="69"/>
  <c r="F143" i="70"/>
  <c r="F111" i="71"/>
  <c r="F132" i="71"/>
  <c r="G136" i="72"/>
  <c r="E354" i="72"/>
  <c r="E280" i="72"/>
  <c r="I414" i="65"/>
  <c r="P285" i="70"/>
  <c r="N324" i="66"/>
  <c r="L407" i="66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F97" i="66"/>
  <c r="F135" i="66" s="1"/>
  <c r="F136" i="66"/>
  <c r="I134" i="65"/>
  <c r="H94" i="65"/>
  <c r="H132" i="65" s="1"/>
  <c r="H133" i="65"/>
  <c r="C166" i="64"/>
  <c r="F165" i="64"/>
  <c r="E121" i="64"/>
  <c r="E163" i="64" s="1"/>
  <c r="O118" i="64"/>
  <c r="N159" i="64"/>
  <c r="I200" i="64"/>
  <c r="I158" i="64"/>
  <c r="H114" i="64"/>
  <c r="H15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35" i="65"/>
  <c r="F384" i="72"/>
  <c r="J322" i="72"/>
  <c r="J130" i="72"/>
  <c r="L93" i="69"/>
  <c r="N9" i="49"/>
  <c r="N3" i="45"/>
  <c r="J196" i="70"/>
  <c r="J139" i="70"/>
  <c r="J118" i="70"/>
  <c r="J194" i="70" s="1"/>
  <c r="O211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P400" i="69"/>
  <c r="Q376" i="67"/>
  <c r="O81" i="54"/>
  <c r="O359" i="68"/>
  <c r="O331" i="67"/>
  <c r="O310" i="67"/>
  <c r="O304" i="67" s="1"/>
  <c r="D372" i="71"/>
  <c r="D318" i="71"/>
  <c r="P407" i="67"/>
  <c r="D481" i="68"/>
  <c r="D409" i="68"/>
  <c r="Q414" i="66"/>
  <c r="P403" i="67"/>
  <c r="M329" i="71"/>
  <c r="B237" i="68"/>
  <c r="G97" i="67"/>
  <c r="G135" i="67" s="1"/>
  <c r="Q134" i="66"/>
  <c r="L94" i="66"/>
  <c r="L132" i="66" s="1"/>
  <c r="L133" i="66"/>
  <c r="B145" i="65"/>
  <c r="J148" i="65"/>
  <c r="Q108" i="65"/>
  <c r="Q184" i="65" s="1"/>
  <c r="I108" i="65"/>
  <c r="I184" i="65" s="1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158" i="64"/>
  <c r="L114" i="64"/>
  <c r="L157" i="64"/>
  <c r="K155" i="64"/>
  <c r="J196" i="64"/>
  <c r="J154" i="64"/>
  <c r="M109" i="64"/>
  <c r="M151" i="64" s="1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J112" i="66"/>
  <c r="F111" i="49"/>
  <c r="L130" i="71"/>
  <c r="Q140" i="72"/>
  <c r="Q194" i="72"/>
  <c r="I312" i="71"/>
  <c r="P202" i="71"/>
  <c r="Q285" i="67"/>
  <c r="K324" i="66"/>
  <c r="K30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M322" i="71"/>
  <c r="P414" i="65"/>
  <c r="N143" i="44"/>
  <c r="N148" i="48"/>
  <c r="E132" i="71"/>
  <c r="M143" i="72"/>
  <c r="O204" i="72"/>
  <c r="M143" i="45"/>
  <c r="M148" i="4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3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J16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K32" i="39"/>
  <c r="D35" i="39"/>
  <c r="L35" i="39"/>
  <c r="P35" i="39"/>
  <c r="M36" i="39"/>
  <c r="J40" i="39"/>
  <c r="N40" i="39"/>
  <c r="K29" i="39"/>
  <c r="D31" i="39"/>
  <c r="H31" i="39"/>
  <c r="E32" i="39"/>
  <c r="N35" i="39"/>
  <c r="G36" i="39"/>
  <c r="K36" i="39"/>
  <c r="O36" i="39"/>
  <c r="H40" i="39"/>
  <c r="L40" i="39"/>
  <c r="P40" i="39"/>
  <c r="E41" i="39"/>
  <c r="I41" i="39"/>
  <c r="K48" i="39"/>
  <c r="D50" i="39"/>
  <c r="L50" i="39"/>
  <c r="E51" i="39"/>
  <c r="I51" i="39"/>
  <c r="M51" i="39"/>
  <c r="Q51" i="39"/>
  <c r="G55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N73" i="39"/>
  <c r="K74" i="39"/>
  <c r="D78" i="39"/>
  <c r="L78" i="39"/>
  <c r="P78" i="39"/>
  <c r="I79" i="39"/>
  <c r="F83" i="39"/>
  <c r="M97" i="39"/>
  <c r="Q97" i="39"/>
  <c r="J101" i="39"/>
  <c r="N101" i="39"/>
  <c r="G102" i="39"/>
  <c r="K102" i="39"/>
  <c r="O102" i="39"/>
  <c r="H103" i="39"/>
  <c r="F110" i="39"/>
  <c r="N110" i="39"/>
  <c r="G112" i="39"/>
  <c r="O112" i="39"/>
  <c r="I116" i="39"/>
  <c r="M116" i="39"/>
  <c r="N117" i="39"/>
  <c r="K121" i="39"/>
  <c r="D122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H153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G70" i="39"/>
  <c r="K70" i="39"/>
  <c r="O70" i="39"/>
  <c r="L73" i="39"/>
  <c r="E74" i="39"/>
  <c r="M74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L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N126" i="39"/>
  <c r="C129" i="39"/>
  <c r="G129" i="39"/>
  <c r="O129" i="39"/>
  <c r="L131" i="39"/>
  <c r="E132" i="39"/>
  <c r="I132" i="39"/>
  <c r="Q132" i="39"/>
  <c r="F135" i="39"/>
  <c r="K136" i="39"/>
  <c r="D140" i="39"/>
  <c r="H140" i="39"/>
  <c r="I141" i="39"/>
  <c r="M141" i="39"/>
  <c r="O147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P92" i="39"/>
  <c r="M93" i="39"/>
  <c r="Q93" i="39"/>
  <c r="F96" i="39"/>
  <c r="N96" i="39"/>
  <c r="C97" i="39"/>
  <c r="K97" i="39"/>
  <c r="D101" i="39"/>
  <c r="H101" i="39"/>
  <c r="E102" i="39"/>
  <c r="M102" i="39"/>
  <c r="F103" i="39"/>
  <c r="D110" i="39"/>
  <c r="Q112" i="39"/>
  <c r="F113" i="39"/>
  <c r="J113" i="39"/>
  <c r="O116" i="39"/>
  <c r="P117" i="39"/>
  <c r="I121" i="39"/>
  <c r="M121" i="39"/>
  <c r="J122" i="39"/>
  <c r="N122" i="39"/>
  <c r="H129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Q92" i="39"/>
  <c r="H36" i="39"/>
  <c r="I54" i="39"/>
  <c r="O27" i="19"/>
  <c r="J27" i="20"/>
  <c r="D27" i="20"/>
  <c r="H27" i="20"/>
  <c r="G16" i="39"/>
  <c r="E40" i="39"/>
  <c r="H17" i="19"/>
  <c r="J51" i="39"/>
  <c r="J79" i="39"/>
  <c r="E50" i="39"/>
  <c r="H51" i="39"/>
  <c r="L60" i="39"/>
  <c r="H74" i="39"/>
  <c r="P74" i="39"/>
  <c r="H79" i="39"/>
  <c r="H89" i="39"/>
  <c r="D171" i="39"/>
  <c r="P171" i="39"/>
  <c r="G113" i="39"/>
  <c r="M167" i="39"/>
  <c r="N86" i="39"/>
  <c r="F112" i="39"/>
  <c r="J131" i="39"/>
  <c r="N131" i="39"/>
  <c r="N167" i="39"/>
  <c r="F102" i="39"/>
  <c r="P88" i="39"/>
  <c r="L96" i="39"/>
  <c r="P96" i="39"/>
  <c r="P103" i="39"/>
  <c r="D117" i="39"/>
  <c r="G93" i="39"/>
  <c r="K93" i="39"/>
  <c r="M32" i="39"/>
  <c r="I89" i="39"/>
  <c r="M89" i="39"/>
  <c r="Q89" i="39"/>
  <c r="I97" i="39"/>
  <c r="L141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F22" i="39"/>
  <c r="J22" i="39"/>
  <c r="D20" i="39"/>
  <c r="H20" i="39"/>
  <c r="P20" i="39"/>
  <c r="H15" i="39"/>
  <c r="F8" i="39"/>
  <c r="N8" i="39"/>
  <c r="O4" i="19"/>
  <c r="Q27" i="20"/>
  <c r="G27" i="19"/>
  <c r="K27" i="19"/>
  <c r="G17" i="20"/>
  <c r="K17" i="20"/>
  <c r="O4" i="22"/>
  <c r="I11" i="39"/>
  <c r="D48" i="39"/>
  <c r="L48" i="39"/>
  <c r="I50" i="39"/>
  <c r="M50" i="39"/>
  <c r="Q50" i="39"/>
  <c r="F51" i="39"/>
  <c r="N51" i="39"/>
  <c r="G54" i="39"/>
  <c r="O54" i="39"/>
  <c r="D55" i="39"/>
  <c r="P55" i="39"/>
  <c r="M59" i="39"/>
  <c r="Q59" i="39"/>
  <c r="K69" i="39"/>
  <c r="M73" i="39"/>
  <c r="D79" i="39"/>
  <c r="E17" i="22"/>
  <c r="M17" i="22"/>
  <c r="G29" i="39"/>
  <c r="D40" i="39"/>
  <c r="F48" i="39"/>
  <c r="N48" i="39"/>
  <c r="K50" i="39"/>
  <c r="O50" i="39"/>
  <c r="H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P176" i="39"/>
  <c r="I177" i="39"/>
  <c r="P158" i="39"/>
  <c r="M165" i="39"/>
  <c r="L171" i="39"/>
  <c r="E172" i="39"/>
  <c r="I172" i="39"/>
  <c r="Q172" i="39"/>
  <c r="C27" i="22"/>
  <c r="O10" i="39"/>
  <c r="I12" i="39"/>
  <c r="F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D36" i="39"/>
  <c r="P36" i="39"/>
  <c r="I40" i="39"/>
  <c r="M40" i="39"/>
  <c r="Q40" i="39"/>
  <c r="F41" i="39"/>
  <c r="J41" i="39"/>
  <c r="P73" i="39"/>
  <c r="N78" i="39"/>
  <c r="G88" i="39"/>
  <c r="O88" i="39"/>
  <c r="L89" i="39"/>
  <c r="E92" i="39"/>
  <c r="O96" i="39"/>
  <c r="H97" i="39"/>
  <c r="I101" i="39"/>
  <c r="M101" i="39"/>
  <c r="J102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Q70" i="39"/>
  <c r="Q117" i="39"/>
  <c r="N121" i="39"/>
  <c r="Q129" i="39"/>
  <c r="G176" i="39"/>
  <c r="N15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E395" i="67" l="1"/>
  <c r="G107" i="39"/>
  <c r="E163" i="39"/>
  <c r="D323" i="70"/>
  <c r="K379" i="71"/>
  <c r="I170" i="71"/>
  <c r="E222" i="70"/>
  <c r="C210" i="68"/>
  <c r="Q208" i="72"/>
  <c r="F212" i="68"/>
  <c r="F365" i="64"/>
  <c r="N243" i="68"/>
  <c r="P111" i="71"/>
  <c r="P129" i="71" s="1"/>
  <c r="Q181" i="70"/>
  <c r="N194" i="71"/>
  <c r="K342" i="69"/>
  <c r="H129" i="71"/>
  <c r="N202" i="64"/>
  <c r="Q124" i="50"/>
  <c r="E323" i="70"/>
  <c r="N190" i="71"/>
  <c r="N208" i="71"/>
  <c r="P216" i="64"/>
  <c r="C457" i="68"/>
  <c r="M183" i="65"/>
  <c r="K181" i="67"/>
  <c r="C388" i="71"/>
  <c r="C383" i="71" s="1"/>
  <c r="C329" i="71"/>
  <c r="L358" i="71"/>
  <c r="L376" i="71"/>
  <c r="M194" i="71"/>
  <c r="M176" i="71"/>
  <c r="C190" i="71"/>
  <c r="C208" i="71"/>
  <c r="M358" i="71"/>
  <c r="H212" i="68"/>
  <c r="H274" i="68"/>
  <c r="Q392" i="69"/>
  <c r="Q373" i="69"/>
  <c r="G407" i="67"/>
  <c r="G369" i="67"/>
  <c r="G388" i="67"/>
  <c r="O388" i="65"/>
  <c r="O369" i="65"/>
  <c r="Q414" i="64"/>
  <c r="Q435" i="64"/>
  <c r="C221" i="68"/>
  <c r="C220" i="68"/>
  <c r="D200" i="67"/>
  <c r="D182" i="67"/>
  <c r="D183" i="67"/>
  <c r="C222" i="67"/>
  <c r="C174" i="67"/>
  <c r="C173" i="67" s="1"/>
  <c r="H183" i="66"/>
  <c r="H182" i="66"/>
  <c r="I509" i="68"/>
  <c r="D220" i="68"/>
  <c r="Q150" i="70"/>
  <c r="H388" i="71"/>
  <c r="H383" i="71" s="1"/>
  <c r="H329" i="71"/>
  <c r="Q7" i="66"/>
  <c r="Q172" i="66" s="1"/>
  <c r="M275" i="72"/>
  <c r="M311" i="72" s="1"/>
  <c r="M316" i="72"/>
  <c r="E388" i="72"/>
  <c r="E383" i="72" s="1"/>
  <c r="E329" i="72"/>
  <c r="H197" i="72"/>
  <c r="H215" i="72"/>
  <c r="C175" i="65"/>
  <c r="E379" i="72"/>
  <c r="N131" i="70"/>
  <c r="O126" i="39"/>
  <c r="H83" i="42"/>
  <c r="E26" i="39"/>
  <c r="I358" i="72"/>
  <c r="B206" i="71"/>
  <c r="I200" i="66"/>
  <c r="M183" i="66"/>
  <c r="C401" i="68"/>
  <c r="G179" i="67"/>
  <c r="M200" i="66"/>
  <c r="H361" i="72"/>
  <c r="J459" i="64"/>
  <c r="H304" i="67"/>
  <c r="L379" i="72"/>
  <c r="G316" i="72"/>
  <c r="M134" i="71"/>
  <c r="J111" i="64"/>
  <c r="I492" i="68"/>
  <c r="Q468" i="68"/>
  <c r="O414" i="67"/>
  <c r="C459" i="64"/>
  <c r="K112" i="66"/>
  <c r="I177" i="66"/>
  <c r="K395" i="66"/>
  <c r="J170" i="71"/>
  <c r="P199" i="64"/>
  <c r="D172" i="67"/>
  <c r="E99" i="65"/>
  <c r="E175" i="65" s="1"/>
  <c r="O414" i="70"/>
  <c r="I367" i="70"/>
  <c r="E376" i="67"/>
  <c r="M386" i="66"/>
  <c r="M342" i="69"/>
  <c r="P323" i="69"/>
  <c r="H395" i="65"/>
  <c r="C150" i="69"/>
  <c r="O213" i="66"/>
  <c r="N342" i="70"/>
  <c r="H338" i="64"/>
  <c r="I134" i="72"/>
  <c r="K388" i="72"/>
  <c r="K383" i="72" s="1"/>
  <c r="K329" i="72"/>
  <c r="I5" i="39"/>
  <c r="K505" i="68"/>
  <c r="J237" i="68"/>
  <c r="K373" i="67"/>
  <c r="Q222" i="66"/>
  <c r="I172" i="66"/>
  <c r="B212" i="68"/>
  <c r="B211" i="68" s="1"/>
  <c r="L215" i="66"/>
  <c r="D293" i="71"/>
  <c r="M376" i="67"/>
  <c r="O461" i="68"/>
  <c r="O485" i="68"/>
  <c r="O509" i="68"/>
  <c r="G481" i="68"/>
  <c r="G457" i="68"/>
  <c r="G373" i="66"/>
  <c r="G392" i="66"/>
  <c r="N194" i="72"/>
  <c r="N176" i="72"/>
  <c r="D172" i="72"/>
  <c r="D190" i="72"/>
  <c r="D208" i="72"/>
  <c r="I7" i="72"/>
  <c r="I167" i="72" s="1"/>
  <c r="J163" i="39"/>
  <c r="M179" i="71"/>
  <c r="M215" i="71"/>
  <c r="I179" i="71"/>
  <c r="I215" i="71"/>
  <c r="E7" i="71"/>
  <c r="E167" i="71" s="1"/>
  <c r="E145" i="42"/>
  <c r="F145" i="39"/>
  <c r="Q222" i="69"/>
  <c r="Q207" i="69" s="1"/>
  <c r="Q194" i="69"/>
  <c r="Q175" i="69"/>
  <c r="Q203" i="69"/>
  <c r="Q184" i="69"/>
  <c r="Q247" i="68"/>
  <c r="Q224" i="68"/>
  <c r="Q225" i="68"/>
  <c r="C243" i="68"/>
  <c r="C267" i="68"/>
  <c r="M217" i="68"/>
  <c r="M216" i="68"/>
  <c r="J178" i="67"/>
  <c r="J179" i="67"/>
  <c r="O222" i="66"/>
  <c r="O194" i="66"/>
  <c r="C174" i="66"/>
  <c r="C222" i="66"/>
  <c r="H182" i="65"/>
  <c r="H183" i="65"/>
  <c r="O174" i="65"/>
  <c r="O173" i="65" s="1"/>
  <c r="O194" i="65"/>
  <c r="C174" i="65"/>
  <c r="C222" i="65"/>
  <c r="M199" i="64"/>
  <c r="M240" i="64"/>
  <c r="M200" i="64"/>
  <c r="E240" i="64"/>
  <c r="E199" i="64"/>
  <c r="E200" i="64"/>
  <c r="D191" i="64"/>
  <c r="D192" i="64"/>
  <c r="J215" i="64"/>
  <c r="J214" i="64" s="1"/>
  <c r="J226" i="64"/>
  <c r="J194" i="64"/>
  <c r="J193" i="64" s="1"/>
  <c r="J247" i="64"/>
  <c r="B208" i="72"/>
  <c r="B190" i="72"/>
  <c r="B247" i="64"/>
  <c r="B194" i="64"/>
  <c r="B193" i="64" s="1"/>
  <c r="K175" i="66"/>
  <c r="F369" i="65"/>
  <c r="F407" i="65"/>
  <c r="Q194" i="71"/>
  <c r="Q176" i="71"/>
  <c r="C200" i="65"/>
  <c r="C182" i="65"/>
  <c r="E192" i="64"/>
  <c r="E191" i="64"/>
  <c r="F93" i="72"/>
  <c r="F134" i="72"/>
  <c r="F405" i="69"/>
  <c r="F342" i="69"/>
  <c r="H285" i="69"/>
  <c r="H329" i="69"/>
  <c r="M213" i="70"/>
  <c r="M150" i="70"/>
  <c r="C304" i="66"/>
  <c r="C329" i="66"/>
  <c r="P111" i="64"/>
  <c r="P153" i="64" s="1"/>
  <c r="N9" i="48"/>
  <c r="N3" i="44"/>
  <c r="O7" i="72"/>
  <c r="O167" i="72" s="1"/>
  <c r="O163" i="39"/>
  <c r="C7" i="71"/>
  <c r="C185" i="71" s="1"/>
  <c r="C145" i="42"/>
  <c r="I267" i="68"/>
  <c r="I221" i="68"/>
  <c r="K263" i="68"/>
  <c r="K216" i="68"/>
  <c r="M7" i="68"/>
  <c r="M209" i="68" s="1"/>
  <c r="M41" i="68"/>
  <c r="Q199" i="66"/>
  <c r="Q180" i="66"/>
  <c r="E7" i="66"/>
  <c r="E190" i="66" s="1"/>
  <c r="E35" i="66"/>
  <c r="Q171" i="65"/>
  <c r="Q172" i="65"/>
  <c r="L237" i="64"/>
  <c r="L216" i="64"/>
  <c r="K208" i="71"/>
  <c r="K190" i="71"/>
  <c r="Q358" i="72"/>
  <c r="Q376" i="72"/>
  <c r="M373" i="70"/>
  <c r="M392" i="70"/>
  <c r="G489" i="68"/>
  <c r="G465" i="68"/>
  <c r="F194" i="72"/>
  <c r="F176" i="72"/>
  <c r="J181" i="70"/>
  <c r="J200" i="70"/>
  <c r="M184" i="70"/>
  <c r="M222" i="70"/>
  <c r="M203" i="70"/>
  <c r="M222" i="69"/>
  <c r="M175" i="69"/>
  <c r="I203" i="69"/>
  <c r="I222" i="69"/>
  <c r="I175" i="69"/>
  <c r="O267" i="68"/>
  <c r="O243" i="68"/>
  <c r="H182" i="67"/>
  <c r="H183" i="67"/>
  <c r="F215" i="67"/>
  <c r="F179" i="67"/>
  <c r="P183" i="66"/>
  <c r="P182" i="66"/>
  <c r="F178" i="65"/>
  <c r="F179" i="65"/>
  <c r="F215" i="65"/>
  <c r="K213" i="65"/>
  <c r="K222" i="65"/>
  <c r="K174" i="65"/>
  <c r="F215" i="64"/>
  <c r="F214" i="64" s="1"/>
  <c r="F247" i="64"/>
  <c r="F226" i="64"/>
  <c r="D388" i="72"/>
  <c r="D383" i="72" s="1"/>
  <c r="D329" i="72"/>
  <c r="L222" i="69"/>
  <c r="L175" i="69"/>
  <c r="O323" i="67"/>
  <c r="F205" i="64"/>
  <c r="J205" i="64"/>
  <c r="Q223" i="68"/>
  <c r="C213" i="65"/>
  <c r="F177" i="65"/>
  <c r="H210" i="68"/>
  <c r="H209" i="68"/>
  <c r="L199" i="67"/>
  <c r="L180" i="67"/>
  <c r="H222" i="67"/>
  <c r="H174" i="67"/>
  <c r="H173" i="67" s="1"/>
  <c r="C395" i="69"/>
  <c r="O200" i="67"/>
  <c r="O183" i="67"/>
  <c r="N204" i="64"/>
  <c r="N203" i="64"/>
  <c r="F329" i="70"/>
  <c r="K213" i="66"/>
  <c r="D181" i="67"/>
  <c r="E405" i="66"/>
  <c r="E177" i="67"/>
  <c r="M206" i="71"/>
  <c r="L492" i="68"/>
  <c r="G388" i="71"/>
  <c r="G383" i="71" s="1"/>
  <c r="G329" i="71"/>
  <c r="N170" i="72"/>
  <c r="H213" i="65"/>
  <c r="E379" i="71"/>
  <c r="I395" i="70"/>
  <c r="E395" i="69"/>
  <c r="G376" i="65"/>
  <c r="L352" i="71"/>
  <c r="D395" i="70"/>
  <c r="J414" i="67"/>
  <c r="J386" i="69"/>
  <c r="N376" i="69"/>
  <c r="D395" i="66"/>
  <c r="M107" i="39"/>
  <c r="E143" i="50"/>
  <c r="O63" i="48"/>
  <c r="F111" i="64"/>
  <c r="F195" i="64" s="1"/>
  <c r="O219" i="68"/>
  <c r="M395" i="69"/>
  <c r="G414" i="67"/>
  <c r="I414" i="66"/>
  <c r="O395" i="65"/>
  <c r="K438" i="64"/>
  <c r="L311" i="71"/>
  <c r="J492" i="68"/>
  <c r="N492" i="68"/>
  <c r="C417" i="64"/>
  <c r="G237" i="64"/>
  <c r="C213" i="66"/>
  <c r="B131" i="70"/>
  <c r="J195" i="64"/>
  <c r="C219" i="68"/>
  <c r="I395" i="69"/>
  <c r="O414" i="66"/>
  <c r="D26" i="39"/>
  <c r="P468" i="68"/>
  <c r="J7" i="67"/>
  <c r="J191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67" i="71" s="1"/>
  <c r="N145" i="42"/>
  <c r="F206" i="71"/>
  <c r="F179" i="71"/>
  <c r="I177" i="70"/>
  <c r="I196" i="70"/>
  <c r="J222" i="69"/>
  <c r="J207" i="69" s="1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190" i="66" s="1"/>
  <c r="L35" i="66"/>
  <c r="L63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191" i="65" s="1"/>
  <c r="F26" i="39"/>
  <c r="J223" i="64"/>
  <c r="J204" i="64"/>
  <c r="L240" i="64"/>
  <c r="L199" i="64"/>
  <c r="L200" i="64"/>
  <c r="I215" i="64"/>
  <c r="I194" i="64"/>
  <c r="I193" i="64" s="1"/>
  <c r="E215" i="64"/>
  <c r="E214" i="64" s="1"/>
  <c r="E194" i="64"/>
  <c r="E193" i="64" s="1"/>
  <c r="B200" i="66"/>
  <c r="B183" i="66"/>
  <c r="M388" i="72"/>
  <c r="M383" i="72" s="1"/>
  <c r="M329" i="72"/>
  <c r="K388" i="71"/>
  <c r="K329" i="71"/>
  <c r="P352" i="72"/>
  <c r="P275" i="72"/>
  <c r="J293" i="71"/>
  <c r="J311" i="71" s="1"/>
  <c r="J316" i="71"/>
  <c r="K213" i="69"/>
  <c r="K150" i="69"/>
  <c r="P388" i="71"/>
  <c r="P383" i="71" s="1"/>
  <c r="P329" i="71"/>
  <c r="I329" i="66"/>
  <c r="I285" i="66"/>
  <c r="I323" i="66" s="1"/>
  <c r="J111" i="72"/>
  <c r="J129" i="72" s="1"/>
  <c r="J134" i="72"/>
  <c r="O145" i="39"/>
  <c r="N26" i="39"/>
  <c r="F184" i="67"/>
  <c r="B182" i="66"/>
  <c r="J329" i="65"/>
  <c r="J505" i="68"/>
  <c r="J457" i="68"/>
  <c r="K172" i="72"/>
  <c r="K208" i="72"/>
  <c r="M143" i="66"/>
  <c r="M99" i="66"/>
  <c r="M93" i="66" s="1"/>
  <c r="M131" i="66" s="1"/>
  <c r="J7" i="66"/>
  <c r="J191" i="66" s="1"/>
  <c r="J45" i="42"/>
  <c r="C358" i="72"/>
  <c r="D217" i="68"/>
  <c r="C465" i="68"/>
  <c r="C455" i="68"/>
  <c r="G7" i="72"/>
  <c r="G185" i="72" s="1"/>
  <c r="G35" i="72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71" i="70" s="1"/>
  <c r="I35" i="70"/>
  <c r="I63" i="70" s="1"/>
  <c r="J126" i="39"/>
  <c r="E7" i="70"/>
  <c r="E171" i="70" s="1"/>
  <c r="E126" i="39"/>
  <c r="B191" i="64"/>
  <c r="B192" i="64"/>
  <c r="E388" i="71"/>
  <c r="E383" i="71" s="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7" i="70" s="1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90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09" i="65" s="1"/>
  <c r="H26" i="39"/>
  <c r="D223" i="64"/>
  <c r="D204" i="64"/>
  <c r="D203" i="64"/>
  <c r="N219" i="64"/>
  <c r="N240" i="64"/>
  <c r="N199" i="64"/>
  <c r="O215" i="64"/>
  <c r="O214" i="64" s="1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323" i="66" s="1"/>
  <c r="N163" i="39"/>
  <c r="F126" i="39"/>
  <c r="F107" i="39"/>
  <c r="H359" i="64"/>
  <c r="N392" i="67"/>
  <c r="K183" i="68"/>
  <c r="K255" i="68" s="1"/>
  <c r="Q194" i="64"/>
  <c r="O323" i="65"/>
  <c r="L174" i="67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37" i="66" s="1"/>
  <c r="L7" i="68"/>
  <c r="L41" i="68"/>
  <c r="L75" i="68" s="1"/>
  <c r="J213" i="70"/>
  <c r="J150" i="70"/>
  <c r="D361" i="71"/>
  <c r="D379" i="71"/>
  <c r="P3" i="22"/>
  <c r="Q145" i="39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71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208" i="68" s="1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91" i="69" s="1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163" i="39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201" i="72" s="1"/>
  <c r="M179" i="72"/>
  <c r="E206" i="72"/>
  <c r="E179" i="72"/>
  <c r="E215" i="72"/>
  <c r="E201" i="72" s="1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N173" i="66" s="1"/>
  <c r="K407" i="64"/>
  <c r="N386" i="66"/>
  <c r="M203" i="67"/>
  <c r="Q174" i="65"/>
  <c r="Q173" i="65" s="1"/>
  <c r="N181" i="65"/>
  <c r="B181" i="65"/>
  <c r="H184" i="66"/>
  <c r="D323" i="65"/>
  <c r="Q376" i="65"/>
  <c r="P35" i="66"/>
  <c r="P63" i="66" s="1"/>
  <c r="K5" i="42"/>
  <c r="K342" i="70"/>
  <c r="C150" i="70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93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26" i="42"/>
  <c r="M20" i="42"/>
  <c r="M49" i="64"/>
  <c r="M81" i="64" s="1"/>
  <c r="O39" i="64"/>
  <c r="O71" i="64" s="1"/>
  <c r="G20" i="42"/>
  <c r="G49" i="64"/>
  <c r="G81" i="64" s="1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K93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H24" i="48" s="1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285" i="69"/>
  <c r="C323" i="69" s="1"/>
  <c r="M386" i="69"/>
  <c r="M329" i="69"/>
  <c r="Q194" i="65"/>
  <c r="Q112" i="65"/>
  <c r="E226" i="64"/>
  <c r="E168" i="64"/>
  <c r="E237" i="64"/>
  <c r="F216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C311" i="71" s="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171" i="71"/>
  <c r="D207" i="71"/>
  <c r="D189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B222" i="70"/>
  <c r="B207" i="70" s="1"/>
  <c r="K131" i="70"/>
  <c r="I231" i="68"/>
  <c r="M200" i="65"/>
  <c r="M386" i="70"/>
  <c r="M329" i="70"/>
  <c r="O160" i="64"/>
  <c r="M163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91" i="70"/>
  <c r="E125" i="48"/>
  <c r="E19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B181" i="72"/>
  <c r="B199" i="72"/>
  <c r="B246" i="68"/>
  <c r="B195" i="67"/>
  <c r="B214" i="67"/>
  <c r="B223" i="66"/>
  <c r="B204" i="66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G186" i="69"/>
  <c r="M182" i="69"/>
  <c r="M183" i="69"/>
  <c r="M201" i="69"/>
  <c r="M200" i="69"/>
  <c r="M181" i="69"/>
  <c r="M202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K154" i="42"/>
  <c r="K42" i="71"/>
  <c r="K70" i="71" s="1"/>
  <c r="F145" i="42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D40" i="42"/>
  <c r="D44" i="65"/>
  <c r="D72" i="65" s="1"/>
  <c r="M32" i="42"/>
  <c r="M40" i="65"/>
  <c r="M68" i="65" s="1"/>
  <c r="K29" i="42"/>
  <c r="K37" i="65"/>
  <c r="L45" i="42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Q5" i="39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D3" i="48" s="1"/>
  <c r="Q111" i="64"/>
  <c r="H205" i="64"/>
  <c r="H163" i="64"/>
  <c r="N176" i="65"/>
  <c r="L185" i="65"/>
  <c r="B99" i="65"/>
  <c r="I173" i="66"/>
  <c r="F99" i="66"/>
  <c r="F93" i="66" s="1"/>
  <c r="F131" i="66" s="1"/>
  <c r="N175" i="66"/>
  <c r="B170" i="66"/>
  <c r="H171" i="67"/>
  <c r="F66" i="48"/>
  <c r="E82" i="48"/>
  <c r="J85" i="48"/>
  <c r="I503" i="68"/>
  <c r="L367" i="69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67" i="71"/>
  <c r="H182" i="70"/>
  <c r="H202" i="70"/>
  <c r="H183" i="70"/>
  <c r="H201" i="70"/>
  <c r="H181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F195" i="65"/>
  <c r="F214" i="65"/>
  <c r="P28" i="49"/>
  <c r="L193" i="65"/>
  <c r="L222" i="65"/>
  <c r="H191" i="65"/>
  <c r="F228" i="64"/>
  <c r="F249" i="64"/>
  <c r="E227" i="64"/>
  <c r="E248" i="64"/>
  <c r="D224" i="64"/>
  <c r="D225" i="64"/>
  <c r="K222" i="64"/>
  <c r="C222" i="64"/>
  <c r="N221" i="64"/>
  <c r="N241" i="64"/>
  <c r="N220" i="64"/>
  <c r="M239" i="64"/>
  <c r="M218" i="64"/>
  <c r="L238" i="64"/>
  <c r="L217" i="64"/>
  <c r="O7" i="49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B202" i="65"/>
  <c r="B201" i="65"/>
  <c r="P352" i="71"/>
  <c r="F452" i="64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M153" i="42"/>
  <c r="M41" i="71"/>
  <c r="K149" i="42"/>
  <c r="K39" i="71"/>
  <c r="K67" i="71" s="1"/>
  <c r="O89" i="42"/>
  <c r="O46" i="68"/>
  <c r="O80" i="68" s="1"/>
  <c r="M145" i="42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1"/>
  <c r="Q143" i="50"/>
  <c r="H223" i="68"/>
  <c r="H175" i="68"/>
  <c r="K352" i="71"/>
  <c r="K275" i="71"/>
  <c r="K311" i="71" s="1"/>
  <c r="L93" i="66"/>
  <c r="L131" i="66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I244" i="68"/>
  <c r="I268" i="68"/>
  <c r="I245" i="68"/>
  <c r="I243" i="68"/>
  <c r="O264" i="68"/>
  <c r="O240" i="68"/>
  <c r="O241" i="68"/>
  <c r="E82" i="49"/>
  <c r="O204" i="67"/>
  <c r="O223" i="67"/>
  <c r="G223" i="67"/>
  <c r="G204" i="67"/>
  <c r="N74" i="42"/>
  <c r="N42" i="67"/>
  <c r="N70" i="67" s="1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G202" i="67"/>
  <c r="G201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D455" i="68"/>
  <c r="F172" i="72"/>
  <c r="H105" i="50"/>
  <c r="O194" i="70"/>
  <c r="D148" i="64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M195" i="66"/>
  <c r="M214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N136" i="42"/>
  <c r="N42" i="70"/>
  <c r="N70" i="70" s="1"/>
  <c r="M135" i="42"/>
  <c r="M41" i="70"/>
  <c r="M69" i="70" s="1"/>
  <c r="K131" i="42"/>
  <c r="K39" i="70"/>
  <c r="K67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E12" i="39"/>
  <c r="Q10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132" i="65"/>
  <c r="E177" i="65"/>
  <c r="L181" i="65"/>
  <c r="L143" i="65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E204" i="70"/>
  <c r="E223" i="70"/>
  <c r="E185" i="70"/>
  <c r="D202" i="70"/>
  <c r="D182" i="70"/>
  <c r="D183" i="70"/>
  <c r="D201" i="70"/>
  <c r="D181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209" i="66"/>
  <c r="L205" i="65"/>
  <c r="D205" i="65"/>
  <c r="D30" i="65"/>
  <c r="C204" i="65"/>
  <c r="C223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I217" i="64"/>
  <c r="I238" i="64"/>
  <c r="P214" i="64"/>
  <c r="L4" i="50"/>
  <c r="L213" i="64"/>
  <c r="H7" i="49"/>
  <c r="D7" i="49"/>
  <c r="B17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E205" i="65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D176" i="70"/>
  <c r="D195" i="70"/>
  <c r="J128" i="48"/>
  <c r="F125" i="49"/>
  <c r="F125" i="48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F195" i="66"/>
  <c r="F214" i="66"/>
  <c r="P44" i="48"/>
  <c r="P44" i="49"/>
  <c r="L44" i="49"/>
  <c r="H193" i="66"/>
  <c r="H222" i="66"/>
  <c r="D47" i="49"/>
  <c r="O205" i="65"/>
  <c r="H31" i="65"/>
  <c r="G205" i="65"/>
  <c r="J204" i="65"/>
  <c r="J223" i="65"/>
  <c r="P199" i="65"/>
  <c r="H199" i="65"/>
  <c r="K197" i="65"/>
  <c r="K198" i="65"/>
  <c r="K216" i="65"/>
  <c r="J214" i="65"/>
  <c r="J195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C177" i="67"/>
  <c r="D185" i="67"/>
  <c r="J4" i="48"/>
  <c r="K99" i="67"/>
  <c r="K175" i="67" s="1"/>
  <c r="N180" i="67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72" i="69"/>
  <c r="M106" i="49"/>
  <c r="I109" i="49"/>
  <c r="I109" i="48"/>
  <c r="E106" i="49"/>
  <c r="E109" i="49"/>
  <c r="D253" i="68"/>
  <c r="F251" i="68"/>
  <c r="M32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G199" i="67"/>
  <c r="C199" i="67"/>
  <c r="J197" i="67"/>
  <c r="J198" i="67"/>
  <c r="J196" i="67"/>
  <c r="J216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N185" i="70"/>
  <c r="N204" i="70"/>
  <c r="N223" i="70"/>
  <c r="E183" i="70"/>
  <c r="E202" i="70"/>
  <c r="E182" i="70"/>
  <c r="E201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L405" i="67"/>
  <c r="N237" i="64"/>
  <c r="Q194" i="67"/>
  <c r="C329" i="72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E23" i="64" l="1"/>
  <c r="M210" i="68"/>
  <c r="M208" i="68" s="1"/>
  <c r="H33" i="64"/>
  <c r="J190" i="66"/>
  <c r="O25" i="69"/>
  <c r="O30" i="71"/>
  <c r="E163" i="42"/>
  <c r="P201" i="71"/>
  <c r="O31" i="68"/>
  <c r="O213" i="64"/>
  <c r="G25" i="65"/>
  <c r="F172" i="70"/>
  <c r="K137" i="65"/>
  <c r="J190" i="67"/>
  <c r="O190" i="69"/>
  <c r="F105" i="64"/>
  <c r="Q27" i="69"/>
  <c r="H31" i="69"/>
  <c r="C34" i="64"/>
  <c r="I190" i="70"/>
  <c r="N185" i="71"/>
  <c r="L5" i="42"/>
  <c r="D41" i="68"/>
  <c r="C35" i="72"/>
  <c r="C63" i="72" s="1"/>
  <c r="E145" i="39"/>
  <c r="D190" i="64"/>
  <c r="O30" i="70"/>
  <c r="I27" i="65"/>
  <c r="G25" i="66"/>
  <c r="J209" i="66"/>
  <c r="E191" i="66"/>
  <c r="J21" i="66"/>
  <c r="M234" i="68"/>
  <c r="J37" i="68"/>
  <c r="K167" i="71"/>
  <c r="E93" i="65"/>
  <c r="Q107" i="42"/>
  <c r="M35" i="65"/>
  <c r="M63" i="65" s="1"/>
  <c r="E35" i="70"/>
  <c r="E63" i="70" s="1"/>
  <c r="E35" i="71"/>
  <c r="E63" i="71" s="1"/>
  <c r="I175" i="66"/>
  <c r="G36" i="68"/>
  <c r="O212" i="64"/>
  <c r="H190" i="65"/>
  <c r="I27" i="71"/>
  <c r="O191" i="69"/>
  <c r="O185" i="72"/>
  <c r="E137" i="65"/>
  <c r="I172" i="70"/>
  <c r="F153" i="64"/>
  <c r="C93" i="66"/>
  <c r="C131" i="66" s="1"/>
  <c r="Q163" i="42"/>
  <c r="M45" i="42"/>
  <c r="I201" i="72"/>
  <c r="J172" i="66"/>
  <c r="J170" i="66" s="1"/>
  <c r="F209" i="65"/>
  <c r="G25" i="70"/>
  <c r="F35" i="68"/>
  <c r="K30" i="65"/>
  <c r="L5" i="39"/>
  <c r="C137" i="66"/>
  <c r="P27" i="66"/>
  <c r="C31" i="66"/>
  <c r="H35" i="68"/>
  <c r="E25" i="66"/>
  <c r="J27" i="65"/>
  <c r="D30" i="66"/>
  <c r="E31" i="66"/>
  <c r="M26" i="42"/>
  <c r="E126" i="42"/>
  <c r="N25" i="66"/>
  <c r="H28" i="67"/>
  <c r="E35" i="72"/>
  <c r="E63" i="72" s="1"/>
  <c r="F35" i="69"/>
  <c r="C30" i="67"/>
  <c r="F191" i="70"/>
  <c r="F32" i="68"/>
  <c r="G25" i="71"/>
  <c r="E21" i="65"/>
  <c r="M21" i="66"/>
  <c r="D201" i="72"/>
  <c r="N170" i="65"/>
  <c r="H208" i="68"/>
  <c r="Q170" i="65"/>
  <c r="K26" i="68"/>
  <c r="I21" i="72"/>
  <c r="Q23" i="67"/>
  <c r="P26" i="71"/>
  <c r="C28" i="71"/>
  <c r="E28" i="65"/>
  <c r="Q190" i="66"/>
  <c r="M167" i="71"/>
  <c r="P27" i="70"/>
  <c r="M30" i="65"/>
  <c r="J29" i="68"/>
  <c r="M137" i="65"/>
  <c r="L31" i="68"/>
  <c r="O27" i="66"/>
  <c r="L209" i="66"/>
  <c r="M209" i="66"/>
  <c r="M208" i="66" s="1"/>
  <c r="Q137" i="65"/>
  <c r="J35" i="70"/>
  <c r="K131" i="66"/>
  <c r="Q24" i="48"/>
  <c r="P27" i="67"/>
  <c r="N28" i="68"/>
  <c r="B93" i="67"/>
  <c r="Q171" i="66"/>
  <c r="H30" i="71"/>
  <c r="M27" i="69"/>
  <c r="Q191" i="66"/>
  <c r="C37" i="68"/>
  <c r="O31" i="65"/>
  <c r="G105" i="64"/>
  <c r="G147" i="64" s="1"/>
  <c r="N35" i="65"/>
  <c r="N63" i="65" s="1"/>
  <c r="N25" i="67"/>
  <c r="I137" i="66"/>
  <c r="L191" i="66"/>
  <c r="M191" i="66"/>
  <c r="J126" i="42"/>
  <c r="D35" i="65"/>
  <c r="D63" i="65" s="1"/>
  <c r="I190" i="64"/>
  <c r="I23" i="67"/>
  <c r="F29" i="68"/>
  <c r="M171" i="66"/>
  <c r="J185" i="71"/>
  <c r="M93" i="65"/>
  <c r="M131" i="65" s="1"/>
  <c r="O43" i="48"/>
  <c r="I163" i="42"/>
  <c r="H30" i="67"/>
  <c r="N35" i="72"/>
  <c r="N63" i="72" s="1"/>
  <c r="M172" i="66"/>
  <c r="M170" i="66" s="1"/>
  <c r="G28" i="69"/>
  <c r="G153" i="64"/>
  <c r="F201" i="71"/>
  <c r="D25" i="71"/>
  <c r="J163" i="42"/>
  <c r="D35" i="66"/>
  <c r="D63" i="66" s="1"/>
  <c r="B190" i="64"/>
  <c r="D201" i="71"/>
  <c r="B207" i="68"/>
  <c r="B159" i="68"/>
  <c r="O165" i="68"/>
  <c r="I126" i="39"/>
  <c r="D167" i="71"/>
  <c r="H27" i="67"/>
  <c r="Q190" i="69"/>
  <c r="M31" i="72"/>
  <c r="M175" i="66"/>
  <c r="E323" i="66"/>
  <c r="K25" i="67"/>
  <c r="P35" i="68"/>
  <c r="E25" i="70"/>
  <c r="F31" i="65"/>
  <c r="N28" i="70"/>
  <c r="J28" i="71"/>
  <c r="G28" i="67"/>
  <c r="D27" i="70"/>
  <c r="Q145" i="42"/>
  <c r="M83" i="39"/>
  <c r="G35" i="71"/>
  <c r="G63" i="71" s="1"/>
  <c r="M23" i="66"/>
  <c r="I27" i="67"/>
  <c r="J31" i="68"/>
  <c r="H27" i="70"/>
  <c r="L175" i="66"/>
  <c r="F107" i="42"/>
  <c r="H27" i="65"/>
  <c r="N28" i="64"/>
  <c r="K29" i="68"/>
  <c r="I31" i="68"/>
  <c r="F171" i="70"/>
  <c r="F170" i="70" s="1"/>
  <c r="O111" i="68"/>
  <c r="O207" i="68" s="1"/>
  <c r="O35" i="72"/>
  <c r="O63" i="72" s="1"/>
  <c r="M35" i="69"/>
  <c r="M63" i="69" s="1"/>
  <c r="F35" i="71"/>
  <c r="F63" i="71" s="1"/>
  <c r="C25" i="67"/>
  <c r="E172" i="70"/>
  <c r="E170" i="70" s="1"/>
  <c r="J28" i="65"/>
  <c r="L26" i="71"/>
  <c r="P25" i="66"/>
  <c r="J64" i="42"/>
  <c r="C190" i="66"/>
  <c r="I5" i="42"/>
  <c r="O145" i="42"/>
  <c r="P93" i="66"/>
  <c r="P131" i="66" s="1"/>
  <c r="E171" i="66"/>
  <c r="E172" i="66"/>
  <c r="J45" i="39"/>
  <c r="C28" i="68"/>
  <c r="Q23" i="65"/>
  <c r="M31" i="70"/>
  <c r="Q31" i="71"/>
  <c r="L25" i="72"/>
  <c r="D153" i="64"/>
  <c r="D26" i="72"/>
  <c r="L209" i="65"/>
  <c r="P28" i="69"/>
  <c r="J31" i="69"/>
  <c r="J27" i="64"/>
  <c r="Q35" i="64"/>
  <c r="M26" i="66"/>
  <c r="L25" i="67"/>
  <c r="E27" i="67"/>
  <c r="E28" i="70"/>
  <c r="F30" i="70"/>
  <c r="J147" i="64"/>
  <c r="D105" i="64"/>
  <c r="D147" i="64" s="1"/>
  <c r="E399" i="70"/>
  <c r="H26" i="66"/>
  <c r="N26" i="67"/>
  <c r="Q26" i="67"/>
  <c r="N35" i="66"/>
  <c r="N63" i="66" s="1"/>
  <c r="M35" i="71"/>
  <c r="M63" i="71" s="1"/>
  <c r="L35" i="71"/>
  <c r="L63" i="71" s="1"/>
  <c r="C28" i="65"/>
  <c r="F33" i="64"/>
  <c r="D26" i="66"/>
  <c r="L165" i="68"/>
  <c r="P31" i="72"/>
  <c r="F35" i="66"/>
  <c r="H26" i="72"/>
  <c r="D28" i="69"/>
  <c r="G26" i="72"/>
  <c r="Q29" i="68"/>
  <c r="C32" i="68"/>
  <c r="E31" i="72"/>
  <c r="N93" i="65"/>
  <c r="N131" i="65" s="1"/>
  <c r="C31" i="68"/>
  <c r="C21" i="70"/>
  <c r="G27" i="70"/>
  <c r="O21" i="71"/>
  <c r="C25" i="70"/>
  <c r="G28" i="65"/>
  <c r="F35" i="65"/>
  <c r="F63" i="65" s="1"/>
  <c r="H207" i="69"/>
  <c r="P195" i="64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D75" i="68" l="1"/>
  <c r="D24" i="68"/>
  <c r="J63" i="70"/>
  <c r="J21" i="70"/>
  <c r="Q21" i="67"/>
  <c r="F21" i="71"/>
  <c r="E170" i="66"/>
  <c r="E169" i="66" s="1"/>
  <c r="J170" i="67"/>
  <c r="J169" i="67" s="1"/>
  <c r="L170" i="66"/>
  <c r="L169" i="66" s="1"/>
  <c r="F63" i="66"/>
  <c r="F21" i="66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65" i="4"/>
  <c r="B7" i="4"/>
  <c r="B68" i="4"/>
  <c r="B38" i="4"/>
  <c r="B73" i="4"/>
  <c r="B22" i="4"/>
  <c r="B34" i="4"/>
  <c r="B77" i="4"/>
  <c r="B55" i="4"/>
  <c r="B64" i="4"/>
  <c r="B70" i="4"/>
  <c r="B67" i="4"/>
  <c r="B21" i="4"/>
  <c r="B9" i="4"/>
  <c r="B13" i="4"/>
  <c r="B79" i="4"/>
  <c r="B57" i="4"/>
  <c r="B40" i="4"/>
  <c r="B27" i="4"/>
  <c r="B60" i="4"/>
  <c r="B69" i="4"/>
  <c r="B23" i="4"/>
  <c r="B48" i="4"/>
  <c r="B47" i="4"/>
  <c r="B46" i="4"/>
  <c r="B53" i="4"/>
  <c r="B33" i="4"/>
  <c r="B10" i="4"/>
  <c r="B80" i="4"/>
  <c r="B61" i="4"/>
  <c r="B39" i="4"/>
  <c r="B24" i="4"/>
  <c r="B76" i="4"/>
  <c r="B49" i="4"/>
  <c r="B12" i="4"/>
  <c r="B72" i="4"/>
  <c r="B36" i="4"/>
  <c r="B17" i="4"/>
  <c r="B59" i="4"/>
  <c r="B71" i="4"/>
  <c r="B28" i="4"/>
  <c r="B83" i="4"/>
  <c r="B41" i="4"/>
  <c r="B37" i="4"/>
  <c r="B4" i="4"/>
  <c r="B44" i="4"/>
  <c r="B78" i="4"/>
  <c r="B11" i="4"/>
  <c r="B54" i="4"/>
  <c r="B81" i="4"/>
  <c r="B58" i="4"/>
  <c r="B29" i="4"/>
  <c r="B26" i="4"/>
  <c r="B16" i="4"/>
  <c r="B82" i="4"/>
  <c r="B45" i="4"/>
  <c r="B66" i="4"/>
  <c r="B25" i="4"/>
  <c r="B84" i="4"/>
  <c r="B56" i="4"/>
  <c r="B14" i="4"/>
  <c r="B30" i="4"/>
  <c r="B15" i="4"/>
  <c r="B20" i="4"/>
  <c r="B35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I15" i="13" s="1"/>
  <c r="J16" i="12"/>
  <c r="J15" i="12" s="1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27" i="16" l="1"/>
  <c r="G133" i="6"/>
  <c r="F4" i="17"/>
  <c r="G27" i="15"/>
  <c r="M27" i="16"/>
  <c r="L3" i="14"/>
  <c r="M22" i="17"/>
  <c r="M4" i="15"/>
  <c r="M15" i="16"/>
  <c r="M27" i="17"/>
  <c r="G16" i="16"/>
  <c r="G4" i="17"/>
  <c r="F17" i="16"/>
  <c r="G4" i="16"/>
  <c r="M20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P171" i="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B16" i="16"/>
  <c r="E15" i="12"/>
  <c r="E15" i="15" s="1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J156" i="6" l="1"/>
  <c r="N15" i="15"/>
  <c r="N4" i="17"/>
  <c r="C156" i="6"/>
  <c r="C157" i="6"/>
  <c r="N27" i="16"/>
  <c r="C171" i="6"/>
  <c r="N15" i="16"/>
  <c r="Q27" i="17"/>
  <c r="Q17" i="15"/>
  <c r="L170" i="6"/>
  <c r="J170" i="6"/>
  <c r="Q147" i="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<sst xmlns="http://schemas.openxmlformats.org/spreadsheetml/2006/main" count="9674" uniqueCount="289">
  <si>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</si>
  <si>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</si>
  <si>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</si>
  <si>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</si>
  <si>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</si>
  <si>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</si>
  <si>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</si>
  <si>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</si>
  <si>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</si>
  <si>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</si>
  <si>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</si>
  <si>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</si>
  <si>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</si>
  <si>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</si>
  <si>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</si>
  <si>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</si>
  <si>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</si>
  <si>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</si>
  <si>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</si>
  <si>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</si>
  <si>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</si>
  <si>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</si>
  <si>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</si>
  <si>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</si>
  <si>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</si>
  <si>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</si>
  <si>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</si>
  <si>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</si>
  <si>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</si>
  <si>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</si>
  <si>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</si>
  <si>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</si>
  <si>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</si>
  <si>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</si>
  <si>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</si>
  <si>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</si>
  <si>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</si>
  <si>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</si>
  <si>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</si>
  <si>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</si>
  <si>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</si>
  <si>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</si>
  <si>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</si>
  <si>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</si>
  <si>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</si>
  <si>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</si>
  <si>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</si>
  <si>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</si>
  <si>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</si>
  <si>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</si>
  <si>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</si>
  <si>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</si>
  <si>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</si>
  <si>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</si>
  <si>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</si>
  <si>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</si>
  <si>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</si>
  <si>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</si>
  <si>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</si>
  <si>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</si>
  <si>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</si>
  <si>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</si>
  <si>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</si>
  <si>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</si>
  <si>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</si>
  <si>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</si>
  <si>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</si>
  <si>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</si>
  <si>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</si>
  <si>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</si>
  <si>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</si>
  <si>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</si>
  <si>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</si>
  <si>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</si>
  <si>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</si>
  <si>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</si>
  <si>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</si>
  <si>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</si>
  <si>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</si>
  <si>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</si>
  <si>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</si>
  <si>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</si>
  <si>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</si>
  <si>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</si>
  <si>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</si>
  <si>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</si>
  <si>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</si>
  <si>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</si>
  <si>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</si>
  <si>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</si>
  <si>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</si>
  <si>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</si>
  <si>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</si>
  <si>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</si>
  <si>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</si>
  <si>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</si>
  <si>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</si>
  <si>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</si>
  <si>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</si>
  <si>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</si>
  <si>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</si>
  <si>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</si>
  <si>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</si>
  <si>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</si>
  <si>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</si>
  <si>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</si>
  <si>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</si>
  <si>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</si>
  <si>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</si>
  <si>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</si>
  <si>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</si>
  <si>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</si>
  <si>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</si>
  <si>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</si>
  <si>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</si>
  <si>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</si>
  <si>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</si>
  <si>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</si>
  <si>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</si>
  <si>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</si>
  <si>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</si>
  <si>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</si>
  <si>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</si>
  <si>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</si>
  <si>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</si>
  <si>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</si>
  <si>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</si>
  <si>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</si>
  <si>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</si>
  <si>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</si>
  <si>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</si>
  <si>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</si>
  <si>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</si>
  <si>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</si>
  <si>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</si>
  <si>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</si>
  <si>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</si>
  <si>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</si>
  <si>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</si>
  <si>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</si>
  <si>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</si>
  <si>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</si>
  <si>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</si>
  <si>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</si>
  <si>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</si>
  <si>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</si>
  <si>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</si>
  <si>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</si>
  <si>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</si>
  <si>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</si>
  <si>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</si>
  <si>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</si>
  <si>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</si>
  <si>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</si>
  <si>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</si>
  <si>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</si>
  <si>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</si>
  <si>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</si>
  <si>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</si>
  <si>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</si>
  <si>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</si>
  <si>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</si>
  <si>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</si>
  <si>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</si>
  <si>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</si>
  <si>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</si>
  <si>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</si>
  <si>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</si>
  <si>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</si>
  <si>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</si>
  <si>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</si>
  <si>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</si>
  <si>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</si>
  <si>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</si>
  <si>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</si>
  <si>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</si>
  <si>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</si>
  <si>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</si>
  <si>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</si>
  <si>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</si>
  <si>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</si>
  <si>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</si>
  <si>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</si>
  <si>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</si>
  <si>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</si>
  <si>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</si>
  <si>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</si>
  <si>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</si>
  <si>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</si>
  <si>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</si>
  <si>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</si>
  <si>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</si>
  <si>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</si>
  <si>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</si>
  <si>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</si>
  <si>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</si>
  <si>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</si>
  <si>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</si>
  <si>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</si>
  <si>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</si>
  <si>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</si>
  <si>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</si>
  <si>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</si>
  <si>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</si>
  <si>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</si>
  <si>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</si>
  <si>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</si>
  <si>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</si>
  <si>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</si>
  <si>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</si>
  <si>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</si>
  <si>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</si>
  <si>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</si>
  <si>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</si>
  <si>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</si>
  <si>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</si>
  <si>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</si>
  <si>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</si>
  <si>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</si>
  <si>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</si>
  <si>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</si>
  <si>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SI</t>
  </si>
  <si>
    <t>Slovenia</t>
  </si>
  <si>
    <t>SI - Residential sector summary</t>
  </si>
  <si>
    <t>SI - Number of households</t>
  </si>
  <si>
    <t>SI - Final energy consumption</t>
  </si>
  <si>
    <t>SI - Thermal energy service</t>
  </si>
  <si>
    <t>SI - System efficiency indicator of total stock</t>
  </si>
  <si>
    <t>SI - CO2 emissions</t>
  </si>
  <si>
    <t>SI - Final energy consumption per household</t>
  </si>
  <si>
    <t>SI - Thermal energy service per household</t>
  </si>
  <si>
    <t>SI - CO2 emissions per household</t>
  </si>
  <si>
    <t>SI - Final energy consumption per surface area</t>
  </si>
  <si>
    <t>SI - Thermal energy service per surface area</t>
  </si>
  <si>
    <t>SI - CO2 emissions per surface area</t>
  </si>
  <si>
    <t>SI - Number of new and renovated households</t>
  </si>
  <si>
    <t>SI - Final energy consumption in new and renovated households</t>
  </si>
  <si>
    <t>SI - Thermal energy service in new and renovated households</t>
  </si>
  <si>
    <t>SI - System efficiency indicator of new and renovated households</t>
  </si>
  <si>
    <t>SI - CO2 emissions in new and renovated households</t>
  </si>
  <si>
    <t>SI - Final energy consumption of new and renovated households (per household)</t>
  </si>
  <si>
    <t>SI - Thermal energy service of new and renovated households (per household)</t>
  </si>
  <si>
    <t>SI - CO2 emissions in new and renovated households (per household)</t>
  </si>
  <si>
    <t>SI - Final energy consumption in new and renovated households per surface area</t>
  </si>
  <si>
    <t>SI - Thermal energy service in new and renovated households per surface area</t>
  </si>
  <si>
    <t>SI - CO2 emissions in new and renovated households per surface area</t>
  </si>
  <si>
    <t>SI - Residential / specific electric uses</t>
  </si>
  <si>
    <t>SI - Refrigerators and freezers</t>
  </si>
  <si>
    <t>SI - Washing machines</t>
  </si>
  <si>
    <t>SI - Clothes dryers</t>
  </si>
  <si>
    <t>SI - Dishwashers</t>
  </si>
  <si>
    <t>SI - TV and multimedia</t>
  </si>
  <si>
    <t>SI - ICT equipment</t>
  </si>
  <si>
    <t>SI - Lighting</t>
  </si>
  <si>
    <t>SI - Other appliances (vacuum cleaners, irons etc.)</t>
  </si>
  <si>
    <t>SI - Number of households (detailed structure)</t>
  </si>
  <si>
    <t>SI - Retired equipment (detailed structure)</t>
  </si>
  <si>
    <t>SI - New equipment installations (detailed structure)</t>
  </si>
  <si>
    <t>SI - New equipment installations in new and renovated households (detailed structure)</t>
  </si>
  <si>
    <t>SI - New equipment installations via replacement (detailed structure)</t>
  </si>
  <si>
    <t>SI - Equipment installations in 2015 - vintage structure</t>
  </si>
  <si>
    <t>SI - Final energy consumption (detailed structure)</t>
  </si>
  <si>
    <t>SI - Thermal energy service (detailed structure)</t>
  </si>
  <si>
    <t>SI - System efficiency indicator (detailed structure)</t>
  </si>
  <si>
    <t>SI - CO2 emissions (detailed structure)</t>
  </si>
  <si>
    <t>SI - Final energy consumption per household (detailed structure)</t>
  </si>
  <si>
    <t>SI - Thermal energy service per household (detailed structure)</t>
  </si>
  <si>
    <t>SI - CO2 emissions per household (detailed structure)</t>
  </si>
  <si>
    <t>SI - Final energy consumption per surface area (detailed structure)</t>
  </si>
  <si>
    <t>SI - Thermal energy service per surface area (detailed structure)</t>
  </si>
  <si>
    <t>SI - CO2 emissions per surface area (detailed structure)</t>
  </si>
  <si>
    <t>SI - Final energy consumption in new and renovated households (detailed structure)</t>
  </si>
  <si>
    <t>SI - Thermal energy service in new and renovated households (detailed structure)</t>
  </si>
  <si>
    <t>SI - System efficiency indicator of new and renovated households (detailed structure)</t>
  </si>
  <si>
    <t>SI - CO2 emissions in new and renovated households (detailed structure)</t>
  </si>
  <si>
    <t>SI - Final energy consumption of new and renovated households (detailed structure)</t>
  </si>
  <si>
    <t>SI - Thermal energy service of new and renovated households (detailed structure)</t>
  </si>
  <si>
    <t>SI - Final energy consumption of new and renovated households per surface area (detailed structure)</t>
  </si>
  <si>
    <t>SI - Thermal energy service of new and renovated households per surface area (detailed structure)</t>
  </si>
  <si>
    <t>SI - CO2 emissions in new and renovated households per surface area (detailed structure)</t>
  </si>
  <si>
    <t>SI - Household type: Solids</t>
  </si>
  <si>
    <t>SI - Household type: LPG</t>
  </si>
  <si>
    <t>SI - Household type: Diesel oil</t>
  </si>
  <si>
    <t>SI - Household type: Gas</t>
  </si>
  <si>
    <t>SI - Household type: Biomass and wastes</t>
  </si>
  <si>
    <t>SI - Household type: Geothermal Energy</t>
  </si>
  <si>
    <t>SI - Household type: Derived heat</t>
  </si>
  <si>
    <t>SI - Household type: Advanced electric heating</t>
  </si>
  <si>
    <t>SI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</si>
</sst>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43297.741018518522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15785.125017478296</v>
      </c>
      <c r="C3" s="69">
        <v>16164.906286241596</v>
      </c>
      <c r="D3" s="69">
        <v>16566.923641261859</v>
      </c>
      <c r="E3" s="69">
        <v>17137.788290952099</v>
      </c>
      <c r="F3" s="69">
        <v>17647.272983511062</v>
      </c>
      <c r="G3" s="69">
        <v>18035.233160621763</v>
      </c>
      <c r="H3" s="69">
        <v>18259.333835787482</v>
      </c>
      <c r="I3" s="69">
        <v>19422.927293161581</v>
      </c>
      <c r="J3" s="69">
        <v>19886.717151043795</v>
      </c>
      <c r="K3" s="69">
        <v>20064.923866622034</v>
      </c>
      <c r="L3" s="69">
        <v>20316.5</v>
      </c>
      <c r="M3" s="69">
        <v>20311.73528053227</v>
      </c>
      <c r="N3" s="69">
        <v>19815.367670502303</v>
      </c>
      <c r="O3" s="69">
        <v>19002.137600968541</v>
      </c>
      <c r="P3" s="69">
        <v>19370.77035200136</v>
      </c>
      <c r="Q3" s="69">
        <v>19779.934104024222</v>
      </c>
    </row>
    <row r="4" spans="1:17" ht="12" customHeight="1" x14ac:dyDescent="0.25">
      <c r="A4" s="79" t="s">
        <v>108</v>
      </c>
      <c r="B4" s="83">
        <v>1987755</v>
      </c>
      <c r="C4" s="83">
        <v>1990094</v>
      </c>
      <c r="D4" s="83">
        <v>1994026</v>
      </c>
      <c r="E4" s="83">
        <v>1995033</v>
      </c>
      <c r="F4" s="83">
        <v>1996433</v>
      </c>
      <c r="G4" s="83">
        <v>1997590</v>
      </c>
      <c r="H4" s="83">
        <v>2003358</v>
      </c>
      <c r="I4" s="83">
        <v>2010377</v>
      </c>
      <c r="J4" s="83">
        <v>2010269</v>
      </c>
      <c r="K4" s="83">
        <v>2032362</v>
      </c>
      <c r="L4" s="83">
        <v>2046976</v>
      </c>
      <c r="M4" s="83">
        <v>2050189</v>
      </c>
      <c r="N4" s="83">
        <v>2055496</v>
      </c>
      <c r="O4" s="83">
        <v>2058821</v>
      </c>
      <c r="P4" s="83">
        <v>2061085</v>
      </c>
      <c r="Q4" s="83">
        <v>2062874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692915</v>
      </c>
      <c r="C6" s="69">
        <v>697606</v>
      </c>
      <c r="D6" s="69">
        <v>702911</v>
      </c>
      <c r="E6" s="69">
        <v>707239</v>
      </c>
      <c r="F6" s="69">
        <v>711757</v>
      </c>
      <c r="G6" s="69">
        <v>716239</v>
      </c>
      <c r="H6" s="69">
        <v>714210</v>
      </c>
      <c r="I6" s="69">
        <v>717735</v>
      </c>
      <c r="J6" s="69">
        <v>720010</v>
      </c>
      <c r="K6" s="69">
        <v>728968</v>
      </c>
      <c r="L6" s="69">
        <v>798353</v>
      </c>
      <c r="M6" s="69">
        <v>805259</v>
      </c>
      <c r="N6" s="69">
        <v>819903</v>
      </c>
      <c r="O6" s="69">
        <v>825179</v>
      </c>
      <c r="P6" s="69">
        <v>825425</v>
      </c>
      <c r="Q6" s="69">
        <v>832811</v>
      </c>
    </row>
    <row r="7" spans="1:17" ht="12" customHeight="1" x14ac:dyDescent="0.25">
      <c r="A7" s="82" t="s">
        <v>107</v>
      </c>
      <c r="B7" s="81">
        <v>47902.5328206415</v>
      </c>
      <c r="C7" s="81">
        <v>48431.226495771502</v>
      </c>
      <c r="D7" s="81">
        <v>49081.186999999998</v>
      </c>
      <c r="E7" s="81">
        <v>49721.605816525109</v>
      </c>
      <c r="F7" s="81">
        <v>50425.091529215155</v>
      </c>
      <c r="G7" s="81">
        <v>51172.710654378956</v>
      </c>
      <c r="H7" s="81">
        <v>51416.602702941411</v>
      </c>
      <c r="I7" s="81">
        <v>52207.256399499493</v>
      </c>
      <c r="J7" s="81">
        <v>52923.779000000002</v>
      </c>
      <c r="K7" s="81">
        <v>54365.303999999996</v>
      </c>
      <c r="L7" s="81">
        <v>62259.698000000004</v>
      </c>
      <c r="M7" s="81">
        <v>63609.491807472383</v>
      </c>
      <c r="N7" s="81">
        <v>65838.210900000005</v>
      </c>
      <c r="O7" s="81">
        <v>67064.064421499701</v>
      </c>
      <c r="P7" s="81">
        <v>67741.613211925272</v>
      </c>
      <c r="Q7" s="81">
        <v>69257.742868867004</v>
      </c>
    </row>
    <row r="8" spans="1:17" ht="12" customHeight="1" x14ac:dyDescent="0.25">
      <c r="A8" s="76" t="s">
        <v>41</v>
      </c>
      <c r="B8" s="80"/>
      <c r="C8" s="80">
        <v>20805.302325581397</v>
      </c>
      <c r="D8" s="80">
        <v>21528.39534883721</v>
      </c>
      <c r="E8" s="80">
        <v>20674.767441860466</v>
      </c>
      <c r="F8" s="80">
        <v>20965.418604651164</v>
      </c>
      <c r="G8" s="80">
        <v>21034.488372093023</v>
      </c>
      <c r="H8" s="80">
        <v>16656.720930232557</v>
      </c>
      <c r="I8" s="80">
        <v>20134.534883720931</v>
      </c>
      <c r="J8" s="80">
        <v>18966.511627906977</v>
      </c>
      <c r="K8" s="80">
        <v>25702.418604651164</v>
      </c>
      <c r="L8" s="80">
        <v>86337.744186046504</v>
      </c>
      <c r="M8" s="80">
        <v>25472.348837209302</v>
      </c>
      <c r="N8" s="80">
        <v>33370.953488372092</v>
      </c>
      <c r="O8" s="80">
        <v>24343.511627906977</v>
      </c>
      <c r="P8" s="80">
        <v>19436.20930232558</v>
      </c>
      <c r="Q8" s="80">
        <v>26581.930232558138</v>
      </c>
    </row>
    <row r="9" spans="1:17" ht="12" customHeight="1" x14ac:dyDescent="0.25">
      <c r="A9" s="79" t="s">
        <v>106</v>
      </c>
      <c r="B9" s="78"/>
      <c r="C9" s="78">
        <f>C8*C21/1000</f>
        <v>1642.7060663077159</v>
      </c>
      <c r="D9" s="78">
        <f t="shared" ref="D9:Q9" si="0">D8*D21/1000</f>
        <v>1776.2680971534103</v>
      </c>
      <c r="E9" s="78">
        <f t="shared" si="0"/>
        <v>1781.8417700134814</v>
      </c>
      <c r="F9" s="78">
        <f t="shared" si="0"/>
        <v>1859.8021270278248</v>
      </c>
      <c r="G9" s="78">
        <f t="shared" si="0"/>
        <v>1920.2956723548621</v>
      </c>
      <c r="H9" s="78">
        <f t="shared" si="0"/>
        <v>1578.9198682305589</v>
      </c>
      <c r="I9" s="78">
        <f t="shared" si="0"/>
        <v>1986.3886431381109</v>
      </c>
      <c r="J9" s="78">
        <f t="shared" si="0"/>
        <v>1930.644842349328</v>
      </c>
      <c r="K9" s="78">
        <f t="shared" si="0"/>
        <v>2672.310558139533</v>
      </c>
      <c r="L9" s="78">
        <f t="shared" si="0"/>
        <v>9158.703395348839</v>
      </c>
      <c r="M9" s="78">
        <f t="shared" si="0"/>
        <v>2797.6937609607576</v>
      </c>
      <c r="N9" s="78">
        <f t="shared" si="0"/>
        <v>3708.0095996781288</v>
      </c>
      <c r="O9" s="78">
        <f t="shared" si="0"/>
        <v>2756.9747052206158</v>
      </c>
      <c r="P9" s="78">
        <f t="shared" si="0"/>
        <v>2237.1781955767137</v>
      </c>
      <c r="Q9" s="78">
        <f t="shared" si="0"/>
        <v>3091.5160107074453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2592.38</v>
      </c>
      <c r="C11" s="211">
        <v>2874.66</v>
      </c>
      <c r="D11" s="211">
        <v>2678.26</v>
      </c>
      <c r="E11" s="211">
        <v>3059.62</v>
      </c>
      <c r="F11" s="211">
        <v>3067.37</v>
      </c>
      <c r="G11" s="211">
        <v>3199.01</v>
      </c>
      <c r="H11" s="211">
        <v>2970.7</v>
      </c>
      <c r="I11" s="211">
        <v>2682.78</v>
      </c>
      <c r="J11" s="211">
        <v>2785.71</v>
      </c>
      <c r="K11" s="211">
        <v>2778.71</v>
      </c>
      <c r="L11" s="211">
        <v>3134.78</v>
      </c>
      <c r="M11" s="211">
        <v>2821.2</v>
      </c>
      <c r="N11" s="211">
        <v>2833.02</v>
      </c>
      <c r="O11" s="211">
        <v>2866.68</v>
      </c>
      <c r="P11" s="211">
        <v>2342.04</v>
      </c>
      <c r="Q11" s="211">
        <v>2699.5</v>
      </c>
    </row>
    <row r="12" spans="1:17" ht="12" customHeight="1" x14ac:dyDescent="0.25">
      <c r="A12" s="76" t="s">
        <v>104</v>
      </c>
      <c r="B12" s="212">
        <v>3026.8149999999996</v>
      </c>
      <c r="C12" s="212">
        <v>3026.8149999999996</v>
      </c>
      <c r="D12" s="212">
        <v>3026.8149999999996</v>
      </c>
      <c r="E12" s="212">
        <v>3026.8149999999996</v>
      </c>
      <c r="F12" s="212">
        <v>3026.8149999999996</v>
      </c>
      <c r="G12" s="212">
        <v>3026.8149999999996</v>
      </c>
      <c r="H12" s="212">
        <v>3026.8149999999996</v>
      </c>
      <c r="I12" s="212">
        <v>3026.8149999999996</v>
      </c>
      <c r="J12" s="212">
        <v>3026.8149999999996</v>
      </c>
      <c r="K12" s="212">
        <v>3026.8149999999996</v>
      </c>
      <c r="L12" s="212">
        <v>3026.8149999999996</v>
      </c>
      <c r="M12" s="212">
        <v>3026.8149999999996</v>
      </c>
      <c r="N12" s="212">
        <v>3026.8149999999996</v>
      </c>
      <c r="O12" s="212">
        <v>3026.8149999999996</v>
      </c>
      <c r="P12" s="212">
        <v>3026.8149999999996</v>
      </c>
      <c r="Q12" s="212">
        <v>3026.8149999999996</v>
      </c>
    </row>
    <row r="13" spans="1:17" ht="12" customHeight="1" x14ac:dyDescent="0.25">
      <c r="A13" s="75" t="s">
        <v>103</v>
      </c>
      <c r="B13" s="213">
        <f>IF(B11=0,0,B11/B12)</f>
        <v>0.85647124122220897</v>
      </c>
      <c r="C13" s="213">
        <f t="shared" ref="C13:Q13" si="1">IF(C11=0,0,C11/C12)</f>
        <v>0.94973098785356891</v>
      </c>
      <c r="D13" s="213">
        <f t="shared" si="1"/>
        <v>0.88484430003155146</v>
      </c>
      <c r="E13" s="213">
        <f t="shared" si="1"/>
        <v>1.0108381252240393</v>
      </c>
      <c r="F13" s="213">
        <f t="shared" si="1"/>
        <v>1.013398572426792</v>
      </c>
      <c r="G13" s="213">
        <f t="shared" si="1"/>
        <v>1.0568898330423235</v>
      </c>
      <c r="H13" s="213">
        <f t="shared" si="1"/>
        <v>0.98146071035064919</v>
      </c>
      <c r="I13" s="213">
        <f t="shared" si="1"/>
        <v>0.88633761891625373</v>
      </c>
      <c r="J13" s="213">
        <f t="shared" si="1"/>
        <v>0.92034366157165215</v>
      </c>
      <c r="K13" s="213">
        <f t="shared" si="1"/>
        <v>0.91803099958206902</v>
      </c>
      <c r="L13" s="213">
        <f t="shared" si="1"/>
        <v>1.0356695073864775</v>
      </c>
      <c r="M13" s="213">
        <f t="shared" si="1"/>
        <v>0.93206885785883853</v>
      </c>
      <c r="N13" s="213">
        <f t="shared" si="1"/>
        <v>0.93597395281839169</v>
      </c>
      <c r="O13" s="213">
        <f t="shared" si="1"/>
        <v>0.94709455318544422</v>
      </c>
      <c r="P13" s="213">
        <f t="shared" si="1"/>
        <v>0.77376384086903238</v>
      </c>
      <c r="Q13" s="213">
        <f t="shared" si="1"/>
        <v>0.891861577268515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2.8686851922674497</v>
      </c>
      <c r="C17" s="74">
        <f t="shared" si="2"/>
        <v>2.8527478261368167</v>
      </c>
      <c r="D17" s="74">
        <f t="shared" si="2"/>
        <v>2.8368114882253943</v>
      </c>
      <c r="E17" s="74">
        <f t="shared" si="2"/>
        <v>2.8208752628178027</v>
      </c>
      <c r="F17" s="74">
        <f t="shared" si="2"/>
        <v>2.8049362352600675</v>
      </c>
      <c r="G17" s="74">
        <f t="shared" si="2"/>
        <v>2.7889992027800776</v>
      </c>
      <c r="H17" s="74">
        <f t="shared" si="2"/>
        <v>2.8049985298441635</v>
      </c>
      <c r="I17" s="74">
        <f t="shared" si="2"/>
        <v>2.8010017624889407</v>
      </c>
      <c r="J17" s="74">
        <f t="shared" si="2"/>
        <v>2.7920014999791669</v>
      </c>
      <c r="K17" s="74">
        <f t="shared" si="2"/>
        <v>2.7879989245069741</v>
      </c>
      <c r="L17" s="74">
        <f t="shared" si="2"/>
        <v>2.5639986321840089</v>
      </c>
      <c r="M17" s="74">
        <f t="shared" si="2"/>
        <v>2.5459994858796984</v>
      </c>
      <c r="N17" s="74">
        <f t="shared" si="2"/>
        <v>2.5069989986620369</v>
      </c>
      <c r="O17" s="74">
        <f t="shared" si="2"/>
        <v>2.4949992668257432</v>
      </c>
      <c r="P17" s="74">
        <f t="shared" si="2"/>
        <v>2.4969985159160433</v>
      </c>
      <c r="Q17" s="74">
        <f t="shared" si="2"/>
        <v>2.4770013844677843</v>
      </c>
    </row>
    <row r="18" spans="1:17" ht="12" customHeight="1" x14ac:dyDescent="0.25">
      <c r="A18" s="68" t="s">
        <v>100</v>
      </c>
      <c r="B18" s="73">
        <f t="shared" ref="B18:Q18" si="3">B7*1000/B4</f>
        <v>24.098811383013249</v>
      </c>
      <c r="C18" s="73">
        <f t="shared" si="3"/>
        <v>24.336150199825489</v>
      </c>
      <c r="D18" s="73">
        <f t="shared" si="3"/>
        <v>24.614115864086024</v>
      </c>
      <c r="E18" s="73">
        <f t="shared" si="3"/>
        <v>24.922698429812996</v>
      </c>
      <c r="F18" s="73">
        <f t="shared" si="3"/>
        <v>25.257592681154417</v>
      </c>
      <c r="G18" s="73">
        <f t="shared" si="3"/>
        <v>25.617224082208541</v>
      </c>
      <c r="H18" s="73">
        <f t="shared" si="3"/>
        <v>25.665209464779341</v>
      </c>
      <c r="I18" s="73">
        <f t="shared" si="3"/>
        <v>25.968888621138966</v>
      </c>
      <c r="J18" s="73">
        <f t="shared" si="3"/>
        <v>26.326714981925303</v>
      </c>
      <c r="K18" s="73">
        <f t="shared" si="3"/>
        <v>26.749813271454592</v>
      </c>
      <c r="L18" s="73">
        <f t="shared" si="3"/>
        <v>30.415450889507259</v>
      </c>
      <c r="M18" s="73">
        <f t="shared" si="3"/>
        <v>31.026159933290241</v>
      </c>
      <c r="N18" s="73">
        <f t="shared" si="3"/>
        <v>32.030327911122185</v>
      </c>
      <c r="O18" s="73">
        <f t="shared" si="3"/>
        <v>32.574014167088691</v>
      </c>
      <c r="P18" s="73">
        <f t="shared" si="3"/>
        <v>32.866967258470787</v>
      </c>
      <c r="Q18" s="73">
        <f t="shared" si="3"/>
        <v>33.573423713162803</v>
      </c>
    </row>
    <row r="19" spans="1:17" ht="12" customHeight="1" x14ac:dyDescent="0.25">
      <c r="A19" s="66" t="s">
        <v>99</v>
      </c>
      <c r="B19" s="65">
        <f t="shared" ref="B19:Q19" si="4">B7*1000/B6</f>
        <v>69.131903365696374</v>
      </c>
      <c r="C19" s="65">
        <f t="shared" si="4"/>
        <v>69.424899579091218</v>
      </c>
      <c r="D19" s="65">
        <f t="shared" si="4"/>
        <v>69.825606655750164</v>
      </c>
      <c r="E19" s="65">
        <f t="shared" si="4"/>
        <v>70.303823483327577</v>
      </c>
      <c r="F19" s="65">
        <f t="shared" si="4"/>
        <v>70.845936926809514</v>
      </c>
      <c r="G19" s="65">
        <f t="shared" si="4"/>
        <v>71.446417542718223</v>
      </c>
      <c r="H19" s="65">
        <f t="shared" si="4"/>
        <v>71.99087481684856</v>
      </c>
      <c r="I19" s="65">
        <f t="shared" si="4"/>
        <v>72.738902797689249</v>
      </c>
      <c r="J19" s="65">
        <f t="shared" si="4"/>
        <v>73.504227719059458</v>
      </c>
      <c r="K19" s="65">
        <f t="shared" si="4"/>
        <v>74.578450631577795</v>
      </c>
      <c r="L19" s="65">
        <f t="shared" si="4"/>
        <v>77.985174477956505</v>
      </c>
      <c r="M19" s="65">
        <f t="shared" si="4"/>
        <v>78.992587238978246</v>
      </c>
      <c r="N19" s="65">
        <f t="shared" si="4"/>
        <v>80.300000000000011</v>
      </c>
      <c r="O19" s="65">
        <f t="shared" si="4"/>
        <v>81.272141464457647</v>
      </c>
      <c r="P19" s="65">
        <f t="shared" si="4"/>
        <v>82.068768467062753</v>
      </c>
      <c r="Q19" s="65">
        <f t="shared" si="4"/>
        <v>83.161417018827819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27.677218788304273</v>
      </c>
      <c r="D20" s="72">
        <f t="shared" ref="D20:Q20" si="6">D21/D17</f>
        <v>29.084819868460077</v>
      </c>
      <c r="E20" s="72">
        <f t="shared" si="6"/>
        <v>30.552349957888907</v>
      </c>
      <c r="F20" s="72">
        <f t="shared" si="6"/>
        <v>31.625704525472344</v>
      </c>
      <c r="G20" s="72">
        <f t="shared" si="6"/>
        <v>32.733146938470568</v>
      </c>
      <c r="H20" s="72">
        <f t="shared" si="6"/>
        <v>33.793871018493739</v>
      </c>
      <c r="I20" s="72">
        <f t="shared" si="6"/>
        <v>35.221612906562981</v>
      </c>
      <c r="J20" s="72">
        <f t="shared" si="6"/>
        <v>36.458540599368739</v>
      </c>
      <c r="K20" s="72">
        <f t="shared" si="6"/>
        <v>37.292399942921442</v>
      </c>
      <c r="L20" s="72">
        <f t="shared" si="6"/>
        <v>41.372856621678544</v>
      </c>
      <c r="M20" s="72">
        <f t="shared" si="6"/>
        <v>43.139277683345078</v>
      </c>
      <c r="N20" s="72">
        <f t="shared" si="6"/>
        <v>44.321869803551394</v>
      </c>
      <c r="O20" s="72">
        <f t="shared" si="6"/>
        <v>45.391980559522253</v>
      </c>
      <c r="P20" s="72">
        <f t="shared" si="6"/>
        <v>46.096794518640841</v>
      </c>
      <c r="Q20" s="72">
        <f t="shared" si="6"/>
        <v>46.952501677946891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78.956125731848076</v>
      </c>
      <c r="D21" s="71">
        <v>82.508151135813748</v>
      </c>
      <c r="E21" s="71">
        <v>86.184368217161349</v>
      </c>
      <c r="F21" s="71">
        <v>88.708084589125676</v>
      </c>
      <c r="G21" s="71">
        <v>91.29272071587755</v>
      </c>
      <c r="H21" s="71">
        <v>94.791758524618231</v>
      </c>
      <c r="I21" s="71">
        <v>98.655799828986133</v>
      </c>
      <c r="J21" s="71">
        <v>101.79230004048887</v>
      </c>
      <c r="K21" s="71">
        <v>103.97117093314891</v>
      </c>
      <c r="L21" s="71">
        <v>106.07994778752889</v>
      </c>
      <c r="M21" s="71">
        <v>109.83257880301812</v>
      </c>
      <c r="N21" s="71">
        <v>111.11488321633252</v>
      </c>
      <c r="O21" s="71">
        <v>113.2529582157764</v>
      </c>
      <c r="P21" s="71">
        <v>115.10362750153298</v>
      </c>
      <c r="Q21" s="71">
        <v>116.30141166050042</v>
      </c>
    </row>
    <row r="22" spans="1:17" ht="12" customHeight="1" x14ac:dyDescent="0.25">
      <c r="A22" s="70" t="s">
        <v>217</v>
      </c>
      <c r="B22" s="69">
        <f t="shared" ref="B22:Q22" si="8">B3*1000000/B4</f>
        <v>7941.1823979707242</v>
      </c>
      <c r="C22" s="69">
        <f t="shared" si="8"/>
        <v>8122.6848009398536</v>
      </c>
      <c r="D22" s="69">
        <f t="shared" si="8"/>
        <v>8308.27864895536</v>
      </c>
      <c r="E22" s="69">
        <f t="shared" si="8"/>
        <v>8590.227976656075</v>
      </c>
      <c r="F22" s="69">
        <f t="shared" si="8"/>
        <v>8839.4015644457195</v>
      </c>
      <c r="G22" s="69">
        <f t="shared" si="8"/>
        <v>9028.4959178919398</v>
      </c>
      <c r="H22" s="69">
        <f t="shared" si="8"/>
        <v>9114.3639009041235</v>
      </c>
      <c r="I22" s="69">
        <f t="shared" si="8"/>
        <v>9661.3358057526439</v>
      </c>
      <c r="J22" s="69">
        <f t="shared" si="8"/>
        <v>9892.5651995050393</v>
      </c>
      <c r="K22" s="69">
        <f t="shared" si="8"/>
        <v>9872.7115871198293</v>
      </c>
      <c r="L22" s="69">
        <f t="shared" si="8"/>
        <v>9925.1285799149573</v>
      </c>
      <c r="M22" s="69">
        <f t="shared" si="8"/>
        <v>9907.2501513432508</v>
      </c>
      <c r="N22" s="69">
        <f t="shared" si="8"/>
        <v>9640.187901364101</v>
      </c>
      <c r="O22" s="69">
        <f t="shared" si="8"/>
        <v>9229.6210311477007</v>
      </c>
      <c r="P22" s="69">
        <f t="shared" si="8"/>
        <v>9398.3364839399455</v>
      </c>
      <c r="Q22" s="69">
        <f t="shared" si="8"/>
        <v>9588.5323602043663</v>
      </c>
    </row>
    <row r="23" spans="1:17" ht="12" customHeight="1" x14ac:dyDescent="0.25">
      <c r="A23" s="68" t="s">
        <v>218</v>
      </c>
      <c r="B23" s="67">
        <f t="shared" ref="B23:Q23" si="9">B3*1000000/B6</f>
        <v>22780.752354153534</v>
      </c>
      <c r="C23" s="67">
        <f t="shared" si="9"/>
        <v>23171.971408275727</v>
      </c>
      <c r="D23" s="67">
        <f t="shared" si="9"/>
        <v>23569.020318734321</v>
      </c>
      <c r="E23" s="67">
        <f t="shared" si="9"/>
        <v>24231.961601314546</v>
      </c>
      <c r="F23" s="67">
        <f t="shared" si="9"/>
        <v>24793.95774612833</v>
      </c>
      <c r="G23" s="67">
        <f t="shared" si="9"/>
        <v>25180.467917303806</v>
      </c>
      <c r="H23" s="67">
        <f t="shared" si="9"/>
        <v>25565.77734250078</v>
      </c>
      <c r="I23" s="67">
        <f t="shared" si="9"/>
        <v>27061.418619910666</v>
      </c>
      <c r="J23" s="67">
        <f t="shared" si="9"/>
        <v>27620.056875659779</v>
      </c>
      <c r="K23" s="67">
        <f t="shared" si="9"/>
        <v>27525.109286857631</v>
      </c>
      <c r="L23" s="67">
        <f t="shared" si="9"/>
        <v>25448.016103152364</v>
      </c>
      <c r="M23" s="67">
        <f t="shared" si="9"/>
        <v>25223.853791801481</v>
      </c>
      <c r="N23" s="67">
        <f t="shared" si="9"/>
        <v>24167.941415633682</v>
      </c>
      <c r="O23" s="67">
        <f t="shared" si="9"/>
        <v>23027.897705792973</v>
      </c>
      <c r="P23" s="67">
        <f t="shared" si="9"/>
        <v>23467.632252477648</v>
      </c>
      <c r="Q23" s="67">
        <f t="shared" si="9"/>
        <v>23750.807931240368</v>
      </c>
    </row>
    <row r="24" spans="1:17" ht="12" customHeight="1" x14ac:dyDescent="0.25">
      <c r="A24" s="66" t="s">
        <v>215</v>
      </c>
      <c r="B24" s="65">
        <v>0.70621818668010305</v>
      </c>
      <c r="C24" s="65">
        <v>0.7072903845966606</v>
      </c>
      <c r="D24" s="65">
        <v>0.71228774107531734</v>
      </c>
      <c r="E24" s="65">
        <v>0.72605486083352588</v>
      </c>
      <c r="F24" s="65">
        <v>0.73248504405467363</v>
      </c>
      <c r="G24" s="65">
        <v>0.73294826284943493</v>
      </c>
      <c r="H24" s="65">
        <v>0.73198453262604057</v>
      </c>
      <c r="I24" s="65">
        <v>0.76321207605797659</v>
      </c>
      <c r="J24" s="65">
        <v>0.78342232613505802</v>
      </c>
      <c r="K24" s="65">
        <v>0.79876958915419016</v>
      </c>
      <c r="L24" s="65">
        <v>0.73818354374798789</v>
      </c>
      <c r="M24" s="65">
        <v>0.73476283175692547</v>
      </c>
      <c r="N24" s="65">
        <v>0.71384756028831031</v>
      </c>
      <c r="O24" s="65">
        <v>0.68459089718075616</v>
      </c>
      <c r="P24" s="65">
        <v>0.69508137539381443</v>
      </c>
      <c r="Q24" s="65">
        <v>0.69354747884260382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1127.0024944294212</v>
      </c>
      <c r="C36" s="55">
        <f t="shared" ref="C36:Q36" si="10">SUM(C37:C38,C41:C42,C48:C49)</f>
        <v>1121.0494499999998</v>
      </c>
      <c r="D36" s="55">
        <f t="shared" si="10"/>
        <v>1164.6971100000001</v>
      </c>
      <c r="E36" s="55">
        <f t="shared" si="10"/>
        <v>1252.3354800000002</v>
      </c>
      <c r="F36" s="55">
        <f t="shared" si="10"/>
        <v>1242.1903499999999</v>
      </c>
      <c r="G36" s="55">
        <f t="shared" si="10"/>
        <v>1188.0947381760584</v>
      </c>
      <c r="H36" s="55">
        <f t="shared" si="10"/>
        <v>1158.12355</v>
      </c>
      <c r="I36" s="55">
        <f t="shared" si="10"/>
        <v>1047.89626</v>
      </c>
      <c r="J36" s="55">
        <f t="shared" si="10"/>
        <v>1115.2239099999997</v>
      </c>
      <c r="K36" s="55">
        <f t="shared" si="10"/>
        <v>1285.8713699999998</v>
      </c>
      <c r="L36" s="55">
        <f t="shared" si="10"/>
        <v>1326.2586348765406</v>
      </c>
      <c r="M36" s="55">
        <f t="shared" si="10"/>
        <v>1264.6124571238438</v>
      </c>
      <c r="N36" s="55">
        <f t="shared" si="10"/>
        <v>1219.0162838175879</v>
      </c>
      <c r="O36" s="55">
        <f t="shared" si="10"/>
        <v>1203.3587983662155</v>
      </c>
      <c r="P36" s="55">
        <f t="shared" si="10"/>
        <v>1017.1713905691122</v>
      </c>
      <c r="Q36" s="55">
        <f t="shared" si="10"/>
        <v>1110.8741374125034</v>
      </c>
    </row>
    <row r="37" spans="1:17" ht="12" customHeight="1" x14ac:dyDescent="0.25">
      <c r="A37" s="54" t="s">
        <v>58</v>
      </c>
      <c r="B37" s="53">
        <v>4.8235892273764414</v>
      </c>
      <c r="C37" s="53">
        <v>1.4006299999999998</v>
      </c>
      <c r="D37" s="53">
        <v>6.5061199999999983</v>
      </c>
      <c r="E37" s="53">
        <v>4.1013799999999989</v>
      </c>
      <c r="F37" s="53">
        <v>0.49983</v>
      </c>
      <c r="G37" s="53">
        <v>0</v>
      </c>
      <c r="H37" s="53">
        <v>0</v>
      </c>
      <c r="I37" s="53">
        <v>0</v>
      </c>
      <c r="J37" s="53">
        <v>0</v>
      </c>
      <c r="K37" s="53">
        <v>2.5962299999999998</v>
      </c>
      <c r="L37" s="53">
        <v>1.3378722804414904</v>
      </c>
      <c r="M37" s="53">
        <v>0.90763232677047601</v>
      </c>
      <c r="N37" s="53">
        <v>0.45332636432537371</v>
      </c>
      <c r="O37" s="53">
        <v>0.45410606172961626</v>
      </c>
      <c r="P37" s="53">
        <v>0.45428226447624881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387.2797677092633</v>
      </c>
      <c r="C38" s="50">
        <f t="shared" ref="C38:Q38" si="11">SUM(C39:C40)</f>
        <v>365.81689999999998</v>
      </c>
      <c r="D38" s="50">
        <f t="shared" si="11"/>
        <v>436.12119000000001</v>
      </c>
      <c r="E38" s="50">
        <f t="shared" si="11"/>
        <v>479.19917000000004</v>
      </c>
      <c r="F38" s="50">
        <f t="shared" si="11"/>
        <v>453.97649999999987</v>
      </c>
      <c r="G38" s="50">
        <f t="shared" si="11"/>
        <v>402.94009100425006</v>
      </c>
      <c r="H38" s="50">
        <f t="shared" si="11"/>
        <v>377.21248000000003</v>
      </c>
      <c r="I38" s="50">
        <f t="shared" si="11"/>
        <v>285.73198000000002</v>
      </c>
      <c r="J38" s="50">
        <f t="shared" si="11"/>
        <v>315.70938000000007</v>
      </c>
      <c r="K38" s="50">
        <f t="shared" si="11"/>
        <v>295.80133000000001</v>
      </c>
      <c r="L38" s="50">
        <f t="shared" si="11"/>
        <v>307.97365600984773</v>
      </c>
      <c r="M38" s="50">
        <f t="shared" si="11"/>
        <v>252.1726504720599</v>
      </c>
      <c r="N38" s="50">
        <f t="shared" si="11"/>
        <v>220.38793486688584</v>
      </c>
      <c r="O38" s="50">
        <f t="shared" si="11"/>
        <v>182.31054405629916</v>
      </c>
      <c r="P38" s="50">
        <f t="shared" si="11"/>
        <v>148.32536510174768</v>
      </c>
      <c r="Q38" s="50">
        <f t="shared" si="11"/>
        <v>154.07223905764079</v>
      </c>
    </row>
    <row r="39" spans="1:17" ht="12" customHeight="1" x14ac:dyDescent="0.25">
      <c r="A39" s="52" t="s">
        <v>84</v>
      </c>
      <c r="B39" s="50">
        <v>45.046109440563797</v>
      </c>
      <c r="C39" s="50">
        <v>45.050789999999985</v>
      </c>
      <c r="D39" s="50">
        <v>54.961989999999972</v>
      </c>
      <c r="E39" s="50">
        <v>54.962830000000011</v>
      </c>
      <c r="F39" s="50">
        <v>47.199870000000004</v>
      </c>
      <c r="G39" s="50">
        <v>49.440599054644359</v>
      </c>
      <c r="H39" s="50">
        <v>37.333330000000004</v>
      </c>
      <c r="I39" s="50">
        <v>38.498899999999999</v>
      </c>
      <c r="J39" s="50">
        <v>43.997369999999997</v>
      </c>
      <c r="K39" s="50">
        <v>37.396380000000008</v>
      </c>
      <c r="L39" s="50">
        <v>36.30506746474763</v>
      </c>
      <c r="M39" s="50">
        <v>38.496315474510325</v>
      </c>
      <c r="N39" s="50">
        <v>35.206872246314873</v>
      </c>
      <c r="O39" s="50">
        <v>29.689464837576821</v>
      </c>
      <c r="P39" s="50">
        <v>24.195205230074116</v>
      </c>
      <c r="Q39" s="50">
        <v>32.993340498843985</v>
      </c>
    </row>
    <row r="40" spans="1:17" ht="12" customHeight="1" x14ac:dyDescent="0.25">
      <c r="A40" s="52" t="s">
        <v>83</v>
      </c>
      <c r="B40" s="50">
        <v>342.23365826869951</v>
      </c>
      <c r="C40" s="50">
        <v>320.76610999999997</v>
      </c>
      <c r="D40" s="50">
        <v>381.15920000000006</v>
      </c>
      <c r="E40" s="50">
        <v>424.23634000000004</v>
      </c>
      <c r="F40" s="50">
        <v>406.77662999999984</v>
      </c>
      <c r="G40" s="50">
        <v>353.49949194960573</v>
      </c>
      <c r="H40" s="50">
        <v>339.87915000000004</v>
      </c>
      <c r="I40" s="50">
        <v>247.23308000000003</v>
      </c>
      <c r="J40" s="50">
        <v>271.71201000000008</v>
      </c>
      <c r="K40" s="50">
        <v>258.40494999999999</v>
      </c>
      <c r="L40" s="50">
        <v>271.66858854510008</v>
      </c>
      <c r="M40" s="50">
        <v>213.67633499754956</v>
      </c>
      <c r="N40" s="50">
        <v>185.18106262057097</v>
      </c>
      <c r="O40" s="50">
        <v>152.62107921872234</v>
      </c>
      <c r="P40" s="50">
        <v>124.13015987167356</v>
      </c>
      <c r="Q40" s="50">
        <v>121.07889855879681</v>
      </c>
    </row>
    <row r="41" spans="1:17" ht="12" customHeight="1" x14ac:dyDescent="0.25">
      <c r="A41" s="51" t="s">
        <v>56</v>
      </c>
      <c r="B41" s="50">
        <v>58.590288517659765</v>
      </c>
      <c r="C41" s="50">
        <v>61.866469999999978</v>
      </c>
      <c r="D41" s="50">
        <v>68.346429999999984</v>
      </c>
      <c r="E41" s="50">
        <v>86.297499999999971</v>
      </c>
      <c r="F41" s="50">
        <v>97.979439999999968</v>
      </c>
      <c r="G41" s="50">
        <v>98.479478965962912</v>
      </c>
      <c r="H41" s="50">
        <v>93.472909999999999</v>
      </c>
      <c r="I41" s="50">
        <v>85.280649999999994</v>
      </c>
      <c r="J41" s="50">
        <v>102.21545000000003</v>
      </c>
      <c r="K41" s="50">
        <v>106.11995999999998</v>
      </c>
      <c r="L41" s="50">
        <v>113.71575310554201</v>
      </c>
      <c r="M41" s="50">
        <v>113.22968137816179</v>
      </c>
      <c r="N41" s="50">
        <v>117.18318738791515</v>
      </c>
      <c r="O41" s="50">
        <v>114.4072941054032</v>
      </c>
      <c r="P41" s="50">
        <v>88.563598485314017</v>
      </c>
      <c r="Q41" s="50">
        <v>103.47583193623818</v>
      </c>
    </row>
    <row r="42" spans="1:17" ht="12" customHeight="1" x14ac:dyDescent="0.25">
      <c r="A42" s="51" t="s">
        <v>82</v>
      </c>
      <c r="B42" s="50">
        <f>SUM(B43:B47)</f>
        <v>358.27072099765769</v>
      </c>
      <c r="C42" s="50">
        <f t="shared" ref="C42:Q42" si="12">SUM(C43:C47)</f>
        <v>358.23701999999997</v>
      </c>
      <c r="D42" s="50">
        <f t="shared" si="12"/>
        <v>324.19490999999994</v>
      </c>
      <c r="E42" s="50">
        <f t="shared" si="12"/>
        <v>324.20402000000007</v>
      </c>
      <c r="F42" s="50">
        <f t="shared" si="12"/>
        <v>324.12730000000005</v>
      </c>
      <c r="G42" s="50">
        <f t="shared" si="12"/>
        <v>324.18820896689937</v>
      </c>
      <c r="H42" s="50">
        <f t="shared" si="12"/>
        <v>324.12323000000004</v>
      </c>
      <c r="I42" s="50">
        <f t="shared" si="12"/>
        <v>324.20474000000007</v>
      </c>
      <c r="J42" s="50">
        <f t="shared" si="12"/>
        <v>324.19944999999996</v>
      </c>
      <c r="K42" s="50">
        <f t="shared" si="12"/>
        <v>515.59489999999983</v>
      </c>
      <c r="L42" s="50">
        <f t="shared" si="12"/>
        <v>525.06100583050693</v>
      </c>
      <c r="M42" s="50">
        <f t="shared" si="12"/>
        <v>532.83379615502463</v>
      </c>
      <c r="N42" s="50">
        <f t="shared" si="12"/>
        <v>525.64946554412711</v>
      </c>
      <c r="O42" s="50">
        <f t="shared" si="12"/>
        <v>547.09778853950991</v>
      </c>
      <c r="P42" s="50">
        <f t="shared" si="12"/>
        <v>444.29879424947842</v>
      </c>
      <c r="Q42" s="50">
        <f t="shared" si="12"/>
        <v>501.0490397951263</v>
      </c>
    </row>
    <row r="43" spans="1:17" ht="12" customHeight="1" x14ac:dyDescent="0.25">
      <c r="A43" s="52" t="s">
        <v>55</v>
      </c>
      <c r="B43" s="50">
        <v>358.27072099765769</v>
      </c>
      <c r="C43" s="50">
        <v>358.23701999999997</v>
      </c>
      <c r="D43" s="50">
        <v>324.19490999999994</v>
      </c>
      <c r="E43" s="50">
        <v>324.20402000000007</v>
      </c>
      <c r="F43" s="50">
        <v>324.12730000000005</v>
      </c>
      <c r="G43" s="50">
        <v>324.18820896689937</v>
      </c>
      <c r="H43" s="50">
        <v>324.12323000000004</v>
      </c>
      <c r="I43" s="50">
        <v>324.20474000000007</v>
      </c>
      <c r="J43" s="50">
        <v>324.19944999999996</v>
      </c>
      <c r="K43" s="50">
        <v>501.69489999999985</v>
      </c>
      <c r="L43" s="50">
        <v>508.55653425437225</v>
      </c>
      <c r="M43" s="50">
        <v>513.41574829834417</v>
      </c>
      <c r="N43" s="50">
        <v>499.92576247734581</v>
      </c>
      <c r="O43" s="50">
        <v>516.64477555915755</v>
      </c>
      <c r="P43" s="50">
        <v>412.89055884296261</v>
      </c>
      <c r="Q43" s="50">
        <v>463.26382506641744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7.5999999999999961</v>
      </c>
      <c r="L46" s="50">
        <v>8.1446450749976087</v>
      </c>
      <c r="M46" s="50">
        <v>8.9328365338683398</v>
      </c>
      <c r="N46" s="50">
        <v>9.7687971720645788</v>
      </c>
      <c r="O46" s="50">
        <v>10.437565682621647</v>
      </c>
      <c r="P46" s="50">
        <v>10.795834527562816</v>
      </c>
      <c r="Q46" s="50">
        <v>10.915257475876597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6.2999999999999972</v>
      </c>
      <c r="L47" s="50">
        <v>8.359826501137011</v>
      </c>
      <c r="M47" s="50">
        <v>10.485211322812169</v>
      </c>
      <c r="N47" s="50">
        <v>15.954905894716694</v>
      </c>
      <c r="O47" s="50">
        <v>20.015447297730674</v>
      </c>
      <c r="P47" s="50">
        <v>20.612400878952968</v>
      </c>
      <c r="Q47" s="50">
        <v>26.869957252832233</v>
      </c>
    </row>
    <row r="48" spans="1:17" ht="12" customHeight="1" x14ac:dyDescent="0.25">
      <c r="A48" s="51" t="s">
        <v>61</v>
      </c>
      <c r="B48" s="50">
        <v>94.391014376908586</v>
      </c>
      <c r="C48" s="50">
        <v>103.72526999999999</v>
      </c>
      <c r="D48" s="50">
        <v>97.013850000000005</v>
      </c>
      <c r="E48" s="50">
        <v>99.925600000000003</v>
      </c>
      <c r="F48" s="50">
        <v>106.59622</v>
      </c>
      <c r="G48" s="50">
        <v>108.74700349569191</v>
      </c>
      <c r="H48" s="50">
        <v>100.64699999999999</v>
      </c>
      <c r="I48" s="50">
        <v>92.925079999999994</v>
      </c>
      <c r="J48" s="50">
        <v>99.512539999999973</v>
      </c>
      <c r="K48" s="50">
        <v>96.068410000000029</v>
      </c>
      <c r="L48" s="50">
        <v>101.39075826527909</v>
      </c>
      <c r="M48" s="50">
        <v>89.375058996663213</v>
      </c>
      <c r="N48" s="50">
        <v>81.996614814303243</v>
      </c>
      <c r="O48" s="50">
        <v>81.447063033627444</v>
      </c>
      <c r="P48" s="50">
        <v>66.829081876373579</v>
      </c>
      <c r="Q48" s="50">
        <v>76.693141278469611</v>
      </c>
    </row>
    <row r="49" spans="1:17" ht="12" customHeight="1" x14ac:dyDescent="0.25">
      <c r="A49" s="49" t="s">
        <v>60</v>
      </c>
      <c r="B49" s="48">
        <v>223.64711360055529</v>
      </c>
      <c r="C49" s="48">
        <v>230.00315999999995</v>
      </c>
      <c r="D49" s="48">
        <v>232.51461</v>
      </c>
      <c r="E49" s="48">
        <v>258.60780999999992</v>
      </c>
      <c r="F49" s="48">
        <v>259.01105999999993</v>
      </c>
      <c r="G49" s="48">
        <v>253.73995574325417</v>
      </c>
      <c r="H49" s="48">
        <v>262.66793000000001</v>
      </c>
      <c r="I49" s="48">
        <v>259.75381000000004</v>
      </c>
      <c r="J49" s="48">
        <v>273.58708999999988</v>
      </c>
      <c r="K49" s="48">
        <v>269.69053999999994</v>
      </c>
      <c r="L49" s="48">
        <v>276.77958938492338</v>
      </c>
      <c r="M49" s="48">
        <v>276.09363779516389</v>
      </c>
      <c r="N49" s="48">
        <v>273.3457548400313</v>
      </c>
      <c r="O49" s="48">
        <v>277.64200256964619</v>
      </c>
      <c r="P49" s="48">
        <v>268.70026859172225</v>
      </c>
      <c r="Q49" s="48">
        <v>275.58388534502842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1127.0024944294209</v>
      </c>
      <c r="C51" s="26">
        <f t="shared" si="13"/>
        <v>1121.0494499999998</v>
      </c>
      <c r="D51" s="26">
        <f t="shared" si="13"/>
        <v>1164.6971100000001</v>
      </c>
      <c r="E51" s="26">
        <f t="shared" si="13"/>
        <v>1252.33548</v>
      </c>
      <c r="F51" s="26">
        <f t="shared" si="13"/>
        <v>1242.1903500000001</v>
      </c>
      <c r="G51" s="26">
        <f t="shared" si="13"/>
        <v>1188.0947381760589</v>
      </c>
      <c r="H51" s="26">
        <f t="shared" si="13"/>
        <v>1158.1235500000003</v>
      </c>
      <c r="I51" s="26">
        <f t="shared" si="13"/>
        <v>1047.89626</v>
      </c>
      <c r="J51" s="26">
        <f t="shared" si="13"/>
        <v>1115.2239099999997</v>
      </c>
      <c r="K51" s="26">
        <f t="shared" si="13"/>
        <v>1285.8713699999998</v>
      </c>
      <c r="L51" s="26">
        <f t="shared" si="13"/>
        <v>1326.2586348765403</v>
      </c>
      <c r="M51" s="26">
        <f t="shared" si="13"/>
        <v>1264.6124571238445</v>
      </c>
      <c r="N51" s="26">
        <f t="shared" si="13"/>
        <v>1219.0162838175877</v>
      </c>
      <c r="O51" s="26">
        <f t="shared" si="13"/>
        <v>1203.3587983662158</v>
      </c>
      <c r="P51" s="26">
        <f t="shared" si="13"/>
        <v>1017.1713905691121</v>
      </c>
      <c r="Q51" s="26">
        <f t="shared" si="13"/>
        <v>1110.8741374125034</v>
      </c>
    </row>
    <row r="52" spans="1:17" ht="12" customHeight="1" x14ac:dyDescent="0.25">
      <c r="A52" s="25" t="s">
        <v>43</v>
      </c>
      <c r="B52" s="24">
        <f t="shared" ref="B52:Q52" si="14">SUM(B53:B56)</f>
        <v>1024.1588585008756</v>
      </c>
      <c r="C52" s="24">
        <f t="shared" si="14"/>
        <v>1014.8107454512709</v>
      </c>
      <c r="D52" s="24">
        <f t="shared" si="14"/>
        <v>1055.1806565177778</v>
      </c>
      <c r="E52" s="24">
        <f t="shared" si="14"/>
        <v>1138.9914532636694</v>
      </c>
      <c r="F52" s="24">
        <f t="shared" si="14"/>
        <v>1126.3356436993961</v>
      </c>
      <c r="G52" s="24">
        <f t="shared" si="14"/>
        <v>1069.7562513833002</v>
      </c>
      <c r="H52" s="24">
        <f t="shared" si="14"/>
        <v>1036.8833676789718</v>
      </c>
      <c r="I52" s="24">
        <f t="shared" si="14"/>
        <v>921.82638442837788</v>
      </c>
      <c r="J52" s="24">
        <f t="shared" si="14"/>
        <v>983.33682604272974</v>
      </c>
      <c r="K52" s="24">
        <f t="shared" si="14"/>
        <v>1147.7370307196977</v>
      </c>
      <c r="L52" s="24">
        <f t="shared" si="14"/>
        <v>1172.8275709846853</v>
      </c>
      <c r="M52" s="24">
        <f t="shared" si="14"/>
        <v>1110.7057937813213</v>
      </c>
      <c r="N52" s="24">
        <f t="shared" si="14"/>
        <v>1065.228753854072</v>
      </c>
      <c r="O52" s="24">
        <f t="shared" si="14"/>
        <v>1052.3890930547386</v>
      </c>
      <c r="P52" s="24">
        <f t="shared" si="14"/>
        <v>870.15148922489527</v>
      </c>
      <c r="Q52" s="24">
        <f t="shared" si="14"/>
        <v>967.80595928715752</v>
      </c>
    </row>
    <row r="53" spans="1:17" ht="12" customHeight="1" x14ac:dyDescent="0.25">
      <c r="A53" s="23" t="s">
        <v>65</v>
      </c>
      <c r="B53" s="22">
        <v>734.42216505435204</v>
      </c>
      <c r="C53" s="22">
        <v>719.22379654904887</v>
      </c>
      <c r="D53" s="22">
        <v>753.15052139307511</v>
      </c>
      <c r="E53" s="22">
        <v>823.13691411569607</v>
      </c>
      <c r="F53" s="22">
        <v>813.59338548818232</v>
      </c>
      <c r="G53" s="22">
        <v>756.00627523552146</v>
      </c>
      <c r="H53" s="22">
        <v>726.92989592005733</v>
      </c>
      <c r="I53" s="22">
        <v>610.69132551231746</v>
      </c>
      <c r="J53" s="22">
        <v>662.50317099584674</v>
      </c>
      <c r="K53" s="22">
        <v>815.00664127985306</v>
      </c>
      <c r="L53" s="22">
        <v>837.42505224904824</v>
      </c>
      <c r="M53" s="22">
        <v>775.02361465836725</v>
      </c>
      <c r="N53" s="22">
        <v>729.65827948881883</v>
      </c>
      <c r="O53" s="22">
        <v>720.24721101036994</v>
      </c>
      <c r="P53" s="22">
        <v>547.59994362859641</v>
      </c>
      <c r="Q53" s="22">
        <v>638.56234895459227</v>
      </c>
    </row>
    <row r="54" spans="1:17" ht="12" customHeight="1" x14ac:dyDescent="0.25">
      <c r="A54" s="23" t="s">
        <v>64</v>
      </c>
      <c r="B54" s="30">
        <v>0.52025203444764323</v>
      </c>
      <c r="C54" s="30">
        <v>0.61354750320967633</v>
      </c>
      <c r="D54" s="30">
        <v>0.72991799795632717</v>
      </c>
      <c r="E54" s="30">
        <v>0.84154116067787699</v>
      </c>
      <c r="F54" s="30">
        <v>0.98097453341675978</v>
      </c>
      <c r="G54" s="30">
        <v>1.224657392610166</v>
      </c>
      <c r="H54" s="30">
        <v>1.5079347370950151</v>
      </c>
      <c r="I54" s="30">
        <v>2.0496585786951416</v>
      </c>
      <c r="J54" s="30">
        <v>2.649023064937635</v>
      </c>
      <c r="K54" s="30">
        <v>2.8740716719258761</v>
      </c>
      <c r="L54" s="30">
        <v>4.1264249699378315</v>
      </c>
      <c r="M54" s="30">
        <v>4.7437753502315747</v>
      </c>
      <c r="N54" s="30">
        <v>6.4827380576349558</v>
      </c>
      <c r="O54" s="30">
        <v>6.0829024338725555</v>
      </c>
      <c r="P54" s="30">
        <v>6.3313800956840973</v>
      </c>
      <c r="Q54" s="30">
        <v>7.2374174677380241</v>
      </c>
    </row>
    <row r="55" spans="1:17" ht="12" customHeight="1" x14ac:dyDescent="0.25">
      <c r="A55" s="23" t="s">
        <v>63</v>
      </c>
      <c r="B55" s="22">
        <v>224.28535462768329</v>
      </c>
      <c r="C55" s="22">
        <v>227.05671552184657</v>
      </c>
      <c r="D55" s="22">
        <v>229.35446659010333</v>
      </c>
      <c r="E55" s="22">
        <v>238.06318906685539</v>
      </c>
      <c r="F55" s="22">
        <v>234.68110456241902</v>
      </c>
      <c r="G55" s="22">
        <v>234.26798993527322</v>
      </c>
      <c r="H55" s="22">
        <v>231.66475899634983</v>
      </c>
      <c r="I55" s="22">
        <v>232.6577886495885</v>
      </c>
      <c r="J55" s="22">
        <v>238.14536124063849</v>
      </c>
      <c r="K55" s="22">
        <v>251.32338138285314</v>
      </c>
      <c r="L55" s="22">
        <v>254.1036715846779</v>
      </c>
      <c r="M55" s="22">
        <v>253.60026224241111</v>
      </c>
      <c r="N55" s="22">
        <v>253.11396992120979</v>
      </c>
      <c r="O55" s="22">
        <v>251.25285967109102</v>
      </c>
      <c r="P55" s="22">
        <v>245.55845388083736</v>
      </c>
      <c r="Q55" s="22">
        <v>248.94426460692375</v>
      </c>
    </row>
    <row r="56" spans="1:17" ht="12" customHeight="1" x14ac:dyDescent="0.25">
      <c r="A56" s="21" t="s">
        <v>62</v>
      </c>
      <c r="B56" s="20">
        <v>64.931086784392647</v>
      </c>
      <c r="C56" s="20">
        <v>67.916685877165847</v>
      </c>
      <c r="D56" s="20">
        <v>71.945750536643018</v>
      </c>
      <c r="E56" s="20">
        <v>76.949808920440034</v>
      </c>
      <c r="F56" s="20">
        <v>77.080179115377945</v>
      </c>
      <c r="G56" s="20">
        <v>78.257328819895221</v>
      </c>
      <c r="H56" s="20">
        <v>76.780778025469473</v>
      </c>
      <c r="I56" s="20">
        <v>76.427611687776817</v>
      </c>
      <c r="J56" s="20">
        <v>80.039270741306851</v>
      </c>
      <c r="K56" s="20">
        <v>78.532936385065639</v>
      </c>
      <c r="L56" s="20">
        <v>77.172422181021432</v>
      </c>
      <c r="M56" s="20">
        <v>77.338141530311276</v>
      </c>
      <c r="N56" s="20">
        <v>75.973766386408528</v>
      </c>
      <c r="O56" s="20">
        <v>74.80611993940505</v>
      </c>
      <c r="P56" s="20">
        <v>70.661711619777321</v>
      </c>
      <c r="Q56" s="20">
        <v>73.061928257903489</v>
      </c>
    </row>
    <row r="57" spans="1:17" ht="12" customHeight="1" x14ac:dyDescent="0.25">
      <c r="A57" s="19" t="s">
        <v>66</v>
      </c>
      <c r="B57" s="18">
        <v>102.84363592854538</v>
      </c>
      <c r="C57" s="18">
        <v>106.23870454872888</v>
      </c>
      <c r="D57" s="18">
        <v>109.51645348222215</v>
      </c>
      <c r="E57" s="18">
        <v>113.34402673633055</v>
      </c>
      <c r="F57" s="18">
        <v>115.85470630060394</v>
      </c>
      <c r="G57" s="18">
        <v>118.33848679275854</v>
      </c>
      <c r="H57" s="18">
        <v>121.24018232102837</v>
      </c>
      <c r="I57" s="18">
        <v>126.06987557162215</v>
      </c>
      <c r="J57" s="18">
        <v>131.88708395727002</v>
      </c>
      <c r="K57" s="18">
        <v>138.13433928030207</v>
      </c>
      <c r="L57" s="18">
        <v>153.43106389185499</v>
      </c>
      <c r="M57" s="18">
        <v>153.90666334252319</v>
      </c>
      <c r="N57" s="18">
        <v>153.78752996351565</v>
      </c>
      <c r="O57" s="18">
        <v>150.96970531147707</v>
      </c>
      <c r="P57" s="18">
        <v>147.01990134421681</v>
      </c>
      <c r="Q57" s="18">
        <v>143.06817812534575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0.90874586663571399</v>
      </c>
      <c r="C60" s="41">
        <f t="shared" si="16"/>
        <v>0.9052328114975402</v>
      </c>
      <c r="D60" s="41">
        <f t="shared" si="16"/>
        <v>0.90597001354092632</v>
      </c>
      <c r="E60" s="41">
        <f t="shared" si="16"/>
        <v>0.90949387879968824</v>
      </c>
      <c r="F60" s="41">
        <f t="shared" si="16"/>
        <v>0.90673353218320851</v>
      </c>
      <c r="G60" s="41">
        <f t="shared" si="16"/>
        <v>0.90039642211156512</v>
      </c>
      <c r="H60" s="41">
        <f t="shared" si="16"/>
        <v>0.89531325710367571</v>
      </c>
      <c r="I60" s="41">
        <f t="shared" si="16"/>
        <v>0.87969240812862326</v>
      </c>
      <c r="J60" s="41">
        <f t="shared" si="16"/>
        <v>0.88173936841322742</v>
      </c>
      <c r="K60" s="41">
        <f t="shared" si="16"/>
        <v>0.89257530535087493</v>
      </c>
      <c r="L60" s="41">
        <f t="shared" si="16"/>
        <v>0.88431286337589976</v>
      </c>
      <c r="M60" s="41">
        <f t="shared" si="16"/>
        <v>0.8782973689089234</v>
      </c>
      <c r="N60" s="41">
        <f t="shared" si="16"/>
        <v>0.87384292399942354</v>
      </c>
      <c r="O60" s="41">
        <f t="shared" si="16"/>
        <v>0.87454306602781595</v>
      </c>
      <c r="P60" s="41">
        <f t="shared" si="16"/>
        <v>0.85546201681708867</v>
      </c>
      <c r="Q60" s="41">
        <f t="shared" si="16"/>
        <v>0.87121117207878607</v>
      </c>
    </row>
    <row r="61" spans="1:17" ht="12" customHeight="1" x14ac:dyDescent="0.25">
      <c r="A61" s="23" t="s">
        <v>65</v>
      </c>
      <c r="B61" s="45">
        <f t="shared" ref="B61:Q61" si="17">IF(B53=0,0,B53/B$51)</f>
        <v>0.65165975114028074</v>
      </c>
      <c r="C61" s="45">
        <f t="shared" si="17"/>
        <v>0.64156295384565687</v>
      </c>
      <c r="D61" s="45">
        <f t="shared" si="17"/>
        <v>0.64664925749929525</v>
      </c>
      <c r="E61" s="45">
        <f t="shared" si="17"/>
        <v>0.65728147709725204</v>
      </c>
      <c r="F61" s="45">
        <f t="shared" si="17"/>
        <v>0.65496675729946086</v>
      </c>
      <c r="G61" s="45">
        <f t="shared" si="17"/>
        <v>0.63631817475778774</v>
      </c>
      <c r="H61" s="45">
        <f t="shared" si="17"/>
        <v>0.62767905541689151</v>
      </c>
      <c r="I61" s="45">
        <f t="shared" si="17"/>
        <v>0.58277841884111459</v>
      </c>
      <c r="J61" s="45">
        <f t="shared" si="17"/>
        <v>0.59405395190625609</v>
      </c>
      <c r="K61" s="45">
        <f t="shared" si="17"/>
        <v>0.63381661672726497</v>
      </c>
      <c r="L61" s="45">
        <f t="shared" si="17"/>
        <v>0.63141911406066209</v>
      </c>
      <c r="M61" s="45">
        <f t="shared" si="17"/>
        <v>0.61285464198338879</v>
      </c>
      <c r="N61" s="45">
        <f t="shared" si="17"/>
        <v>0.59856319326904428</v>
      </c>
      <c r="O61" s="45">
        <f t="shared" si="17"/>
        <v>0.59853072249792827</v>
      </c>
      <c r="P61" s="45">
        <f t="shared" si="17"/>
        <v>0.53835562886035526</v>
      </c>
      <c r="Q61" s="45">
        <f t="shared" si="17"/>
        <v>0.57482871141636227</v>
      </c>
    </row>
    <row r="62" spans="1:17" ht="12" customHeight="1" x14ac:dyDescent="0.25">
      <c r="A62" s="23" t="s">
        <v>64</v>
      </c>
      <c r="B62" s="44">
        <f t="shared" ref="B62:Q62" si="18">IF(B54=0,0,B54/B$51)</f>
        <v>4.6162456340528027E-4</v>
      </c>
      <c r="C62" s="44">
        <f t="shared" si="18"/>
        <v>5.4729744812744561E-4</v>
      </c>
      <c r="D62" s="44">
        <f t="shared" si="18"/>
        <v>6.2670199117805588E-4</v>
      </c>
      <c r="E62" s="44">
        <f t="shared" si="18"/>
        <v>6.7197741668859935E-4</v>
      </c>
      <c r="F62" s="44">
        <f t="shared" si="18"/>
        <v>7.8971353578520369E-4</v>
      </c>
      <c r="G62" s="44">
        <f t="shared" si="18"/>
        <v>1.0307741910297807E-3</v>
      </c>
      <c r="H62" s="44">
        <f t="shared" si="18"/>
        <v>1.3020499730749925E-3</v>
      </c>
      <c r="I62" s="44">
        <f t="shared" si="18"/>
        <v>1.955974705640367E-3</v>
      </c>
      <c r="J62" s="44">
        <f t="shared" si="18"/>
        <v>2.375328435110072E-3</v>
      </c>
      <c r="K62" s="44">
        <f t="shared" si="18"/>
        <v>2.2351159991421819E-3</v>
      </c>
      <c r="L62" s="44">
        <f t="shared" si="18"/>
        <v>3.1113275053790356E-3</v>
      </c>
      <c r="M62" s="44">
        <f t="shared" si="18"/>
        <v>3.7511692404331685E-3</v>
      </c>
      <c r="N62" s="44">
        <f t="shared" si="18"/>
        <v>5.3180077605961057E-3</v>
      </c>
      <c r="O62" s="44">
        <f t="shared" si="18"/>
        <v>5.0549366008967823E-3</v>
      </c>
      <c r="P62" s="44">
        <f t="shared" si="18"/>
        <v>6.2244968295280707E-3</v>
      </c>
      <c r="Q62" s="44">
        <f t="shared" si="18"/>
        <v>6.5150652301580571E-3</v>
      </c>
    </row>
    <row r="63" spans="1:17" ht="12" customHeight="1" x14ac:dyDescent="0.25">
      <c r="A63" s="23" t="s">
        <v>63</v>
      </c>
      <c r="B63" s="44">
        <f t="shared" ref="B63:Q63" si="19">IF(B55=0,0,B55/B$51)</f>
        <v>0.19901052192545016</v>
      </c>
      <c r="C63" s="44">
        <f t="shared" si="19"/>
        <v>0.20253942903397046</v>
      </c>
      <c r="D63" s="44">
        <f t="shared" si="19"/>
        <v>0.19692198479835096</v>
      </c>
      <c r="E63" s="44">
        <f t="shared" si="19"/>
        <v>0.19009538008685611</v>
      </c>
      <c r="F63" s="44">
        <f t="shared" si="19"/>
        <v>0.188925235623042</v>
      </c>
      <c r="G63" s="44">
        <f t="shared" si="19"/>
        <v>0.19717955345456467</v>
      </c>
      <c r="H63" s="44">
        <f t="shared" si="19"/>
        <v>0.20003458093598889</v>
      </c>
      <c r="I63" s="44">
        <f t="shared" si="19"/>
        <v>0.22202368452921906</v>
      </c>
      <c r="J63" s="44">
        <f t="shared" si="19"/>
        <v>0.21354040126402826</v>
      </c>
      <c r="K63" s="44">
        <f t="shared" si="19"/>
        <v>0.19544986166295403</v>
      </c>
      <c r="L63" s="44">
        <f t="shared" si="19"/>
        <v>0.19159435791973717</v>
      </c>
      <c r="M63" s="44">
        <f t="shared" si="19"/>
        <v>0.20053595140062411</v>
      </c>
      <c r="N63" s="44">
        <f t="shared" si="19"/>
        <v>0.20763789071671293</v>
      </c>
      <c r="O63" s="44">
        <f t="shared" si="19"/>
        <v>0.2087929718154001</v>
      </c>
      <c r="P63" s="44">
        <f t="shared" si="19"/>
        <v>0.24141305600764712</v>
      </c>
      <c r="Q63" s="44">
        <f t="shared" si="19"/>
        <v>0.22409763286665005</v>
      </c>
    </row>
    <row r="64" spans="1:17" ht="12" customHeight="1" x14ac:dyDescent="0.25">
      <c r="A64" s="23" t="s">
        <v>62</v>
      </c>
      <c r="B64" s="43">
        <f t="shared" ref="B64:Q64" si="20">IF(B56=0,0,B56/B$51)</f>
        <v>5.7613969006577906E-2</v>
      </c>
      <c r="C64" s="43">
        <f t="shared" si="20"/>
        <v>6.0583131169785476E-2</v>
      </c>
      <c r="D64" s="43">
        <f t="shared" si="20"/>
        <v>6.1772069252101963E-2</v>
      </c>
      <c r="E64" s="43">
        <f t="shared" si="20"/>
        <v>6.1445044198891526E-2</v>
      </c>
      <c r="F64" s="43">
        <f t="shared" si="20"/>
        <v>6.2051825724920455E-2</v>
      </c>
      <c r="G64" s="43">
        <f t="shared" si="20"/>
        <v>6.5867919708182898E-2</v>
      </c>
      <c r="H64" s="43">
        <f t="shared" si="20"/>
        <v>6.6297570777720097E-2</v>
      </c>
      <c r="I64" s="43">
        <f t="shared" si="20"/>
        <v>7.2934330052649307E-2</v>
      </c>
      <c r="J64" s="43">
        <f t="shared" si="20"/>
        <v>7.1769686807832939E-2</v>
      </c>
      <c r="K64" s="43">
        <f t="shared" si="20"/>
        <v>6.1073710961513705E-2</v>
      </c>
      <c r="L64" s="43">
        <f t="shared" si="20"/>
        <v>5.8188063890121489E-2</v>
      </c>
      <c r="M64" s="43">
        <f t="shared" si="20"/>
        <v>6.1155606284477311E-2</v>
      </c>
      <c r="N64" s="43">
        <f t="shared" si="20"/>
        <v>6.2323832253070345E-2</v>
      </c>
      <c r="O64" s="43">
        <f t="shared" si="20"/>
        <v>6.2164435113590662E-2</v>
      </c>
      <c r="P64" s="43">
        <f t="shared" si="20"/>
        <v>6.9468835119558134E-2</v>
      </c>
      <c r="Q64" s="43">
        <f t="shared" si="20"/>
        <v>6.5769762565615689E-2</v>
      </c>
    </row>
    <row r="65" spans="1:17" ht="12" customHeight="1" x14ac:dyDescent="0.25">
      <c r="A65" s="42" t="s">
        <v>66</v>
      </c>
      <c r="B65" s="41">
        <f t="shared" ref="B65:Q65" si="21">IF(B57=0,0,B57/B$51)</f>
        <v>9.1254133364286005E-2</v>
      </c>
      <c r="C65" s="41">
        <f t="shared" si="21"/>
        <v>9.4767188502459812E-2</v>
      </c>
      <c r="D65" s="41">
        <f t="shared" si="21"/>
        <v>9.4029986459073581E-2</v>
      </c>
      <c r="E65" s="41">
        <f t="shared" si="21"/>
        <v>9.050612120031172E-2</v>
      </c>
      <c r="F65" s="41">
        <f t="shared" si="21"/>
        <v>9.3266467816791473E-2</v>
      </c>
      <c r="G65" s="41">
        <f t="shared" si="21"/>
        <v>9.9603577888434727E-2</v>
      </c>
      <c r="H65" s="41">
        <f t="shared" si="21"/>
        <v>0.10468674289632426</v>
      </c>
      <c r="I65" s="41">
        <f t="shared" si="21"/>
        <v>0.1203075918713768</v>
      </c>
      <c r="J65" s="41">
        <f t="shared" si="21"/>
        <v>0.11826063158677261</v>
      </c>
      <c r="K65" s="41">
        <f t="shared" si="21"/>
        <v>0.10742469464912505</v>
      </c>
      <c r="L65" s="41">
        <f t="shared" si="21"/>
        <v>0.11568713662410024</v>
      </c>
      <c r="M65" s="41">
        <f t="shared" si="21"/>
        <v>0.12170263109107661</v>
      </c>
      <c r="N65" s="41">
        <f t="shared" si="21"/>
        <v>0.12615707600057643</v>
      </c>
      <c r="O65" s="41">
        <f t="shared" si="21"/>
        <v>0.12545693397218405</v>
      </c>
      <c r="P65" s="41">
        <f t="shared" si="21"/>
        <v>0.14453798318291128</v>
      </c>
      <c r="Q65" s="41">
        <f t="shared" si="21"/>
        <v>0.12878882792121385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1337.9784503997857</v>
      </c>
      <c r="C69" s="55">
        <f t="shared" ref="C69:Q69" si="22">SUM(C70:C71,C74:C75,C81:C82)</f>
        <v>1265.2189503230159</v>
      </c>
      <c r="D69" s="55">
        <f t="shared" si="22"/>
        <v>1515.4539025408201</v>
      </c>
      <c r="E69" s="55">
        <f t="shared" si="22"/>
        <v>1681.3198551043081</v>
      </c>
      <c r="F69" s="55">
        <f t="shared" si="22"/>
        <v>1618.8320952108363</v>
      </c>
      <c r="G69" s="55">
        <f t="shared" si="22"/>
        <v>1458.6272326938413</v>
      </c>
      <c r="H69" s="55">
        <f t="shared" si="22"/>
        <v>1372.625984030652</v>
      </c>
      <c r="I69" s="55">
        <f t="shared" si="22"/>
        <v>1069.0364223766442</v>
      </c>
      <c r="J69" s="55">
        <f t="shared" si="22"/>
        <v>1199.2829325292441</v>
      </c>
      <c r="K69" s="55">
        <f t="shared" si="22"/>
        <v>1160.1767592941758</v>
      </c>
      <c r="L69" s="55">
        <f t="shared" si="22"/>
        <v>1211.2209525921769</v>
      </c>
      <c r="M69" s="55">
        <f t="shared" si="22"/>
        <v>1034.2209294975955</v>
      </c>
      <c r="N69" s="55">
        <f t="shared" si="22"/>
        <v>944.58444434516048</v>
      </c>
      <c r="O69" s="55">
        <f t="shared" si="22"/>
        <v>822.47659560345528</v>
      </c>
      <c r="P69" s="55">
        <f t="shared" si="22"/>
        <v>658.86987883631684</v>
      </c>
      <c r="Q69" s="55">
        <f t="shared" si="22"/>
        <v>705.84509000796788</v>
      </c>
    </row>
    <row r="70" spans="1:17" ht="12" customHeight="1" x14ac:dyDescent="0.25">
      <c r="A70" s="54" t="s">
        <v>58</v>
      </c>
      <c r="B70" s="53">
        <v>19.603748808788193</v>
      </c>
      <c r="C70" s="53">
        <v>5.7381306078600005</v>
      </c>
      <c r="D70" s="53">
        <v>27.204218794403992</v>
      </c>
      <c r="E70" s="53">
        <v>17.261243329751995</v>
      </c>
      <c r="F70" s="53">
        <v>2.011073402484</v>
      </c>
      <c r="G70" s="53">
        <v>0</v>
      </c>
      <c r="H70" s="53">
        <v>0</v>
      </c>
      <c r="I70" s="53">
        <v>0</v>
      </c>
      <c r="J70" s="53">
        <v>0</v>
      </c>
      <c r="K70" s="53">
        <v>10.445969829203998</v>
      </c>
      <c r="L70" s="53">
        <v>5.3829489208660872</v>
      </c>
      <c r="M70" s="53">
        <v>3.651872099719446</v>
      </c>
      <c r="N70" s="53">
        <v>1.8239653360933334</v>
      </c>
      <c r="O70" s="53">
        <v>1.827102460138825</v>
      </c>
      <c r="P70" s="53">
        <v>1.8278114144977018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1180.7581365902186</v>
      </c>
      <c r="C71" s="50">
        <f t="shared" ref="C71:Q71" si="23">SUM(C72:C73)</f>
        <v>1114.1691766847998</v>
      </c>
      <c r="D71" s="50">
        <f t="shared" si="23"/>
        <v>1327.7179443638522</v>
      </c>
      <c r="E71" s="50">
        <f t="shared" si="23"/>
        <v>1461.3634925215561</v>
      </c>
      <c r="F71" s="50">
        <f t="shared" si="23"/>
        <v>1386.6874226294401</v>
      </c>
      <c r="G71" s="50">
        <f t="shared" si="23"/>
        <v>1227.3191445918781</v>
      </c>
      <c r="H71" s="50">
        <f t="shared" si="23"/>
        <v>1153.0772990817841</v>
      </c>
      <c r="I71" s="50">
        <f t="shared" si="23"/>
        <v>868.72967511602417</v>
      </c>
      <c r="J71" s="50">
        <f t="shared" si="23"/>
        <v>959.19981508958415</v>
      </c>
      <c r="K71" s="50">
        <f t="shared" si="23"/>
        <v>900.47677924076379</v>
      </c>
      <c r="L71" s="50">
        <f t="shared" si="23"/>
        <v>938.74303409893002</v>
      </c>
      <c r="M71" s="50">
        <f t="shared" si="23"/>
        <v>764.61577057119268</v>
      </c>
      <c r="N71" s="50">
        <f t="shared" si="23"/>
        <v>667.52121782490633</v>
      </c>
      <c r="O71" s="50">
        <f t="shared" si="23"/>
        <v>551.93023566647469</v>
      </c>
      <c r="P71" s="50">
        <f t="shared" si="23"/>
        <v>449.02434783022574</v>
      </c>
      <c r="Q71" s="50">
        <f t="shared" si="23"/>
        <v>462.80159403045758</v>
      </c>
    </row>
    <row r="72" spans="1:17" ht="12" customHeight="1" x14ac:dyDescent="0.25">
      <c r="A72" s="52" t="s">
        <v>84</v>
      </c>
      <c r="B72" s="50">
        <v>119.00600118462987</v>
      </c>
      <c r="C72" s="50">
        <v>119.01836661793203</v>
      </c>
      <c r="D72" s="50">
        <v>145.20247649089197</v>
      </c>
      <c r="E72" s="50">
        <v>145.20469566236406</v>
      </c>
      <c r="F72" s="50">
        <v>124.69595831679605</v>
      </c>
      <c r="G72" s="50">
        <v>130.61567497697257</v>
      </c>
      <c r="H72" s="50">
        <v>98.629834393764014</v>
      </c>
      <c r="I72" s="50">
        <v>101.70911974212001</v>
      </c>
      <c r="J72" s="50">
        <v>116.23536707979603</v>
      </c>
      <c r="K72" s="50">
        <v>98.796404347704026</v>
      </c>
      <c r="L72" s="50">
        <v>95.913297627146832</v>
      </c>
      <c r="M72" s="50">
        <v>101.70229175969702</v>
      </c>
      <c r="N72" s="50">
        <v>93.012007746869713</v>
      </c>
      <c r="O72" s="50">
        <v>78.435730222020979</v>
      </c>
      <c r="P72" s="50">
        <v>63.920606197340113</v>
      </c>
      <c r="Q72" s="50">
        <v>87.164142858353387</v>
      </c>
    </row>
    <row r="73" spans="1:17" ht="12" customHeight="1" x14ac:dyDescent="0.25">
      <c r="A73" s="52" t="s">
        <v>83</v>
      </c>
      <c r="B73" s="50">
        <v>1061.7521354055887</v>
      </c>
      <c r="C73" s="50">
        <v>995.15081006686785</v>
      </c>
      <c r="D73" s="50">
        <v>1182.5154678729602</v>
      </c>
      <c r="E73" s="50">
        <v>1316.1587968591921</v>
      </c>
      <c r="F73" s="50">
        <v>1261.991464312644</v>
      </c>
      <c r="G73" s="50">
        <v>1096.7034696149055</v>
      </c>
      <c r="H73" s="50">
        <v>1054.4474646880201</v>
      </c>
      <c r="I73" s="50">
        <v>767.02055537390413</v>
      </c>
      <c r="J73" s="50">
        <v>842.96444800978816</v>
      </c>
      <c r="K73" s="50">
        <v>801.68037489305982</v>
      </c>
      <c r="L73" s="50">
        <v>842.82973647178324</v>
      </c>
      <c r="M73" s="50">
        <v>662.91347881149568</v>
      </c>
      <c r="N73" s="50">
        <v>574.50921007803663</v>
      </c>
      <c r="O73" s="50">
        <v>473.49450544445369</v>
      </c>
      <c r="P73" s="50">
        <v>385.1037416328856</v>
      </c>
      <c r="Q73" s="50">
        <v>375.63745117210419</v>
      </c>
    </row>
    <row r="74" spans="1:17" ht="12" customHeight="1" x14ac:dyDescent="0.25">
      <c r="A74" s="51" t="s">
        <v>56</v>
      </c>
      <c r="B74" s="50">
        <v>137.61656500077896</v>
      </c>
      <c r="C74" s="50">
        <v>145.31164303035598</v>
      </c>
      <c r="D74" s="50">
        <v>160.53173938256398</v>
      </c>
      <c r="E74" s="50">
        <v>202.69511925300003</v>
      </c>
      <c r="F74" s="50">
        <v>230.13359917891211</v>
      </c>
      <c r="G74" s="50">
        <v>231.30808810196314</v>
      </c>
      <c r="H74" s="50">
        <v>219.54868494886807</v>
      </c>
      <c r="I74" s="50">
        <v>200.30674726062006</v>
      </c>
      <c r="J74" s="50">
        <v>240.0831174396601</v>
      </c>
      <c r="K74" s="50">
        <v>249.254010224208</v>
      </c>
      <c r="L74" s="50">
        <v>267.09496957238088</v>
      </c>
      <c r="M74" s="50">
        <v>265.95328682668332</v>
      </c>
      <c r="N74" s="50">
        <v>275.2392611841608</v>
      </c>
      <c r="O74" s="50">
        <v>268.71925747684173</v>
      </c>
      <c r="P74" s="50">
        <v>208.01771959159342</v>
      </c>
      <c r="Q74" s="50">
        <v>243.04349597751028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1337.978450399786</v>
      </c>
      <c r="C84" s="26">
        <f t="shared" si="25"/>
        <v>1265.2189503230161</v>
      </c>
      <c r="D84" s="26">
        <f t="shared" si="25"/>
        <v>1515.4539025408201</v>
      </c>
      <c r="E84" s="26">
        <f t="shared" si="25"/>
        <v>1681.3198551043079</v>
      </c>
      <c r="F84" s="26">
        <f t="shared" si="25"/>
        <v>1618.8320952108356</v>
      </c>
      <c r="G84" s="26">
        <f t="shared" si="25"/>
        <v>1458.6272326938411</v>
      </c>
      <c r="H84" s="26">
        <f t="shared" si="25"/>
        <v>1372.625984030652</v>
      </c>
      <c r="I84" s="26">
        <f t="shared" si="25"/>
        <v>1069.0364223766442</v>
      </c>
      <c r="J84" s="26">
        <f t="shared" si="25"/>
        <v>1199.2829325292441</v>
      </c>
      <c r="K84" s="26">
        <f t="shared" si="25"/>
        <v>1160.1767592941758</v>
      </c>
      <c r="L84" s="26">
        <f t="shared" si="25"/>
        <v>1211.2209525921771</v>
      </c>
      <c r="M84" s="26">
        <f t="shared" si="25"/>
        <v>1034.2209294975953</v>
      </c>
      <c r="N84" s="26">
        <f t="shared" si="25"/>
        <v>944.58444434516025</v>
      </c>
      <c r="O84" s="26">
        <f t="shared" si="25"/>
        <v>822.47659560345505</v>
      </c>
      <c r="P84" s="26">
        <f t="shared" si="25"/>
        <v>658.86987883631707</v>
      </c>
      <c r="Q84" s="26">
        <f t="shared" si="25"/>
        <v>705.84509000796788</v>
      </c>
    </row>
    <row r="85" spans="1:17" ht="12" customHeight="1" x14ac:dyDescent="0.25">
      <c r="A85" s="25" t="s">
        <v>43</v>
      </c>
      <c r="B85" s="24">
        <f t="shared" ref="B85:Q85" si="26">SUM(B86:B89)</f>
        <v>1337.978450399786</v>
      </c>
      <c r="C85" s="24">
        <f t="shared" si="26"/>
        <v>1265.2189503230161</v>
      </c>
      <c r="D85" s="24">
        <f t="shared" si="26"/>
        <v>1515.4539025408201</v>
      </c>
      <c r="E85" s="24">
        <f t="shared" si="26"/>
        <v>1681.3198551043079</v>
      </c>
      <c r="F85" s="24">
        <f t="shared" si="26"/>
        <v>1618.8320952108356</v>
      </c>
      <c r="G85" s="24">
        <f t="shared" si="26"/>
        <v>1458.6272326938411</v>
      </c>
      <c r="H85" s="24">
        <f t="shared" si="26"/>
        <v>1372.625984030652</v>
      </c>
      <c r="I85" s="24">
        <f t="shared" si="26"/>
        <v>1069.0364223766442</v>
      </c>
      <c r="J85" s="24">
        <f t="shared" si="26"/>
        <v>1199.2829325292441</v>
      </c>
      <c r="K85" s="24">
        <f t="shared" si="26"/>
        <v>1160.1767592941758</v>
      </c>
      <c r="L85" s="24">
        <f t="shared" si="26"/>
        <v>1211.2209525921771</v>
      </c>
      <c r="M85" s="24">
        <f t="shared" si="26"/>
        <v>1034.2209294975953</v>
      </c>
      <c r="N85" s="24">
        <f t="shared" si="26"/>
        <v>944.58444434516025</v>
      </c>
      <c r="O85" s="24">
        <f t="shared" si="26"/>
        <v>822.47659560345505</v>
      </c>
      <c r="P85" s="24">
        <f t="shared" si="26"/>
        <v>658.86987883631707</v>
      </c>
      <c r="Q85" s="24">
        <f t="shared" si="26"/>
        <v>705.84509000796788</v>
      </c>
    </row>
    <row r="86" spans="1:17" ht="12" customHeight="1" x14ac:dyDescent="0.25">
      <c r="A86" s="23" t="s">
        <v>65</v>
      </c>
      <c r="B86" s="22">
        <v>1022.8895962450889</v>
      </c>
      <c r="C86" s="22">
        <v>942.15672466565536</v>
      </c>
      <c r="D86" s="22">
        <v>1135.6907181466675</v>
      </c>
      <c r="E86" s="22">
        <v>1283.0289275489911</v>
      </c>
      <c r="F86" s="22">
        <v>1237.5025363165594</v>
      </c>
      <c r="G86" s="22">
        <v>1077.9281373771198</v>
      </c>
      <c r="H86" s="22">
        <v>1022.7340497581187</v>
      </c>
      <c r="I86" s="22">
        <v>741.5093812601832</v>
      </c>
      <c r="J86" s="22">
        <v>837.98213715958639</v>
      </c>
      <c r="K86" s="22">
        <v>832.48724863976918</v>
      </c>
      <c r="L86" s="22">
        <v>872.44620825760967</v>
      </c>
      <c r="M86" s="22">
        <v>714.10858321818159</v>
      </c>
      <c r="N86" s="22">
        <v>640.04655391764356</v>
      </c>
      <c r="O86" s="22">
        <v>555.99080803894344</v>
      </c>
      <c r="P86" s="22">
        <v>413.87756539766764</v>
      </c>
      <c r="Q86" s="22">
        <v>449.59699243183314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248.17497742496306</v>
      </c>
      <c r="C88" s="22">
        <v>258.72276800906633</v>
      </c>
      <c r="D88" s="22">
        <v>295.2000903798513</v>
      </c>
      <c r="E88" s="22">
        <v>311.89872740066068</v>
      </c>
      <c r="F88" s="22">
        <v>310.65822391561051</v>
      </c>
      <c r="G88" s="22">
        <v>299.78403268079865</v>
      </c>
      <c r="H88" s="22">
        <v>286.51872797393617</v>
      </c>
      <c r="I88" s="22">
        <v>259.67912987745871</v>
      </c>
      <c r="J88" s="22">
        <v>275.37248966362665</v>
      </c>
      <c r="K88" s="22">
        <v>258.30078893954425</v>
      </c>
      <c r="L88" s="22">
        <v>266.47269525091923</v>
      </c>
      <c r="M88" s="22">
        <v>237.43731428253406</v>
      </c>
      <c r="N88" s="22">
        <v>225.24183431910419</v>
      </c>
      <c r="O88" s="22">
        <v>200.38028042040443</v>
      </c>
      <c r="P88" s="22">
        <v>191.28688181896948</v>
      </c>
      <c r="Q88" s="22">
        <v>178.23329786823939</v>
      </c>
    </row>
    <row r="89" spans="1:17" ht="12" customHeight="1" x14ac:dyDescent="0.25">
      <c r="A89" s="21" t="s">
        <v>62</v>
      </c>
      <c r="B89" s="20">
        <v>66.913876729734099</v>
      </c>
      <c r="C89" s="20">
        <v>64.339457648294371</v>
      </c>
      <c r="D89" s="20">
        <v>84.563094014301285</v>
      </c>
      <c r="E89" s="20">
        <v>86.392200154656052</v>
      </c>
      <c r="F89" s="20">
        <v>70.671334978665655</v>
      </c>
      <c r="G89" s="20">
        <v>80.915062635922695</v>
      </c>
      <c r="H89" s="20">
        <v>63.373206298597403</v>
      </c>
      <c r="I89" s="20">
        <v>67.847911239002272</v>
      </c>
      <c r="J89" s="20">
        <v>85.928305706031139</v>
      </c>
      <c r="K89" s="20">
        <v>69.388721714862399</v>
      </c>
      <c r="L89" s="20">
        <v>72.302049083648171</v>
      </c>
      <c r="M89" s="20">
        <v>82.675031996879625</v>
      </c>
      <c r="N89" s="20">
        <v>79.296056108412515</v>
      </c>
      <c r="O89" s="20">
        <v>66.10550714410715</v>
      </c>
      <c r="P89" s="20">
        <v>53.705431619679956</v>
      </c>
      <c r="Q89" s="20">
        <v>78.014799707895321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0.76450378998215629</v>
      </c>
      <c r="C94" s="45">
        <f t="shared" si="29"/>
        <v>0.74465903662375477</v>
      </c>
      <c r="D94" s="45">
        <f t="shared" si="29"/>
        <v>0.74940631070503749</v>
      </c>
      <c r="E94" s="45">
        <f t="shared" si="29"/>
        <v>0.76310817579049695</v>
      </c>
      <c r="F94" s="45">
        <f t="shared" si="29"/>
        <v>0.7644415625175679</v>
      </c>
      <c r="G94" s="45">
        <f t="shared" si="29"/>
        <v>0.73900179101028196</v>
      </c>
      <c r="H94" s="45">
        <f t="shared" si="29"/>
        <v>0.74509302727528726</v>
      </c>
      <c r="I94" s="45">
        <f t="shared" si="29"/>
        <v>0.69362405783302095</v>
      </c>
      <c r="J94" s="45">
        <f t="shared" si="29"/>
        <v>0.69873598166890649</v>
      </c>
      <c r="K94" s="45">
        <f t="shared" si="29"/>
        <v>0.71755208158646</v>
      </c>
      <c r="L94" s="45">
        <f t="shared" si="29"/>
        <v>0.72030310109023166</v>
      </c>
      <c r="M94" s="45">
        <f t="shared" si="29"/>
        <v>0.69047972522184586</v>
      </c>
      <c r="N94" s="45">
        <f t="shared" si="29"/>
        <v>0.6775959076494853</v>
      </c>
      <c r="O94" s="45">
        <f t="shared" si="29"/>
        <v>0.6759959019028503</v>
      </c>
      <c r="P94" s="45">
        <f t="shared" si="29"/>
        <v>0.62816282651841659</v>
      </c>
      <c r="Q94" s="45">
        <f t="shared" si="29"/>
        <v>0.63696269733456379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0.18548503329841279</v>
      </c>
      <c r="C96" s="44">
        <f t="shared" si="31"/>
        <v>0.20448853373798523</v>
      </c>
      <c r="D96" s="44">
        <f t="shared" si="31"/>
        <v>0.19479318366920753</v>
      </c>
      <c r="E96" s="44">
        <f t="shared" si="31"/>
        <v>0.18550826391169378</v>
      </c>
      <c r="F96" s="44">
        <f t="shared" si="31"/>
        <v>0.19190268393779936</v>
      </c>
      <c r="G96" s="44">
        <f t="shared" si="31"/>
        <v>0.20552477422702958</v>
      </c>
      <c r="H96" s="44">
        <f t="shared" si="31"/>
        <v>0.20873765418062926</v>
      </c>
      <c r="I96" s="44">
        <f t="shared" si="31"/>
        <v>0.2429095252902134</v>
      </c>
      <c r="J96" s="44">
        <f t="shared" si="31"/>
        <v>0.2296142821634892</v>
      </c>
      <c r="K96" s="44">
        <f t="shared" si="31"/>
        <v>0.22263916844592574</v>
      </c>
      <c r="L96" s="44">
        <f t="shared" si="31"/>
        <v>0.2200033731918454</v>
      </c>
      <c r="M96" s="44">
        <f t="shared" si="31"/>
        <v>0.22958084439257728</v>
      </c>
      <c r="N96" s="44">
        <f t="shared" si="31"/>
        <v>0.23845600641375653</v>
      </c>
      <c r="O96" s="44">
        <f t="shared" si="31"/>
        <v>0.24363037379000974</v>
      </c>
      <c r="P96" s="44">
        <f t="shared" si="31"/>
        <v>0.29032573496426423</v>
      </c>
      <c r="Q96" s="44">
        <f t="shared" si="31"/>
        <v>0.25251050179611989</v>
      </c>
    </row>
    <row r="97" spans="1:17" ht="12" customHeight="1" x14ac:dyDescent="0.25">
      <c r="A97" s="23" t="s">
        <v>62</v>
      </c>
      <c r="B97" s="43">
        <f t="shared" ref="B97:Q97" si="32">IF(B89=0,0,B89/B$84)</f>
        <v>5.0011176719430971E-2</v>
      </c>
      <c r="C97" s="43">
        <f t="shared" si="32"/>
        <v>5.0852429638260019E-2</v>
      </c>
      <c r="D97" s="43">
        <f t="shared" si="32"/>
        <v>5.5800505625754927E-2</v>
      </c>
      <c r="E97" s="43">
        <f t="shared" si="32"/>
        <v>5.1383560297809217E-2</v>
      </c>
      <c r="F97" s="43">
        <f t="shared" si="32"/>
        <v>4.3655753544632719E-2</v>
      </c>
      <c r="G97" s="43">
        <f t="shared" si="32"/>
        <v>5.5473434762688532E-2</v>
      </c>
      <c r="H97" s="43">
        <f t="shared" si="32"/>
        <v>4.6169318544083612E-2</v>
      </c>
      <c r="I97" s="43">
        <f t="shared" si="32"/>
        <v>6.3466416876765699E-2</v>
      </c>
      <c r="J97" s="43">
        <f t="shared" si="32"/>
        <v>7.1649736167604311E-2</v>
      </c>
      <c r="K97" s="43">
        <f t="shared" si="32"/>
        <v>5.9808749967614303E-2</v>
      </c>
      <c r="L97" s="43">
        <f t="shared" si="32"/>
        <v>5.9693525717922878E-2</v>
      </c>
      <c r="M97" s="43">
        <f t="shared" si="32"/>
        <v>7.9939430385576868E-2</v>
      </c>
      <c r="N97" s="43">
        <f t="shared" si="32"/>
        <v>8.3948085936758204E-2</v>
      </c>
      <c r="O97" s="43">
        <f t="shared" si="32"/>
        <v>8.0373724307139974E-2</v>
      </c>
      <c r="P97" s="43">
        <f t="shared" si="32"/>
        <v>8.1511438517319124E-2</v>
      </c>
      <c r="Q97" s="43">
        <f t="shared" si="32"/>
        <v>0.11052680086931632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18912.392093956638</v>
      </c>
      <c r="C102" s="26">
        <f t="shared" si="34"/>
        <v>18685.989972749991</v>
      </c>
      <c r="D102" s="26">
        <f t="shared" si="34"/>
        <v>19267.004857176504</v>
      </c>
      <c r="E102" s="26">
        <f t="shared" si="34"/>
        <v>20589.985090070371</v>
      </c>
      <c r="F102" s="26">
        <f t="shared" si="34"/>
        <v>20293.546585715776</v>
      </c>
      <c r="G102" s="26">
        <f t="shared" si="34"/>
        <v>19288.331262428397</v>
      </c>
      <c r="H102" s="26">
        <f t="shared" si="34"/>
        <v>18855.172718075566</v>
      </c>
      <c r="I102" s="26">
        <f t="shared" si="34"/>
        <v>16976.795380688054</v>
      </c>
      <c r="J102" s="26">
        <f t="shared" si="34"/>
        <v>18010.471915280243</v>
      </c>
      <c r="K102" s="26">
        <f t="shared" si="34"/>
        <v>20511.178370543843</v>
      </c>
      <c r="L102" s="26">
        <f t="shared" si="34"/>
        <v>19316.783469778584</v>
      </c>
      <c r="M102" s="26">
        <f t="shared" si="34"/>
        <v>18260.952082582076</v>
      </c>
      <c r="N102" s="26">
        <f t="shared" si="34"/>
        <v>17288.152319685745</v>
      </c>
      <c r="O102" s="26">
        <f t="shared" si="34"/>
        <v>16956.980445514273</v>
      </c>
      <c r="P102" s="26">
        <f t="shared" si="34"/>
        <v>14329.07206462509</v>
      </c>
      <c r="Q102" s="26">
        <f t="shared" si="34"/>
        <v>15510.291209774521</v>
      </c>
    </row>
    <row r="103" spans="1:17" ht="12" customHeight="1" x14ac:dyDescent="0.25">
      <c r="A103" s="25" t="s">
        <v>43</v>
      </c>
      <c r="B103" s="24">
        <f t="shared" ref="B103:Q103" si="35">B52/0.086*1000000/B$6</f>
        <v>17186.558143577055</v>
      </c>
      <c r="C103" s="24">
        <f t="shared" si="35"/>
        <v>16915.171238647323</v>
      </c>
      <c r="D103" s="24">
        <f t="shared" si="35"/>
        <v>17455.328651349289</v>
      </c>
      <c r="E103" s="24">
        <f t="shared" si="35"/>
        <v>18726.465403995851</v>
      </c>
      <c r="F103" s="24">
        <f t="shared" si="35"/>
        <v>18400.839176190559</v>
      </c>
      <c r="G103" s="24">
        <f t="shared" si="35"/>
        <v>17367.144457193179</v>
      </c>
      <c r="H103" s="24">
        <f t="shared" si="35"/>
        <v>16881.2860994726</v>
      </c>
      <c r="I103" s="24">
        <f t="shared" si="35"/>
        <v>14934.358010744361</v>
      </c>
      <c r="J103" s="24">
        <f t="shared" si="35"/>
        <v>15880.542131403372</v>
      </c>
      <c r="K103" s="24">
        <f t="shared" si="35"/>
        <v>18307.771297194431</v>
      </c>
      <c r="L103" s="24">
        <f t="shared" si="35"/>
        <v>17082.08010137215</v>
      </c>
      <c r="M103" s="24">
        <f t="shared" si="35"/>
        <v>16038.546167903763</v>
      </c>
      <c r="N103" s="24">
        <f t="shared" si="35"/>
        <v>15107.129573581607</v>
      </c>
      <c r="O103" s="24">
        <f t="shared" si="35"/>
        <v>14829.609669393772</v>
      </c>
      <c r="P103" s="24">
        <f t="shared" si="35"/>
        <v>12257.976887521583</v>
      </c>
      <c r="Q103" s="24">
        <f t="shared" si="35"/>
        <v>13512.738984150954</v>
      </c>
    </row>
    <row r="104" spans="1:17" ht="12" customHeight="1" x14ac:dyDescent="0.25">
      <c r="A104" s="23" t="s">
        <v>65</v>
      </c>
      <c r="B104" s="22">
        <f t="shared" ref="B104:Q104" si="36">B53/0.086*1000000/B$6</f>
        <v>12324.444725415196</v>
      </c>
      <c r="C104" s="22">
        <f t="shared" si="36"/>
        <v>11988.23892244781</v>
      </c>
      <c r="D104" s="22">
        <f t="shared" si="36"/>
        <v>12458.994385128501</v>
      </c>
      <c r="E104" s="22">
        <f t="shared" si="36"/>
        <v>13533.415813411848</v>
      </c>
      <c r="F104" s="22">
        <f t="shared" si="36"/>
        <v>13291.598401351806</v>
      </c>
      <c r="G104" s="22">
        <f t="shared" si="36"/>
        <v>12273.515743032014</v>
      </c>
      <c r="H104" s="22">
        <f t="shared" si="36"/>
        <v>11834.997001404012</v>
      </c>
      <c r="I104" s="22">
        <f t="shared" si="36"/>
        <v>9893.7099689465213</v>
      </c>
      <c r="J104" s="22">
        <f t="shared" si="36"/>
        <v>10699.192016968866</v>
      </c>
      <c r="K104" s="22">
        <f t="shared" si="36"/>
        <v>13000.325679907555</v>
      </c>
      <c r="L104" s="22">
        <f t="shared" si="36"/>
        <v>12196.986304989237</v>
      </c>
      <c r="M104" s="22">
        <f t="shared" si="36"/>
        <v>11191.309250846656</v>
      </c>
      <c r="N104" s="22">
        <f t="shared" si="36"/>
        <v>10348.051658192731</v>
      </c>
      <c r="O104" s="22">
        <f t="shared" si="36"/>
        <v>10149.2737574369</v>
      </c>
      <c r="P104" s="22">
        <f t="shared" si="36"/>
        <v>7714.1366023365899</v>
      </c>
      <c r="Q104" s="22">
        <f t="shared" si="36"/>
        <v>8915.7607098072185</v>
      </c>
    </row>
    <row r="105" spans="1:17" ht="12" customHeight="1" x14ac:dyDescent="0.25">
      <c r="A105" s="23" t="s">
        <v>64</v>
      </c>
      <c r="B105" s="22">
        <f t="shared" ref="B105:Q105" si="37">B54/0.086*1000000/B$6</f>
        <v>8.7304247433222084</v>
      </c>
      <c r="C105" s="22">
        <f t="shared" si="37"/>
        <v>10.226794627821107</v>
      </c>
      <c r="D105" s="22">
        <f t="shared" si="37"/>
        <v>12.074670308029788</v>
      </c>
      <c r="E105" s="22">
        <f t="shared" si="37"/>
        <v>13.836004990482264</v>
      </c>
      <c r="F105" s="22">
        <f t="shared" si="37"/>
        <v>16.026088427827354</v>
      </c>
      <c r="G105" s="22">
        <f t="shared" si="37"/>
        <v>19.881914053344058</v>
      </c>
      <c r="H105" s="22">
        <f t="shared" si="37"/>
        <v>24.550377129894624</v>
      </c>
      <c r="I105" s="22">
        <f t="shared" si="37"/>
        <v>33.206182347458061</v>
      </c>
      <c r="J105" s="22">
        <f t="shared" si="37"/>
        <v>42.78078607011652</v>
      </c>
      <c r="K105" s="22">
        <f t="shared" si="37"/>
        <v>45.844862937261617</v>
      </c>
      <c r="L105" s="22">
        <f t="shared" si="37"/>
        <v>60.100839724973206</v>
      </c>
      <c r="M105" s="22">
        <f t="shared" si="37"/>
        <v>68.499921753205896</v>
      </c>
      <c r="N105" s="22">
        <f t="shared" si="37"/>
        <v>91.938528202456339</v>
      </c>
      <c r="O105" s="22">
        <f t="shared" si="37"/>
        <v>85.716461094721126</v>
      </c>
      <c r="P105" s="22">
        <f t="shared" si="37"/>
        <v>89.191263636338121</v>
      </c>
      <c r="Q105" s="22">
        <f t="shared" si="37"/>
        <v>101.05055897042813</v>
      </c>
    </row>
    <row r="106" spans="1:17" ht="12" customHeight="1" x14ac:dyDescent="0.25">
      <c r="A106" s="23" t="s">
        <v>63</v>
      </c>
      <c r="B106" s="22">
        <f t="shared" ref="B106:Q106" si="38">B55/0.086*1000000/B$6</f>
        <v>3763.7650214770683</v>
      </c>
      <c r="C106" s="22">
        <f t="shared" si="38"/>
        <v>3784.6497400152812</v>
      </c>
      <c r="D106" s="22">
        <f t="shared" si="38"/>
        <v>3794.0968375946659</v>
      </c>
      <c r="E106" s="22">
        <f t="shared" si="38"/>
        <v>3914.061041679628</v>
      </c>
      <c r="F106" s="22">
        <f t="shared" si="38"/>
        <v>3833.9630703335329</v>
      </c>
      <c r="G106" s="22">
        <f t="shared" si="38"/>
        <v>3803.2645452093511</v>
      </c>
      <c r="H106" s="22">
        <f t="shared" si="38"/>
        <v>3771.6865731359362</v>
      </c>
      <c r="I106" s="22">
        <f t="shared" si="38"/>
        <v>3769.2506619189876</v>
      </c>
      <c r="J106" s="22">
        <f t="shared" si="38"/>
        <v>3845.9633997434548</v>
      </c>
      <c r="K106" s="22">
        <f t="shared" si="38"/>
        <v>4008.9069750669687</v>
      </c>
      <c r="L106" s="22">
        <f t="shared" si="38"/>
        <v>3700.9867259668208</v>
      </c>
      <c r="M106" s="22">
        <f t="shared" si="38"/>
        <v>3661.9773993618046</v>
      </c>
      <c r="N106" s="22">
        <f t="shared" si="38"/>
        <v>3589.6754820487954</v>
      </c>
      <c r="O106" s="22">
        <f t="shared" si="38"/>
        <v>3540.4983402345524</v>
      </c>
      <c r="P106" s="22">
        <f t="shared" si="38"/>
        <v>3459.2250768749486</v>
      </c>
      <c r="Q106" s="22">
        <f t="shared" si="38"/>
        <v>3475.8195451828801</v>
      </c>
    </row>
    <row r="107" spans="1:17" ht="12" customHeight="1" x14ac:dyDescent="0.25">
      <c r="A107" s="21" t="s">
        <v>62</v>
      </c>
      <c r="B107" s="20">
        <f t="shared" ref="B107:Q107" si="39">B56/0.086*1000000/B$6</f>
        <v>1089.617971941467</v>
      </c>
      <c r="C107" s="20">
        <f t="shared" si="39"/>
        <v>1132.0557815564089</v>
      </c>
      <c r="D107" s="20">
        <f t="shared" si="39"/>
        <v>1190.1627583180918</v>
      </c>
      <c r="E107" s="20">
        <f t="shared" si="39"/>
        <v>1265.1525439138916</v>
      </c>
      <c r="F107" s="20">
        <f t="shared" si="39"/>
        <v>1259.2516160773898</v>
      </c>
      <c r="G107" s="20">
        <f t="shared" si="39"/>
        <v>1270.4822548984675</v>
      </c>
      <c r="H107" s="20">
        <f t="shared" si="39"/>
        <v>1250.0521478027517</v>
      </c>
      <c r="I107" s="20">
        <f t="shared" si="39"/>
        <v>1238.1911975313947</v>
      </c>
      <c r="J107" s="20">
        <f t="shared" si="39"/>
        <v>1292.6059286209343</v>
      </c>
      <c r="K107" s="20">
        <f t="shared" si="39"/>
        <v>1252.6937792826463</v>
      </c>
      <c r="L107" s="20">
        <f t="shared" si="39"/>
        <v>1124.0062306911191</v>
      </c>
      <c r="M107" s="20">
        <f t="shared" si="39"/>
        <v>1116.7595959420955</v>
      </c>
      <c r="N107" s="20">
        <f t="shared" si="39"/>
        <v>1077.4639051376234</v>
      </c>
      <c r="O107" s="20">
        <f t="shared" si="39"/>
        <v>1054.1211106275975</v>
      </c>
      <c r="P107" s="20">
        <f t="shared" si="39"/>
        <v>995.42394467370673</v>
      </c>
      <c r="Q107" s="20">
        <f t="shared" si="39"/>
        <v>1020.1081701904264</v>
      </c>
    </row>
    <row r="108" spans="1:17" ht="12" customHeight="1" x14ac:dyDescent="0.25">
      <c r="A108" s="19" t="s">
        <v>66</v>
      </c>
      <c r="B108" s="18">
        <f t="shared" ref="B108:Q108" si="40">B57/0.086*1000000/B$6</f>
        <v>1725.8339503795878</v>
      </c>
      <c r="C108" s="18">
        <f t="shared" si="40"/>
        <v>1770.8187341026726</v>
      </c>
      <c r="D108" s="18">
        <f t="shared" si="40"/>
        <v>1811.6762058272116</v>
      </c>
      <c r="E108" s="18">
        <f t="shared" si="40"/>
        <v>1863.5196860745202</v>
      </c>
      <c r="F108" s="18">
        <f t="shared" si="40"/>
        <v>1892.7074095252187</v>
      </c>
      <c r="G108" s="18">
        <f t="shared" si="40"/>
        <v>1921.1868052352174</v>
      </c>
      <c r="H108" s="18">
        <f t="shared" si="40"/>
        <v>1973.8866186029643</v>
      </c>
      <c r="I108" s="18">
        <f t="shared" si="40"/>
        <v>2042.4373699436933</v>
      </c>
      <c r="J108" s="18">
        <f t="shared" si="40"/>
        <v>2129.9297838768716</v>
      </c>
      <c r="K108" s="18">
        <f t="shared" si="40"/>
        <v>2203.4070733494104</v>
      </c>
      <c r="L108" s="18">
        <f t="shared" si="40"/>
        <v>2234.7033684064363</v>
      </c>
      <c r="M108" s="18">
        <f t="shared" si="40"/>
        <v>2222.4059146783138</v>
      </c>
      <c r="N108" s="18">
        <f t="shared" si="40"/>
        <v>2181.0227461041363</v>
      </c>
      <c r="O108" s="18">
        <f t="shared" si="40"/>
        <v>2127.3707761205001</v>
      </c>
      <c r="P108" s="18">
        <f t="shared" si="40"/>
        <v>2071.0951771035052</v>
      </c>
      <c r="Q108" s="18">
        <f t="shared" si="40"/>
        <v>1997.5522256235663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9904.6739720279711</v>
      </c>
      <c r="C110" s="31">
        <f t="shared" si="41"/>
        <v>9873.822124245864</v>
      </c>
      <c r="D110" s="31">
        <f t="shared" si="41"/>
        <v>10291.912737275004</v>
      </c>
      <c r="E110" s="31">
        <f t="shared" si="41"/>
        <v>11218.583283754177</v>
      </c>
      <c r="F110" s="31">
        <f t="shared" si="41"/>
        <v>11157.915597949188</v>
      </c>
      <c r="G110" s="31">
        <f t="shared" si="41"/>
        <v>10604.670974563454</v>
      </c>
      <c r="H110" s="31">
        <f t="shared" si="41"/>
        <v>10403.300092594156</v>
      </c>
      <c r="I110" s="31">
        <f t="shared" si="41"/>
        <v>9277.2780348497708</v>
      </c>
      <c r="J110" s="31">
        <f t="shared" si="41"/>
        <v>9987.4142613316053</v>
      </c>
      <c r="K110" s="31">
        <f t="shared" si="41"/>
        <v>11428.732435473321</v>
      </c>
      <c r="L110" s="31">
        <f t="shared" si="41"/>
        <v>10818.508671427353</v>
      </c>
      <c r="M110" s="31">
        <f t="shared" si="41"/>
        <v>10217.908938665958</v>
      </c>
      <c r="N110" s="31">
        <f t="shared" si="41"/>
        <v>9766.3784164484932</v>
      </c>
      <c r="O110" s="31">
        <f t="shared" si="41"/>
        <v>9697.7722020388137</v>
      </c>
      <c r="P110" s="31">
        <f t="shared" si="41"/>
        <v>8161.2096984477312</v>
      </c>
      <c r="Q110" s="31">
        <f t="shared" si="41"/>
        <v>9076.8258042996822</v>
      </c>
    </row>
    <row r="111" spans="1:17" ht="12" customHeight="1" x14ac:dyDescent="0.25">
      <c r="A111" s="23" t="s">
        <v>65</v>
      </c>
      <c r="B111" s="22">
        <v>7037.9219707107886</v>
      </c>
      <c r="C111" s="22">
        <v>6936.9375987425037</v>
      </c>
      <c r="D111" s="22">
        <v>7320.6602919753459</v>
      </c>
      <c r="E111" s="22">
        <v>8083.7687710232813</v>
      </c>
      <c r="F111" s="22">
        <v>8015.8004332291566</v>
      </c>
      <c r="G111" s="22">
        <v>7466.3713987601714</v>
      </c>
      <c r="H111" s="22">
        <v>7229.1336161715362</v>
      </c>
      <c r="I111" s="22">
        <v>6086.5261728254391</v>
      </c>
      <c r="J111" s="22">
        <v>6694.6733862388483</v>
      </c>
      <c r="K111" s="22">
        <v>8018.9655398817749</v>
      </c>
      <c r="L111" s="22">
        <v>7643.698591305194</v>
      </c>
      <c r="M111" s="22">
        <v>7050.655297545768</v>
      </c>
      <c r="N111" s="22">
        <v>6585.9256636779592</v>
      </c>
      <c r="O111" s="22">
        <v>6534.0161191046018</v>
      </c>
      <c r="P111" s="22">
        <v>5052.4370808192007</v>
      </c>
      <c r="Q111" s="22">
        <v>5909.5030851206793</v>
      </c>
    </row>
    <row r="112" spans="1:17" ht="12" customHeight="1" x14ac:dyDescent="0.25">
      <c r="A112" s="23" t="s">
        <v>64</v>
      </c>
      <c r="B112" s="30">
        <v>14.033601032833374</v>
      </c>
      <c r="C112" s="30">
        <v>17.237938620551638</v>
      </c>
      <c r="D112" s="30">
        <v>21.184255320793653</v>
      </c>
      <c r="E112" s="30">
        <v>25.045626724613484</v>
      </c>
      <c r="F112" s="30">
        <v>29.903749352839881</v>
      </c>
      <c r="G112" s="30">
        <v>38.449655065369498</v>
      </c>
      <c r="H112" s="30">
        <v>49.080450601221607</v>
      </c>
      <c r="I112" s="30">
        <v>69.243144862611686</v>
      </c>
      <c r="J112" s="30">
        <v>93.01380237531842</v>
      </c>
      <c r="K112" s="30">
        <v>102.66921542859886</v>
      </c>
      <c r="L112" s="30">
        <v>144.25361767474556</v>
      </c>
      <c r="M112" s="30">
        <v>171.27548992500959</v>
      </c>
      <c r="N112" s="30">
        <v>244.43939838768466</v>
      </c>
      <c r="O112" s="30">
        <v>233.58099076013565</v>
      </c>
      <c r="P112" s="30">
        <v>249.31480421324144</v>
      </c>
      <c r="Q112" s="30">
        <v>298.50965936897489</v>
      </c>
    </row>
    <row r="113" spans="1:17" ht="12" customHeight="1" x14ac:dyDescent="0.25">
      <c r="A113" s="23" t="s">
        <v>63</v>
      </c>
      <c r="B113" s="22">
        <v>2141.11644481349</v>
      </c>
      <c r="C113" s="22">
        <v>2162.3941142171652</v>
      </c>
      <c r="D113" s="22">
        <v>2185.5854764564847</v>
      </c>
      <c r="E113" s="22">
        <v>2282.1791651227477</v>
      </c>
      <c r="F113" s="22">
        <v>2244.5387611578462</v>
      </c>
      <c r="G113" s="22">
        <v>2239.9161300811179</v>
      </c>
      <c r="H113" s="22">
        <v>2235.2532668082276</v>
      </c>
      <c r="I113" s="22">
        <v>2245.3855913158641</v>
      </c>
      <c r="J113" s="22">
        <v>2313.0752245542913</v>
      </c>
      <c r="K113" s="22">
        <v>2409.8449078113858</v>
      </c>
      <c r="L113" s="22">
        <v>2230.4928457047349</v>
      </c>
      <c r="M113" s="22">
        <v>2218.594833753285</v>
      </c>
      <c r="N113" s="22">
        <v>2179.0034619960666</v>
      </c>
      <c r="O113" s="22">
        <v>2162.3605118753317</v>
      </c>
      <c r="P113" s="22">
        <v>2114.1995003465699</v>
      </c>
      <c r="Q113" s="22">
        <v>2146.9971883674639</v>
      </c>
    </row>
    <row r="114" spans="1:17" ht="12" customHeight="1" x14ac:dyDescent="0.25">
      <c r="A114" s="29" t="s">
        <v>62</v>
      </c>
      <c r="B114" s="18">
        <v>711.60195547085868</v>
      </c>
      <c r="C114" s="18">
        <v>757.25247266564224</v>
      </c>
      <c r="D114" s="18">
        <v>764.48271352238044</v>
      </c>
      <c r="E114" s="18">
        <v>827.58972088353403</v>
      </c>
      <c r="F114" s="18">
        <v>867.67265420934496</v>
      </c>
      <c r="G114" s="18">
        <v>859.9337906567954</v>
      </c>
      <c r="H114" s="18">
        <v>889.8327590131704</v>
      </c>
      <c r="I114" s="18">
        <v>876.12312584585595</v>
      </c>
      <c r="J114" s="18">
        <v>886.65184816314695</v>
      </c>
      <c r="K114" s="18">
        <v>897.2527723515617</v>
      </c>
      <c r="L114" s="18">
        <v>800.06361674267748</v>
      </c>
      <c r="M114" s="18">
        <v>777.3833174418952</v>
      </c>
      <c r="N114" s="18">
        <v>757.00989238678324</v>
      </c>
      <c r="O114" s="18">
        <v>767.81458029874341</v>
      </c>
      <c r="P114" s="18">
        <v>745.25831306871885</v>
      </c>
      <c r="Q114" s="18">
        <v>721.81587144256446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1930.9416745196538</v>
      </c>
      <c r="C116" s="26">
        <f t="shared" si="42"/>
        <v>1813.6583548923263</v>
      </c>
      <c r="D116" s="26">
        <f t="shared" si="42"/>
        <v>2155.9683979064494</v>
      </c>
      <c r="E116" s="26">
        <f t="shared" si="42"/>
        <v>2377.3008206621917</v>
      </c>
      <c r="F116" s="26">
        <f t="shared" si="42"/>
        <v>2274.4168237345552</v>
      </c>
      <c r="G116" s="26">
        <f t="shared" si="42"/>
        <v>2036.5090880192799</v>
      </c>
      <c r="H116" s="26">
        <f t="shared" si="42"/>
        <v>1921.8800969331878</v>
      </c>
      <c r="I116" s="26">
        <f t="shared" si="42"/>
        <v>1489.458396729495</v>
      </c>
      <c r="J116" s="26">
        <f t="shared" si="42"/>
        <v>1665.6476056294275</v>
      </c>
      <c r="K116" s="26">
        <f t="shared" si="42"/>
        <v>1591.5331801864772</v>
      </c>
      <c r="L116" s="26">
        <f t="shared" si="42"/>
        <v>1517.149622525596</v>
      </c>
      <c r="M116" s="26">
        <f t="shared" si="42"/>
        <v>1284.3332759988964</v>
      </c>
      <c r="N116" s="26">
        <f t="shared" si="42"/>
        <v>1152.0685304788008</v>
      </c>
      <c r="O116" s="26">
        <f t="shared" si="42"/>
        <v>996.72506886803353</v>
      </c>
      <c r="P116" s="26">
        <f t="shared" si="42"/>
        <v>798.21895246244912</v>
      </c>
      <c r="Q116" s="26">
        <f t="shared" si="42"/>
        <v>847.54534943458702</v>
      </c>
    </row>
    <row r="117" spans="1:17" ht="12" customHeight="1" x14ac:dyDescent="0.25">
      <c r="A117" s="25" t="s">
        <v>43</v>
      </c>
      <c r="B117" s="24">
        <f t="shared" ref="B117:Q117" si="43">B85*1000000/B$6</f>
        <v>1930.9416745196538</v>
      </c>
      <c r="C117" s="24">
        <f t="shared" si="43"/>
        <v>1813.6583548923263</v>
      </c>
      <c r="D117" s="24">
        <f t="shared" si="43"/>
        <v>2155.9683979064494</v>
      </c>
      <c r="E117" s="24">
        <f t="shared" si="43"/>
        <v>2377.3008206621917</v>
      </c>
      <c r="F117" s="24">
        <f t="shared" si="43"/>
        <v>2274.4168237345552</v>
      </c>
      <c r="G117" s="24">
        <f t="shared" si="43"/>
        <v>2036.5090880192799</v>
      </c>
      <c r="H117" s="24">
        <f t="shared" si="43"/>
        <v>1921.8800969331878</v>
      </c>
      <c r="I117" s="24">
        <f t="shared" si="43"/>
        <v>1489.458396729495</v>
      </c>
      <c r="J117" s="24">
        <f t="shared" si="43"/>
        <v>1665.6476056294275</v>
      </c>
      <c r="K117" s="24">
        <f t="shared" si="43"/>
        <v>1591.5331801864772</v>
      </c>
      <c r="L117" s="24">
        <f t="shared" si="43"/>
        <v>1517.149622525596</v>
      </c>
      <c r="M117" s="24">
        <f t="shared" si="43"/>
        <v>1284.3332759988964</v>
      </c>
      <c r="N117" s="24">
        <f t="shared" si="43"/>
        <v>1152.0685304788008</v>
      </c>
      <c r="O117" s="24">
        <f t="shared" si="43"/>
        <v>996.72506886803353</v>
      </c>
      <c r="P117" s="24">
        <f t="shared" si="43"/>
        <v>798.21895246244912</v>
      </c>
      <c r="Q117" s="24">
        <f t="shared" si="43"/>
        <v>847.54534943458702</v>
      </c>
    </row>
    <row r="118" spans="1:17" ht="12" customHeight="1" x14ac:dyDescent="0.25">
      <c r="A118" s="23" t="s">
        <v>65</v>
      </c>
      <c r="B118" s="22">
        <f t="shared" ref="B118:Q118" si="44">B86*1000000/B$6</f>
        <v>1476.2122284047666</v>
      </c>
      <c r="C118" s="22">
        <f t="shared" si="44"/>
        <v>1350.5570833187435</v>
      </c>
      <c r="D118" s="22">
        <f t="shared" si="44"/>
        <v>1615.6963230717224</v>
      </c>
      <c r="E118" s="22">
        <f t="shared" si="44"/>
        <v>1814.1376925607765</v>
      </c>
      <c r="F118" s="22">
        <f t="shared" si="44"/>
        <v>1738.6587505518869</v>
      </c>
      <c r="G118" s="22">
        <f t="shared" si="44"/>
        <v>1504.9838634549637</v>
      </c>
      <c r="H118" s="22">
        <f t="shared" si="44"/>
        <v>1431.9794594840714</v>
      </c>
      <c r="I118" s="22">
        <f t="shared" si="44"/>
        <v>1033.124177112978</v>
      </c>
      <c r="J118" s="22">
        <f t="shared" si="44"/>
        <v>1163.8479148339418</v>
      </c>
      <c r="K118" s="22">
        <f t="shared" si="44"/>
        <v>1142.0079463567251</v>
      </c>
      <c r="L118" s="22">
        <f t="shared" si="44"/>
        <v>1092.8075779230612</v>
      </c>
      <c r="M118" s="22">
        <f t="shared" si="44"/>
        <v>886.80608750499107</v>
      </c>
      <c r="N118" s="22">
        <f t="shared" si="44"/>
        <v>780.63692158419167</v>
      </c>
      <c r="O118" s="22">
        <f t="shared" si="44"/>
        <v>673.78206187862679</v>
      </c>
      <c r="P118" s="22">
        <f t="shared" si="44"/>
        <v>501.41147335938172</v>
      </c>
      <c r="Q118" s="22">
        <f t="shared" si="44"/>
        <v>539.85477188921993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358.16078079557099</v>
      </c>
      <c r="C120" s="22">
        <f t="shared" si="46"/>
        <v>370.87233769357823</v>
      </c>
      <c r="D120" s="22">
        <f t="shared" si="46"/>
        <v>419.96794811839806</v>
      </c>
      <c r="E120" s="22">
        <f t="shared" si="46"/>
        <v>441.00894803688811</v>
      </c>
      <c r="F120" s="22">
        <f t="shared" si="46"/>
        <v>436.46669286794577</v>
      </c>
      <c r="G120" s="22">
        <f t="shared" si="46"/>
        <v>418.55307052645645</v>
      </c>
      <c r="H120" s="22">
        <f t="shared" si="46"/>
        <v>401.16874305027392</v>
      </c>
      <c r="I120" s="22">
        <f t="shared" si="46"/>
        <v>361.80363208908398</v>
      </c>
      <c r="J120" s="22">
        <f t="shared" si="46"/>
        <v>382.45647930393562</v>
      </c>
      <c r="K120" s="22">
        <f t="shared" si="46"/>
        <v>354.33762379081696</v>
      </c>
      <c r="L120" s="22">
        <f t="shared" si="46"/>
        <v>333.77803459236605</v>
      </c>
      <c r="M120" s="22">
        <f t="shared" si="46"/>
        <v>294.85831798531166</v>
      </c>
      <c r="N120" s="22">
        <f t="shared" si="46"/>
        <v>274.71766089293999</v>
      </c>
      <c r="O120" s="22">
        <f t="shared" si="46"/>
        <v>242.83250109419222</v>
      </c>
      <c r="P120" s="22">
        <f t="shared" si="46"/>
        <v>231.74350403606564</v>
      </c>
      <c r="Q120" s="22">
        <f t="shared" si="46"/>
        <v>214.01410148069539</v>
      </c>
    </row>
    <row r="121" spans="1:17" ht="12" customHeight="1" x14ac:dyDescent="0.25">
      <c r="A121" s="21" t="s">
        <v>62</v>
      </c>
      <c r="B121" s="20">
        <f t="shared" ref="B121:Q121" si="47">B89*1000000/B$6</f>
        <v>96.568665319316366</v>
      </c>
      <c r="C121" s="20">
        <f t="shared" si="47"/>
        <v>92.228933880004419</v>
      </c>
      <c r="D121" s="20">
        <f t="shared" si="47"/>
        <v>120.30412671632865</v>
      </c>
      <c r="E121" s="20">
        <f t="shared" si="47"/>
        <v>122.15418006452705</v>
      </c>
      <c r="F121" s="20">
        <f t="shared" si="47"/>
        <v>99.29138031472209</v>
      </c>
      <c r="G121" s="20">
        <f t="shared" si="47"/>
        <v>112.97215403785985</v>
      </c>
      <c r="H121" s="20">
        <f t="shared" si="47"/>
        <v>88.731894398842641</v>
      </c>
      <c r="I121" s="20">
        <f t="shared" si="47"/>
        <v>94.530587527433212</v>
      </c>
      <c r="J121" s="20">
        <f t="shared" si="47"/>
        <v>119.34321149155032</v>
      </c>
      <c r="K121" s="20">
        <f t="shared" si="47"/>
        <v>95.187610038935048</v>
      </c>
      <c r="L121" s="20">
        <f t="shared" si="47"/>
        <v>90.564010010168658</v>
      </c>
      <c r="M121" s="20">
        <f t="shared" si="47"/>
        <v>102.66887050859366</v>
      </c>
      <c r="N121" s="20">
        <f t="shared" si="47"/>
        <v>96.713948001669124</v>
      </c>
      <c r="O121" s="20">
        <f t="shared" si="47"/>
        <v>80.11050589521443</v>
      </c>
      <c r="P121" s="20">
        <f t="shared" si="47"/>
        <v>65.063975067001792</v>
      </c>
      <c r="Q121" s="20">
        <f t="shared" si="47"/>
        <v>93.676476064671718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0.57630352100077331</v>
      </c>
      <c r="C124" s="39">
        <f t="shared" si="49"/>
        <v>0.58372581541985358</v>
      </c>
      <c r="D124" s="39">
        <f t="shared" si="49"/>
        <v>0.58961437752588197</v>
      </c>
      <c r="E124" s="39">
        <f t="shared" si="49"/>
        <v>0.59907638957645237</v>
      </c>
      <c r="F124" s="39">
        <f t="shared" si="49"/>
        <v>0.60638080095753333</v>
      </c>
      <c r="G124" s="39">
        <f t="shared" si="49"/>
        <v>0.61061684612009881</v>
      </c>
      <c r="H124" s="39">
        <f t="shared" si="49"/>
        <v>0.61626229371938512</v>
      </c>
      <c r="I124" s="39">
        <f t="shared" si="49"/>
        <v>0.62120367197407045</v>
      </c>
      <c r="J124" s="39">
        <f t="shared" si="49"/>
        <v>0.62890889861887933</v>
      </c>
      <c r="K124" s="39">
        <f t="shared" si="49"/>
        <v>0.62425580099008082</v>
      </c>
      <c r="L124" s="39">
        <f t="shared" si="49"/>
        <v>0.63332501704861666</v>
      </c>
      <c r="M124" s="39">
        <f t="shared" si="49"/>
        <v>0.6370844858191681</v>
      </c>
      <c r="N124" s="39">
        <f t="shared" si="49"/>
        <v>0.64647478985864515</v>
      </c>
      <c r="O124" s="39">
        <f t="shared" si="49"/>
        <v>0.6539465581520767</v>
      </c>
      <c r="P124" s="39">
        <f t="shared" si="49"/>
        <v>0.66578765593494527</v>
      </c>
      <c r="Q124" s="39">
        <f t="shared" si="49"/>
        <v>0.67172360947294707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0.57105387930357154</v>
      </c>
      <c r="C125" s="38">
        <f t="shared" si="50"/>
        <v>0.57864525754097085</v>
      </c>
      <c r="D125" s="38">
        <f t="shared" si="50"/>
        <v>0.58758035084384874</v>
      </c>
      <c r="E125" s="38">
        <f t="shared" si="50"/>
        <v>0.59731917517912425</v>
      </c>
      <c r="F125" s="38">
        <f t="shared" si="50"/>
        <v>0.60307272242094823</v>
      </c>
      <c r="G125" s="38">
        <f t="shared" si="50"/>
        <v>0.60833192013454007</v>
      </c>
      <c r="H125" s="38">
        <f t="shared" si="50"/>
        <v>0.61082682279631573</v>
      </c>
      <c r="I125" s="38">
        <f t="shared" si="50"/>
        <v>0.61519148953519709</v>
      </c>
      <c r="J125" s="38">
        <f t="shared" si="50"/>
        <v>0.62571765939158108</v>
      </c>
      <c r="K125" s="38">
        <f t="shared" si="50"/>
        <v>0.61682805010611064</v>
      </c>
      <c r="L125" s="38">
        <f t="shared" si="50"/>
        <v>0.62668747837967986</v>
      </c>
      <c r="M125" s="38">
        <f t="shared" si="50"/>
        <v>0.63001165810982884</v>
      </c>
      <c r="N125" s="38">
        <f t="shared" si="50"/>
        <v>0.636441127394621</v>
      </c>
      <c r="O125" s="38">
        <f t="shared" si="50"/>
        <v>0.64379149437335736</v>
      </c>
      <c r="P125" s="38">
        <f t="shared" si="50"/>
        <v>0.65495820741479116</v>
      </c>
      <c r="Q125" s="38">
        <f t="shared" si="50"/>
        <v>0.66281535333494368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1.6074362296711278</v>
      </c>
      <c r="C126" s="37">
        <f t="shared" si="51"/>
        <v>1.685566127793094</v>
      </c>
      <c r="D126" s="37">
        <f t="shared" si="51"/>
        <v>1.7544375772070473</v>
      </c>
      <c r="E126" s="37">
        <f t="shared" si="51"/>
        <v>1.8101776301643631</v>
      </c>
      <c r="F126" s="37">
        <f t="shared" si="51"/>
        <v>1.8659418664454426</v>
      </c>
      <c r="G126" s="37">
        <f t="shared" si="51"/>
        <v>1.9339010802585388</v>
      </c>
      <c r="H126" s="37">
        <f t="shared" si="51"/>
        <v>1.9991729797688966</v>
      </c>
      <c r="I126" s="37">
        <f t="shared" si="51"/>
        <v>2.085248588292242</v>
      </c>
      <c r="J126" s="37">
        <f t="shared" si="51"/>
        <v>2.1741957294302958</v>
      </c>
      <c r="K126" s="37">
        <f t="shared" si="51"/>
        <v>2.2394922538889688</v>
      </c>
      <c r="L126" s="37">
        <f t="shared" si="51"/>
        <v>2.4001930477987155</v>
      </c>
      <c r="M126" s="37">
        <f t="shared" si="51"/>
        <v>2.5003749718443093</v>
      </c>
      <c r="N126" s="37">
        <f t="shared" si="51"/>
        <v>2.6587264682920377</v>
      </c>
      <c r="O126" s="37">
        <f t="shared" si="51"/>
        <v>2.7250423988225152</v>
      </c>
      <c r="P126" s="37">
        <f t="shared" si="51"/>
        <v>2.7952827894644394</v>
      </c>
      <c r="Q126" s="37">
        <f t="shared" si="51"/>
        <v>2.9540624258825927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0.56887622702153207</v>
      </c>
      <c r="C127" s="37">
        <f t="shared" si="52"/>
        <v>0.57135911187607924</v>
      </c>
      <c r="D127" s="37">
        <f t="shared" si="52"/>
        <v>0.57604894392787165</v>
      </c>
      <c r="E127" s="37">
        <f t="shared" si="52"/>
        <v>0.58307194006954055</v>
      </c>
      <c r="F127" s="37">
        <f t="shared" si="52"/>
        <v>0.58543567582214195</v>
      </c>
      <c r="G127" s="37">
        <f t="shared" si="52"/>
        <v>0.58894565535877585</v>
      </c>
      <c r="H127" s="37">
        <f t="shared" si="52"/>
        <v>0.59264024819266614</v>
      </c>
      <c r="I127" s="37">
        <f t="shared" si="52"/>
        <v>0.59571140067736994</v>
      </c>
      <c r="J127" s="37">
        <f t="shared" si="52"/>
        <v>0.6014293387993721</v>
      </c>
      <c r="K127" s="37">
        <f t="shared" si="52"/>
        <v>0.60112268077039366</v>
      </c>
      <c r="L127" s="37">
        <f t="shared" si="52"/>
        <v>0.60267518120375208</v>
      </c>
      <c r="M127" s="37">
        <f t="shared" si="52"/>
        <v>0.60584612950913708</v>
      </c>
      <c r="N127" s="37">
        <f t="shared" si="52"/>
        <v>0.60701962416736555</v>
      </c>
      <c r="O127" s="37">
        <f t="shared" si="52"/>
        <v>0.61075032497602544</v>
      </c>
      <c r="P127" s="37">
        <f t="shared" si="52"/>
        <v>0.61117720106739337</v>
      </c>
      <c r="Q127" s="37">
        <f t="shared" si="52"/>
        <v>0.61769524006013943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0.65307472324720894</v>
      </c>
      <c r="C128" s="36">
        <f t="shared" si="53"/>
        <v>0.66891798531741287</v>
      </c>
      <c r="D128" s="36">
        <f t="shared" si="53"/>
        <v>0.64233459514623714</v>
      </c>
      <c r="E128" s="36">
        <f t="shared" si="53"/>
        <v>0.65414224147492306</v>
      </c>
      <c r="F128" s="36">
        <f t="shared" si="53"/>
        <v>0.68903834875525016</v>
      </c>
      <c r="G128" s="36">
        <f t="shared" si="53"/>
        <v>0.67685619955826792</v>
      </c>
      <c r="H128" s="36">
        <f t="shared" si="53"/>
        <v>0.71183651064257758</v>
      </c>
      <c r="I128" s="36">
        <f t="shared" si="53"/>
        <v>0.7075830676171817</v>
      </c>
      <c r="J128" s="36">
        <f t="shared" si="53"/>
        <v>0.68594134417216013</v>
      </c>
      <c r="K128" s="36">
        <f t="shared" si="53"/>
        <v>0.71625866368185565</v>
      </c>
      <c r="L128" s="36">
        <f t="shared" si="53"/>
        <v>0.71179642505250296</v>
      </c>
      <c r="M128" s="36">
        <f t="shared" si="53"/>
        <v>0.69610623474078737</v>
      </c>
      <c r="N128" s="36">
        <f t="shared" si="53"/>
        <v>0.70258492073578194</v>
      </c>
      <c r="O128" s="36">
        <f t="shared" si="53"/>
        <v>0.72839313486626378</v>
      </c>
      <c r="P128" s="36">
        <f t="shared" si="53"/>
        <v>0.74868433400304579</v>
      </c>
      <c r="Q128" s="36">
        <f t="shared" si="53"/>
        <v>0.70758757996009491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273.56967150048223</v>
      </c>
      <c r="C132" s="26">
        <f t="shared" si="54"/>
        <v>269.15400794296107</v>
      </c>
      <c r="D132" s="26">
        <f t="shared" si="54"/>
        <v>275.93036108036245</v>
      </c>
      <c r="E132" s="26">
        <f t="shared" si="54"/>
        <v>292.87148365342102</v>
      </c>
      <c r="F132" s="26">
        <f t="shared" si="54"/>
        <v>286.4461600201704</v>
      </c>
      <c r="G132" s="26">
        <f t="shared" si="54"/>
        <v>269.96918706099984</v>
      </c>
      <c r="H132" s="26">
        <f t="shared" si="54"/>
        <v>261.91059305842396</v>
      </c>
      <c r="I132" s="26">
        <f t="shared" si="54"/>
        <v>233.39361370223153</v>
      </c>
      <c r="J132" s="26">
        <f t="shared" si="54"/>
        <v>245.02634030954079</v>
      </c>
      <c r="K132" s="26">
        <f t="shared" si="54"/>
        <v>275.02821789460802</v>
      </c>
      <c r="L132" s="26">
        <f t="shared" si="54"/>
        <v>247.69815030982224</v>
      </c>
      <c r="M132" s="26">
        <f t="shared" si="54"/>
        <v>231.17298370461981</v>
      </c>
      <c r="N132" s="26">
        <f t="shared" si="54"/>
        <v>215.29454943568794</v>
      </c>
      <c r="O132" s="26">
        <f t="shared" si="54"/>
        <v>208.6444400253682</v>
      </c>
      <c r="P132" s="26">
        <f t="shared" si="54"/>
        <v>174.5983561380707</v>
      </c>
      <c r="Q132" s="26">
        <f t="shared" si="54"/>
        <v>186.50826027005982</v>
      </c>
    </row>
    <row r="133" spans="1:17" ht="12" customHeight="1" x14ac:dyDescent="0.25">
      <c r="A133" s="25" t="s">
        <v>43</v>
      </c>
      <c r="B133" s="24">
        <f t="shared" ref="B133:Q133" si="55">IF(B103=0,0,B103/B$19)</f>
        <v>248.60530821295336</v>
      </c>
      <c r="C133" s="24">
        <f t="shared" si="55"/>
        <v>243.64703933603795</v>
      </c>
      <c r="D133" s="24">
        <f t="shared" si="55"/>
        <v>249.98463296432865</v>
      </c>
      <c r="E133" s="24">
        <f t="shared" si="55"/>
        <v>266.36482165776943</v>
      </c>
      <c r="F133" s="24">
        <f t="shared" si="55"/>
        <v>259.73033845540567</v>
      </c>
      <c r="G133" s="24">
        <f t="shared" si="55"/>
        <v>243.07929011009213</v>
      </c>
      <c r="H133" s="24">
        <f t="shared" si="55"/>
        <v>234.49202614109291</v>
      </c>
      <c r="I133" s="24">
        <f t="shared" si="55"/>
        <v>205.31459007955772</v>
      </c>
      <c r="J133" s="24">
        <f t="shared" si="55"/>
        <v>216.04937054913901</v>
      </c>
      <c r="K133" s="24">
        <f t="shared" si="55"/>
        <v>245.48339556738668</v>
      </c>
      <c r="L133" s="24">
        <f t="shared" si="55"/>
        <v>219.04266055339295</v>
      </c>
      <c r="M133" s="24">
        <f t="shared" si="55"/>
        <v>203.03862335059301</v>
      </c>
      <c r="N133" s="24">
        <f t="shared" si="55"/>
        <v>188.13361860001999</v>
      </c>
      <c r="O133" s="24">
        <f t="shared" si="55"/>
        <v>182.46854828944225</v>
      </c>
      <c r="P133" s="24">
        <f t="shared" si="55"/>
        <v>149.36226187482228</v>
      </c>
      <c r="Q133" s="24">
        <f t="shared" si="55"/>
        <v>162.48808003225412</v>
      </c>
    </row>
    <row r="134" spans="1:17" ht="12" customHeight="1" x14ac:dyDescent="0.25">
      <c r="A134" s="23" t="s">
        <v>65</v>
      </c>
      <c r="B134" s="22">
        <f t="shared" ref="B134:Q134" si="56">IF(B104=0,0,B104/B$19)</f>
        <v>178.2743440495326</v>
      </c>
      <c r="C134" s="22">
        <f t="shared" si="56"/>
        <v>172.67924037528348</v>
      </c>
      <c r="D134" s="22">
        <f t="shared" si="56"/>
        <v>178.43016311412882</v>
      </c>
      <c r="E134" s="22">
        <f t="shared" si="56"/>
        <v>192.49900137538427</v>
      </c>
      <c r="F134" s="22">
        <f t="shared" si="56"/>
        <v>187.61271256929345</v>
      </c>
      <c r="G134" s="22">
        <f t="shared" si="56"/>
        <v>171.78630035149919</v>
      </c>
      <c r="H134" s="22">
        <f t="shared" si="56"/>
        <v>164.3957936545894</v>
      </c>
      <c r="I134" s="22">
        <f t="shared" si="56"/>
        <v>136.01676116100037</v>
      </c>
      <c r="J134" s="22">
        <f t="shared" si="56"/>
        <v>145.55886578200989</v>
      </c>
      <c r="K134" s="22">
        <f t="shared" si="56"/>
        <v>174.31745457048947</v>
      </c>
      <c r="L134" s="22">
        <f t="shared" si="56"/>
        <v>156.40134662309271</v>
      </c>
      <c r="M134" s="22">
        <f t="shared" si="56"/>
        <v>141.67543616452653</v>
      </c>
      <c r="N134" s="22">
        <f t="shared" si="56"/>
        <v>128.86739300364545</v>
      </c>
      <c r="O134" s="22">
        <f t="shared" si="56"/>
        <v>124.8801074335593</v>
      </c>
      <c r="P134" s="22">
        <f t="shared" si="56"/>
        <v>93.996007816695325</v>
      </c>
      <c r="Q134" s="22">
        <f t="shared" si="56"/>
        <v>107.210302919546</v>
      </c>
    </row>
    <row r="135" spans="1:17" ht="12" customHeight="1" x14ac:dyDescent="0.25">
      <c r="A135" s="23" t="s">
        <v>64</v>
      </c>
      <c r="B135" s="22">
        <f t="shared" ref="B135:Q135" si="57">IF(B105=0,0,B105/B$19)</f>
        <v>0.12628648016733607</v>
      </c>
      <c r="C135" s="22">
        <f t="shared" si="57"/>
        <v>0.14730730170045681</v>
      </c>
      <c r="D135" s="22">
        <f t="shared" si="57"/>
        <v>0.17292610671554307</v>
      </c>
      <c r="E135" s="22">
        <f t="shared" si="57"/>
        <v>0.19680302300718322</v>
      </c>
      <c r="F135" s="22">
        <f t="shared" si="57"/>
        <v>0.22621040984162299</v>
      </c>
      <c r="G135" s="22">
        <f t="shared" si="57"/>
        <v>0.27827727039576966</v>
      </c>
      <c r="H135" s="22">
        <f t="shared" si="57"/>
        <v>0.34102068063977625</v>
      </c>
      <c r="I135" s="22">
        <f t="shared" si="57"/>
        <v>0.45651200485956389</v>
      </c>
      <c r="J135" s="22">
        <f t="shared" si="57"/>
        <v>0.58201803348820946</v>
      </c>
      <c r="K135" s="22">
        <f t="shared" si="57"/>
        <v>0.61471997003180057</v>
      </c>
      <c r="L135" s="22">
        <f t="shared" si="57"/>
        <v>0.77067006809046079</v>
      </c>
      <c r="M135" s="22">
        <f t="shared" si="57"/>
        <v>0.86716898569192791</v>
      </c>
      <c r="N135" s="22">
        <f t="shared" si="57"/>
        <v>1.1449380847130302</v>
      </c>
      <c r="O135" s="22">
        <f t="shared" si="57"/>
        <v>1.0546844164578473</v>
      </c>
      <c r="P135" s="22">
        <f t="shared" si="57"/>
        <v>1.0867869142222342</v>
      </c>
      <c r="Q135" s="22">
        <f t="shared" si="57"/>
        <v>1.215113481622736</v>
      </c>
    </row>
    <row r="136" spans="1:17" ht="12" customHeight="1" x14ac:dyDescent="0.25">
      <c r="A136" s="23" t="s">
        <v>63</v>
      </c>
      <c r="B136" s="22">
        <f t="shared" ref="B136:Q136" si="58">IF(B106=0,0,B106/B$19)</f>
        <v>54.443243108284925</v>
      </c>
      <c r="C136" s="22">
        <f t="shared" si="58"/>
        <v>54.514299090972095</v>
      </c>
      <c r="D136" s="22">
        <f t="shared" si="58"/>
        <v>54.336754370070636</v>
      </c>
      <c r="E136" s="22">
        <f t="shared" si="58"/>
        <v>55.673516001698552</v>
      </c>
      <c r="F136" s="22">
        <f t="shared" si="58"/>
        <v>54.116908275126285</v>
      </c>
      <c r="G136" s="22">
        <f t="shared" si="58"/>
        <v>53.232403751179788</v>
      </c>
      <c r="H136" s="22">
        <f t="shared" si="58"/>
        <v>52.391175725138154</v>
      </c>
      <c r="I136" s="22">
        <f t="shared" si="58"/>
        <v>51.818910059758672</v>
      </c>
      <c r="J136" s="22">
        <f t="shared" si="58"/>
        <v>52.323023029955685</v>
      </c>
      <c r="K136" s="22">
        <f t="shared" si="58"/>
        <v>53.754227140909904</v>
      </c>
      <c r="L136" s="22">
        <f t="shared" si="58"/>
        <v>47.457568066516941</v>
      </c>
      <c r="M136" s="22">
        <f t="shared" si="58"/>
        <v>46.358494225326901</v>
      </c>
      <c r="N136" s="22">
        <f t="shared" si="58"/>
        <v>44.703306127631322</v>
      </c>
      <c r="O136" s="22">
        <f t="shared" si="58"/>
        <v>43.563492685656641</v>
      </c>
      <c r="P136" s="22">
        <f t="shared" si="58"/>
        <v>42.150322729203182</v>
      </c>
      <c r="Q136" s="22">
        <f t="shared" si="58"/>
        <v>41.796059636597477</v>
      </c>
    </row>
    <row r="137" spans="1:17" ht="12" customHeight="1" x14ac:dyDescent="0.25">
      <c r="A137" s="21" t="s">
        <v>62</v>
      </c>
      <c r="B137" s="20">
        <f t="shared" ref="B137:Q137" si="59">IF(B107=0,0,B107/B$19)</f>
        <v>15.761434574968485</v>
      </c>
      <c r="C137" s="20">
        <f t="shared" si="59"/>
        <v>16.30619256808189</v>
      </c>
      <c r="D137" s="20">
        <f t="shared" si="59"/>
        <v>17.04478937341365</v>
      </c>
      <c r="E137" s="20">
        <f t="shared" si="59"/>
        <v>17.995501257679393</v>
      </c>
      <c r="F137" s="20">
        <f t="shared" si="59"/>
        <v>17.774507201144289</v>
      </c>
      <c r="G137" s="20">
        <f t="shared" si="59"/>
        <v>17.782308737017345</v>
      </c>
      <c r="H137" s="20">
        <f t="shared" si="59"/>
        <v>17.364036080725509</v>
      </c>
      <c r="I137" s="20">
        <f t="shared" si="59"/>
        <v>17.022406853939088</v>
      </c>
      <c r="J137" s="20">
        <f t="shared" si="59"/>
        <v>17.585463703685235</v>
      </c>
      <c r="K137" s="20">
        <f t="shared" si="59"/>
        <v>16.796993885955501</v>
      </c>
      <c r="L137" s="20">
        <f t="shared" si="59"/>
        <v>14.413075795692855</v>
      </c>
      <c r="M137" s="20">
        <f t="shared" si="59"/>
        <v>14.137523975047619</v>
      </c>
      <c r="N137" s="20">
        <f t="shared" si="59"/>
        <v>13.417981384030178</v>
      </c>
      <c r="O137" s="20">
        <f t="shared" si="59"/>
        <v>12.970263753768458</v>
      </c>
      <c r="P137" s="20">
        <f t="shared" si="59"/>
        <v>12.129144414701523</v>
      </c>
      <c r="Q137" s="20">
        <f t="shared" si="59"/>
        <v>12.266603994487889</v>
      </c>
    </row>
    <row r="138" spans="1:17" ht="12" customHeight="1" x14ac:dyDescent="0.25">
      <c r="A138" s="19" t="s">
        <v>66</v>
      </c>
      <c r="B138" s="18">
        <f t="shared" ref="B138:Q138" si="60">IF(B108=0,0,B108/B$19)</f>
        <v>24.964363287528922</v>
      </c>
      <c r="C138" s="18">
        <f t="shared" si="60"/>
        <v>25.506968606923159</v>
      </c>
      <c r="D138" s="18">
        <f t="shared" si="60"/>
        <v>25.945728116033766</v>
      </c>
      <c r="E138" s="18">
        <f t="shared" si="60"/>
        <v>26.506661995651637</v>
      </c>
      <c r="F138" s="18">
        <f t="shared" si="60"/>
        <v>26.71582156476472</v>
      </c>
      <c r="G138" s="18">
        <f t="shared" si="60"/>
        <v>26.889896950907705</v>
      </c>
      <c r="H138" s="18">
        <f t="shared" si="60"/>
        <v>27.418566917331042</v>
      </c>
      <c r="I138" s="18">
        <f t="shared" si="60"/>
        <v>28.079023622673848</v>
      </c>
      <c r="J138" s="18">
        <f t="shared" si="60"/>
        <v>28.976969760401772</v>
      </c>
      <c r="K138" s="18">
        <f t="shared" si="60"/>
        <v>29.54482232722129</v>
      </c>
      <c r="L138" s="18">
        <f t="shared" si="60"/>
        <v>28.655489756429326</v>
      </c>
      <c r="M138" s="18">
        <f t="shared" si="60"/>
        <v>28.134360354026811</v>
      </c>
      <c r="N138" s="18">
        <f t="shared" si="60"/>
        <v>27.160930835667944</v>
      </c>
      <c r="O138" s="18">
        <f t="shared" si="60"/>
        <v>26.17589173592593</v>
      </c>
      <c r="P138" s="18">
        <f t="shared" si="60"/>
        <v>25.236094263248422</v>
      </c>
      <c r="Q138" s="18">
        <f t="shared" si="60"/>
        <v>24.020180237805697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143.2721144626075</v>
      </c>
      <c r="C140" s="31">
        <f t="shared" si="61"/>
        <v>142.2230667110619</v>
      </c>
      <c r="D140" s="31">
        <f t="shared" si="61"/>
        <v>147.39453375629873</v>
      </c>
      <c r="E140" s="31">
        <f t="shared" si="61"/>
        <v>159.57287566891213</v>
      </c>
      <c r="F140" s="31">
        <f t="shared" si="61"/>
        <v>157.49549066556011</v>
      </c>
      <c r="G140" s="31">
        <f t="shared" si="61"/>
        <v>148.42830948413697</v>
      </c>
      <c r="H140" s="31">
        <f t="shared" si="61"/>
        <v>144.50859388861593</v>
      </c>
      <c r="I140" s="31">
        <f t="shared" si="61"/>
        <v>127.54217726727229</v>
      </c>
      <c r="J140" s="31">
        <f t="shared" si="61"/>
        <v>135.87537167936117</v>
      </c>
      <c r="K140" s="31">
        <f t="shared" si="61"/>
        <v>153.24443372968383</v>
      </c>
      <c r="L140" s="31">
        <f t="shared" si="61"/>
        <v>138.72519672935195</v>
      </c>
      <c r="M140" s="31">
        <f t="shared" si="61"/>
        <v>129.35275695874429</v>
      </c>
      <c r="N140" s="31">
        <f t="shared" si="61"/>
        <v>121.62364154979441</v>
      </c>
      <c r="O140" s="31">
        <f t="shared" si="61"/>
        <v>119.32467912488677</v>
      </c>
      <c r="P140" s="31">
        <f t="shared" si="61"/>
        <v>99.443550218779365</v>
      </c>
      <c r="Q140" s="31">
        <f t="shared" si="61"/>
        <v>109.14707961559482</v>
      </c>
    </row>
    <row r="141" spans="1:17" ht="12" customHeight="1" x14ac:dyDescent="0.25">
      <c r="A141" s="23" t="s">
        <v>65</v>
      </c>
      <c r="B141" s="22">
        <f t="shared" ref="B141:Q141" si="62">IF(B111=0,0,B111/B$19)</f>
        <v>101.80425574978518</v>
      </c>
      <c r="C141" s="22">
        <f t="shared" si="62"/>
        <v>99.920023518935125</v>
      </c>
      <c r="D141" s="22">
        <f t="shared" si="62"/>
        <v>104.84205784372497</v>
      </c>
      <c r="E141" s="22">
        <f t="shared" si="62"/>
        <v>114.98334472434962</v>
      </c>
      <c r="F141" s="22">
        <f t="shared" si="62"/>
        <v>113.14410932994265</v>
      </c>
      <c r="G141" s="22">
        <f t="shared" si="62"/>
        <v>104.50308994563632</v>
      </c>
      <c r="H141" s="22">
        <f t="shared" si="62"/>
        <v>100.41736031911157</v>
      </c>
      <c r="I141" s="22">
        <f t="shared" si="62"/>
        <v>83.676353900388975</v>
      </c>
      <c r="J141" s="22">
        <f t="shared" si="62"/>
        <v>91.078752800812524</v>
      </c>
      <c r="K141" s="22">
        <f t="shared" si="62"/>
        <v>107.52389560217556</v>
      </c>
      <c r="L141" s="22">
        <f t="shared" si="62"/>
        <v>98.01476553041222</v>
      </c>
      <c r="M141" s="22">
        <f t="shared" si="62"/>
        <v>89.257176451446568</v>
      </c>
      <c r="N141" s="22">
        <f t="shared" si="62"/>
        <v>82.016508887645813</v>
      </c>
      <c r="O141" s="22">
        <f t="shared" si="62"/>
        <v>80.396750982156561</v>
      </c>
      <c r="P141" s="22">
        <f t="shared" si="62"/>
        <v>61.563456783769475</v>
      </c>
      <c r="Q141" s="22">
        <f t="shared" si="62"/>
        <v>71.060634810765222</v>
      </c>
    </row>
    <row r="142" spans="1:17" ht="12" customHeight="1" x14ac:dyDescent="0.25">
      <c r="A142" s="23" t="s">
        <v>64</v>
      </c>
      <c r="B142" s="30">
        <f t="shared" ref="B142:Q142" si="63">IF(B112=0,0,B112/B$19)</f>
        <v>0.20299746353862033</v>
      </c>
      <c r="C142" s="30">
        <f t="shared" si="63"/>
        <v>0.24829619812288803</v>
      </c>
      <c r="D142" s="30">
        <f t="shared" si="63"/>
        <v>0.30338805970186472</v>
      </c>
      <c r="E142" s="30">
        <f t="shared" si="63"/>
        <v>0.35624842979632548</v>
      </c>
      <c r="F142" s="30">
        <f t="shared" si="63"/>
        <v>0.42209547434926653</v>
      </c>
      <c r="G142" s="30">
        <f t="shared" si="63"/>
        <v>0.53816071382977637</v>
      </c>
      <c r="H142" s="30">
        <f t="shared" si="63"/>
        <v>0.68175933027743874</v>
      </c>
      <c r="I142" s="30">
        <f t="shared" si="63"/>
        <v>0.95194101367186668</v>
      </c>
      <c r="J142" s="30">
        <f t="shared" si="63"/>
        <v>1.2654211228614838</v>
      </c>
      <c r="K142" s="30">
        <f t="shared" si="63"/>
        <v>1.3766606111970763</v>
      </c>
      <c r="L142" s="30">
        <f t="shared" si="63"/>
        <v>1.8497569395772868</v>
      </c>
      <c r="M142" s="30">
        <f t="shared" si="63"/>
        <v>2.1682476281837126</v>
      </c>
      <c r="N142" s="30">
        <f t="shared" si="63"/>
        <v>3.0440771903821249</v>
      </c>
      <c r="O142" s="30">
        <f t="shared" si="63"/>
        <v>2.8740597522250169</v>
      </c>
      <c r="P142" s="30">
        <f t="shared" si="63"/>
        <v>3.0378767571405771</v>
      </c>
      <c r="Q142" s="30">
        <f t="shared" si="63"/>
        <v>3.5895210792451029</v>
      </c>
    </row>
    <row r="143" spans="1:17" ht="12" customHeight="1" x14ac:dyDescent="0.25">
      <c r="A143" s="23" t="s">
        <v>63</v>
      </c>
      <c r="B143" s="22">
        <f t="shared" ref="B143:Q143" si="64">IF(B113=0,0,B113/B$19)</f>
        <v>30.971466726257152</v>
      </c>
      <c r="C143" s="22">
        <f t="shared" si="64"/>
        <v>31.147241513164769</v>
      </c>
      <c r="D143" s="22">
        <f t="shared" si="64"/>
        <v>31.300629971347352</v>
      </c>
      <c r="E143" s="22">
        <f t="shared" si="64"/>
        <v>32.461664985602987</v>
      </c>
      <c r="F143" s="22">
        <f t="shared" si="64"/>
        <v>31.681968769453427</v>
      </c>
      <c r="G143" s="22">
        <f t="shared" si="64"/>
        <v>31.350992913561541</v>
      </c>
      <c r="H143" s="22">
        <f t="shared" si="64"/>
        <v>31.049119384851462</v>
      </c>
      <c r="I143" s="22">
        <f t="shared" si="64"/>
        <v>30.869115493273497</v>
      </c>
      <c r="J143" s="22">
        <f t="shared" si="64"/>
        <v>31.468601144890567</v>
      </c>
      <c r="K143" s="22">
        <f t="shared" si="64"/>
        <v>32.312885121684417</v>
      </c>
      <c r="L143" s="22">
        <f t="shared" si="64"/>
        <v>28.601498433977497</v>
      </c>
      <c r="M143" s="22">
        <f t="shared" si="64"/>
        <v>28.086114296285988</v>
      </c>
      <c r="N143" s="22">
        <f t="shared" si="64"/>
        <v>27.135784084633453</v>
      </c>
      <c r="O143" s="22">
        <f t="shared" si="64"/>
        <v>26.606417314855502</v>
      </c>
      <c r="P143" s="22">
        <f t="shared" si="64"/>
        <v>25.761316269721735</v>
      </c>
      <c r="Q143" s="22">
        <f t="shared" si="64"/>
        <v>25.817227090795985</v>
      </c>
    </row>
    <row r="144" spans="1:17" ht="12" customHeight="1" x14ac:dyDescent="0.25">
      <c r="A144" s="29" t="s">
        <v>62</v>
      </c>
      <c r="B144" s="18">
        <f t="shared" ref="B144:Q144" si="65">IF(B114=0,0,B114/B$19)</f>
        <v>10.293394523026533</v>
      </c>
      <c r="C144" s="18">
        <f t="shared" si="65"/>
        <v>10.907505480839109</v>
      </c>
      <c r="D144" s="18">
        <f t="shared" si="65"/>
        <v>10.948457881524542</v>
      </c>
      <c r="E144" s="18">
        <f t="shared" si="65"/>
        <v>11.771617529163196</v>
      </c>
      <c r="F144" s="18">
        <f t="shared" si="65"/>
        <v>12.247317091814764</v>
      </c>
      <c r="G144" s="18">
        <f t="shared" si="65"/>
        <v>12.036065911109343</v>
      </c>
      <c r="H144" s="18">
        <f t="shared" si="65"/>
        <v>12.360354854375464</v>
      </c>
      <c r="I144" s="18">
        <f t="shared" si="65"/>
        <v>12.044766859937958</v>
      </c>
      <c r="J144" s="18">
        <f t="shared" si="65"/>
        <v>12.062596610796584</v>
      </c>
      <c r="K144" s="18">
        <f t="shared" si="65"/>
        <v>12.030992394626786</v>
      </c>
      <c r="L144" s="18">
        <f t="shared" si="65"/>
        <v>10.259175825384933</v>
      </c>
      <c r="M144" s="18">
        <f t="shared" si="65"/>
        <v>9.8412185828280077</v>
      </c>
      <c r="N144" s="18">
        <f t="shared" si="65"/>
        <v>9.4272713871330396</v>
      </c>
      <c r="O144" s="18">
        <f t="shared" si="65"/>
        <v>9.4474510756496812</v>
      </c>
      <c r="P144" s="18">
        <f t="shared" si="65"/>
        <v>9.0809004081475742</v>
      </c>
      <c r="Q144" s="18">
        <f t="shared" si="65"/>
        <v>8.6796966347885185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27.93126733839933</v>
      </c>
      <c r="C146" s="26">
        <f t="shared" si="66"/>
        <v>26.124032816585419</v>
      </c>
      <c r="D146" s="26">
        <f t="shared" si="66"/>
        <v>30.876472130570519</v>
      </c>
      <c r="E146" s="26">
        <f t="shared" si="66"/>
        <v>33.814673269170974</v>
      </c>
      <c r="F146" s="26">
        <f t="shared" si="66"/>
        <v>32.103701671476813</v>
      </c>
      <c r="G146" s="26">
        <f t="shared" si="66"/>
        <v>28.504005631935843</v>
      </c>
      <c r="H146" s="26">
        <f t="shared" si="66"/>
        <v>26.696162559805369</v>
      </c>
      <c r="I146" s="26">
        <f t="shared" si="66"/>
        <v>20.476778442371717</v>
      </c>
      <c r="J146" s="26">
        <f t="shared" si="66"/>
        <v>22.660568749809876</v>
      </c>
      <c r="K146" s="26">
        <f t="shared" si="66"/>
        <v>21.340389438347955</v>
      </c>
      <c r="L146" s="26">
        <f t="shared" si="66"/>
        <v>19.454333886942031</v>
      </c>
      <c r="M146" s="26">
        <f t="shared" si="66"/>
        <v>16.25890885322405</v>
      </c>
      <c r="N146" s="26">
        <f t="shared" si="66"/>
        <v>14.347055174082199</v>
      </c>
      <c r="O146" s="26">
        <f t="shared" si="66"/>
        <v>12.264043384459439</v>
      </c>
      <c r="P146" s="26">
        <f t="shared" si="66"/>
        <v>9.7262206728836684</v>
      </c>
      <c r="Q146" s="26">
        <f t="shared" si="66"/>
        <v>10.191569357731145</v>
      </c>
    </row>
    <row r="147" spans="1:17" ht="12" customHeight="1" x14ac:dyDescent="0.25">
      <c r="A147" s="25" t="s">
        <v>43</v>
      </c>
      <c r="B147" s="24">
        <f t="shared" ref="B147:Q147" si="67">IF(B117=0,0,B117/B$19)</f>
        <v>27.93126733839933</v>
      </c>
      <c r="C147" s="24">
        <f t="shared" si="67"/>
        <v>26.124032816585419</v>
      </c>
      <c r="D147" s="24">
        <f t="shared" si="67"/>
        <v>30.876472130570519</v>
      </c>
      <c r="E147" s="24">
        <f t="shared" si="67"/>
        <v>33.814673269170974</v>
      </c>
      <c r="F147" s="24">
        <f t="shared" si="67"/>
        <v>32.103701671476813</v>
      </c>
      <c r="G147" s="24">
        <f t="shared" si="67"/>
        <v>28.504005631935843</v>
      </c>
      <c r="H147" s="24">
        <f t="shared" si="67"/>
        <v>26.696162559805369</v>
      </c>
      <c r="I147" s="24">
        <f t="shared" si="67"/>
        <v>20.476778442371717</v>
      </c>
      <c r="J147" s="24">
        <f t="shared" si="67"/>
        <v>22.660568749809876</v>
      </c>
      <c r="K147" s="24">
        <f t="shared" si="67"/>
        <v>21.340389438347955</v>
      </c>
      <c r="L147" s="24">
        <f t="shared" si="67"/>
        <v>19.454333886942031</v>
      </c>
      <c r="M147" s="24">
        <f t="shared" si="67"/>
        <v>16.25890885322405</v>
      </c>
      <c r="N147" s="24">
        <f t="shared" si="67"/>
        <v>14.347055174082199</v>
      </c>
      <c r="O147" s="24">
        <f t="shared" si="67"/>
        <v>12.264043384459439</v>
      </c>
      <c r="P147" s="24">
        <f t="shared" si="67"/>
        <v>9.7262206728836684</v>
      </c>
      <c r="Q147" s="24">
        <f t="shared" si="67"/>
        <v>10.191569357731145</v>
      </c>
    </row>
    <row r="148" spans="1:17" ht="12" customHeight="1" x14ac:dyDescent="0.25">
      <c r="A148" s="23" t="s">
        <v>65</v>
      </c>
      <c r="B148" s="22">
        <f t="shared" ref="B148:Q148" si="68">IF(B118=0,0,B118/B$19)</f>
        <v>21.353559739211104</v>
      </c>
      <c r="C148" s="22">
        <f t="shared" si="68"/>
        <v>19.453497109925852</v>
      </c>
      <c r="D148" s="22">
        <f t="shared" si="68"/>
        <v>23.139023066957762</v>
      </c>
      <c r="E148" s="22">
        <f t="shared" si="68"/>
        <v>25.804253633388743</v>
      </c>
      <c r="F148" s="22">
        <f t="shared" si="68"/>
        <v>24.541403868341582</v>
      </c>
      <c r="G148" s="22">
        <f t="shared" si="68"/>
        <v>21.064511212967751</v>
      </c>
      <c r="H148" s="22">
        <f t="shared" si="68"/>
        <v>19.891124578318564</v>
      </c>
      <c r="I148" s="22">
        <f t="shared" si="68"/>
        <v>14.203186154545598</v>
      </c>
      <c r="J148" s="22">
        <f t="shared" si="68"/>
        <v>15.833754750574149</v>
      </c>
      <c r="K148" s="22">
        <f t="shared" si="68"/>
        <v>15.31284086335228</v>
      </c>
      <c r="L148" s="22">
        <f t="shared" si="68"/>
        <v>14.013017028409125</v>
      </c>
      <c r="M148" s="22">
        <f t="shared" si="68"/>
        <v>11.226446917381178</v>
      </c>
      <c r="N148" s="22">
        <f t="shared" si="68"/>
        <v>9.7215058727794723</v>
      </c>
      <c r="O148" s="22">
        <f t="shared" si="68"/>
        <v>8.2904430686533424</v>
      </c>
      <c r="P148" s="22">
        <f t="shared" si="68"/>
        <v>6.1096502692204622</v>
      </c>
      <c r="Q148" s="22">
        <f t="shared" si="68"/>
        <v>6.4916495081727179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5.1808320523298699</v>
      </c>
      <c r="C150" s="22">
        <f t="shared" si="70"/>
        <v>5.3420651659865603</v>
      </c>
      <c r="D150" s="22">
        <f t="shared" si="70"/>
        <v>6.0145263067873902</v>
      </c>
      <c r="E150" s="22">
        <f t="shared" si="70"/>
        <v>6.2729013329050671</v>
      </c>
      <c r="F150" s="22">
        <f t="shared" si="70"/>
        <v>6.1607865150948138</v>
      </c>
      <c r="G150" s="22">
        <f t="shared" si="70"/>
        <v>5.8582793220695937</v>
      </c>
      <c r="H150" s="22">
        <f t="shared" si="70"/>
        <v>5.5724943483585143</v>
      </c>
      <c r="I150" s="22">
        <f t="shared" si="70"/>
        <v>4.9740045309093892</v>
      </c>
      <c r="J150" s="22">
        <f t="shared" si="70"/>
        <v>5.2031902269039909</v>
      </c>
      <c r="K150" s="22">
        <f t="shared" si="70"/>
        <v>4.7512065588660048</v>
      </c>
      <c r="L150" s="22">
        <f t="shared" si="70"/>
        <v>4.2800190783276717</v>
      </c>
      <c r="M150" s="22">
        <f t="shared" si="70"/>
        <v>3.7327340234251274</v>
      </c>
      <c r="N150" s="22">
        <f t="shared" si="70"/>
        <v>3.4211414806094638</v>
      </c>
      <c r="O150" s="22">
        <f t="shared" si="70"/>
        <v>2.9878934739327496</v>
      </c>
      <c r="P150" s="22">
        <f t="shared" si="70"/>
        <v>2.8237721652795718</v>
      </c>
      <c r="Q150" s="22">
        <f t="shared" si="70"/>
        <v>2.5734782926106514</v>
      </c>
    </row>
    <row r="151" spans="1:17" ht="12" customHeight="1" x14ac:dyDescent="0.25">
      <c r="A151" s="21" t="s">
        <v>62</v>
      </c>
      <c r="B151" s="20">
        <f t="shared" ref="B151:Q151" si="71">IF(B121=0,0,B121/B$19)</f>
        <v>1.3968755468583591</v>
      </c>
      <c r="C151" s="20">
        <f t="shared" si="71"/>
        <v>1.3284705406730055</v>
      </c>
      <c r="D151" s="20">
        <f t="shared" si="71"/>
        <v>1.7229227568253653</v>
      </c>
      <c r="E151" s="20">
        <f t="shared" si="71"/>
        <v>1.7375183028771641</v>
      </c>
      <c r="F151" s="20">
        <f t="shared" si="71"/>
        <v>1.401511288040405</v>
      </c>
      <c r="G151" s="20">
        <f t="shared" si="71"/>
        <v>1.5812150968984995</v>
      </c>
      <c r="H151" s="20">
        <f t="shared" si="71"/>
        <v>1.2325436331282928</v>
      </c>
      <c r="I151" s="20">
        <f t="shared" si="71"/>
        <v>1.2995877569167325</v>
      </c>
      <c r="J151" s="20">
        <f t="shared" si="71"/>
        <v>1.6236237723317366</v>
      </c>
      <c r="K151" s="20">
        <f t="shared" si="71"/>
        <v>1.2763420161296699</v>
      </c>
      <c r="L151" s="20">
        <f t="shared" si="71"/>
        <v>1.1612977802052327</v>
      </c>
      <c r="M151" s="20">
        <f t="shared" si="71"/>
        <v>1.2997279124177432</v>
      </c>
      <c r="N151" s="20">
        <f t="shared" si="71"/>
        <v>1.2044078206932642</v>
      </c>
      <c r="O151" s="20">
        <f t="shared" si="71"/>
        <v>0.9857068418733469</v>
      </c>
      <c r="P151" s="20">
        <f t="shared" si="71"/>
        <v>0.79279823838363539</v>
      </c>
      <c r="Q151" s="20">
        <f t="shared" si="71"/>
        <v>1.1264415569477764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6592.7039136030171</v>
      </c>
      <c r="C156" s="26">
        <f t="shared" si="73"/>
        <v>6550.1723641849221</v>
      </c>
      <c r="D156" s="26">
        <f t="shared" si="73"/>
        <v>6791.7818780511352</v>
      </c>
      <c r="E156" s="26">
        <f t="shared" si="73"/>
        <v>7299.1476657861194</v>
      </c>
      <c r="F156" s="26">
        <f t="shared" si="73"/>
        <v>7234.9404348702437</v>
      </c>
      <c r="G156" s="26">
        <f t="shared" si="73"/>
        <v>6915.8611602333076</v>
      </c>
      <c r="H156" s="26">
        <f t="shared" si="73"/>
        <v>6721.9902318890336</v>
      </c>
      <c r="I156" s="26">
        <f t="shared" si="73"/>
        <v>6060.9727591183846</v>
      </c>
      <c r="J156" s="26">
        <f t="shared" si="73"/>
        <v>6450.7386243935152</v>
      </c>
      <c r="K156" s="26">
        <f t="shared" si="73"/>
        <v>7356.9534730616915</v>
      </c>
      <c r="L156" s="26">
        <f t="shared" si="73"/>
        <v>7533.8509261701856</v>
      </c>
      <c r="M156" s="26">
        <f t="shared" si="73"/>
        <v>7172.4099646754321</v>
      </c>
      <c r="N156" s="26">
        <f t="shared" si="73"/>
        <v>6895.9550159023911</v>
      </c>
      <c r="O156" s="26">
        <f t="shared" si="73"/>
        <v>6796.3869452706294</v>
      </c>
      <c r="P156" s="26">
        <f t="shared" si="73"/>
        <v>5738.5184545727934</v>
      </c>
      <c r="Q156" s="26">
        <f t="shared" si="73"/>
        <v>6261.7208480515674</v>
      </c>
    </row>
    <row r="157" spans="1:17" ht="12" customHeight="1" x14ac:dyDescent="0.25">
      <c r="A157" s="25" t="s">
        <v>43</v>
      </c>
      <c r="B157" s="24">
        <f t="shared" ref="B157:Q157" si="74">IF(B103=0,0,B103/B$17)</f>
        <v>5991.092431439838</v>
      </c>
      <c r="C157" s="24">
        <f t="shared" si="74"/>
        <v>5929.4309450246083</v>
      </c>
      <c r="D157" s="24">
        <f t="shared" si="74"/>
        <v>6153.1507200250044</v>
      </c>
      <c r="E157" s="24">
        <f t="shared" si="74"/>
        <v>6638.5301224875093</v>
      </c>
      <c r="F157" s="24">
        <f t="shared" si="74"/>
        <v>6560.1630956450153</v>
      </c>
      <c r="G157" s="24">
        <f t="shared" si="74"/>
        <v>6227.016644494408</v>
      </c>
      <c r="H157" s="24">
        <f t="shared" si="74"/>
        <v>6018.2869687316625</v>
      </c>
      <c r="I157" s="24">
        <f t="shared" si="74"/>
        <v>5331.7917220708377</v>
      </c>
      <c r="J157" s="24">
        <f t="shared" si="74"/>
        <v>5687.8702004715497</v>
      </c>
      <c r="K157" s="24">
        <f t="shared" si="74"/>
        <v>6566.6349926702187</v>
      </c>
      <c r="L157" s="24">
        <f t="shared" si="74"/>
        <v>6662.2812847687319</v>
      </c>
      <c r="M157" s="24">
        <f t="shared" si="74"/>
        <v>6299.5088007105769</v>
      </c>
      <c r="N157" s="24">
        <f t="shared" si="74"/>
        <v>6025.9814948646363</v>
      </c>
      <c r="O157" s="24">
        <f t="shared" si="74"/>
        <v>5943.7330770283979</v>
      </c>
      <c r="P157" s="24">
        <f t="shared" si="74"/>
        <v>4909.084570690924</v>
      </c>
      <c r="Q157" s="24">
        <f t="shared" si="74"/>
        <v>5455.281159261177</v>
      </c>
    </row>
    <row r="158" spans="1:17" ht="12" customHeight="1" x14ac:dyDescent="0.25">
      <c r="A158" s="23" t="s">
        <v>65</v>
      </c>
      <c r="B158" s="22">
        <f t="shared" ref="B158:Q158" si="75">IF(B104=0,0,B104/B$17)</f>
        <v>4296.1997916800974</v>
      </c>
      <c r="C158" s="22">
        <f t="shared" si="75"/>
        <v>4202.3479301646685</v>
      </c>
      <c r="D158" s="22">
        <f t="shared" si="75"/>
        <v>4391.9007085389349</v>
      </c>
      <c r="E158" s="22">
        <f t="shared" si="75"/>
        <v>4797.5945593188599</v>
      </c>
      <c r="F158" s="22">
        <f t="shared" si="75"/>
        <v>4738.6454758817144</v>
      </c>
      <c r="G158" s="22">
        <f t="shared" si="75"/>
        <v>4400.6881503579343</v>
      </c>
      <c r="H158" s="22">
        <f t="shared" si="75"/>
        <v>4219.2524792736795</v>
      </c>
      <c r="I158" s="22">
        <f t="shared" si="75"/>
        <v>3532.2041211980795</v>
      </c>
      <c r="J158" s="22">
        <f t="shared" si="75"/>
        <v>3832.0867725352941</v>
      </c>
      <c r="K158" s="22">
        <f t="shared" si="75"/>
        <v>4662.9593597158637</v>
      </c>
      <c r="L158" s="22">
        <f t="shared" si="75"/>
        <v>4757.0174772674773</v>
      </c>
      <c r="M158" s="22">
        <f t="shared" si="75"/>
        <v>4395.6447410592518</v>
      </c>
      <c r="N158" s="22">
        <f t="shared" si="75"/>
        <v>4127.6648549582169</v>
      </c>
      <c r="O158" s="22">
        <f t="shared" si="75"/>
        <v>4067.8463887283178</v>
      </c>
      <c r="P158" s="22">
        <f t="shared" si="75"/>
        <v>3089.3637113382902</v>
      </c>
      <c r="Q158" s="22">
        <f t="shared" si="75"/>
        <v>3599.4169263344538</v>
      </c>
    </row>
    <row r="159" spans="1:17" ht="12" customHeight="1" x14ac:dyDescent="0.25">
      <c r="A159" s="23" t="s">
        <v>64</v>
      </c>
      <c r="B159" s="22">
        <f t="shared" ref="B159:Q159" si="76">IF(B105=0,0,B105/B$17)</f>
        <v>3.0433540657772755</v>
      </c>
      <c r="C159" s="22">
        <f t="shared" si="76"/>
        <v>3.5848926197133255</v>
      </c>
      <c r="D159" s="22">
        <f t="shared" si="76"/>
        <v>4.2564232266216822</v>
      </c>
      <c r="E159" s="22">
        <f t="shared" si="76"/>
        <v>4.9048623924835759</v>
      </c>
      <c r="F159" s="22">
        <f t="shared" si="76"/>
        <v>5.7135303920167191</v>
      </c>
      <c r="G159" s="22">
        <f t="shared" si="76"/>
        <v>7.1286911927137675</v>
      </c>
      <c r="H159" s="22">
        <f t="shared" si="76"/>
        <v>8.7523672004414781</v>
      </c>
      <c r="I159" s="22">
        <f t="shared" si="76"/>
        <v>11.855109408410867</v>
      </c>
      <c r="J159" s="22">
        <f t="shared" si="76"/>
        <v>15.322622881984747</v>
      </c>
      <c r="K159" s="22">
        <f t="shared" si="76"/>
        <v>16.443644412584828</v>
      </c>
      <c r="L159" s="22">
        <f t="shared" si="76"/>
        <v>23.440277608018626</v>
      </c>
      <c r="M159" s="22">
        <f t="shared" si="76"/>
        <v>26.90492363926683</v>
      </c>
      <c r="N159" s="22">
        <f t="shared" si="76"/>
        <v>36.672742291290547</v>
      </c>
      <c r="O159" s="22">
        <f t="shared" si="76"/>
        <v>34.35530512350558</v>
      </c>
      <c r="P159" s="22">
        <f t="shared" si="76"/>
        <v>35.719389926676676</v>
      </c>
      <c r="Q159" s="22">
        <f t="shared" si="76"/>
        <v>40.79551977809659</v>
      </c>
    </row>
    <row r="160" spans="1:17" ht="12" customHeight="1" x14ac:dyDescent="0.25">
      <c r="A160" s="23" t="s">
        <v>63</v>
      </c>
      <c r="B160" s="22">
        <f t="shared" ref="B160:Q160" si="77">IF(B106=0,0,B106/B$17)</f>
        <v>1312.0174467460945</v>
      </c>
      <c r="C160" s="22">
        <f t="shared" si="77"/>
        <v>1326.6681707161069</v>
      </c>
      <c r="D160" s="22">
        <f t="shared" si="77"/>
        <v>1337.4511677433013</v>
      </c>
      <c r="E160" s="22">
        <f t="shared" si="77"/>
        <v>1387.5342498377013</v>
      </c>
      <c r="F160" s="22">
        <f t="shared" si="77"/>
        <v>1366.8628263765347</v>
      </c>
      <c r="G160" s="22">
        <f t="shared" si="77"/>
        <v>1363.6664153285712</v>
      </c>
      <c r="H160" s="22">
        <f t="shared" si="77"/>
        <v>1344.6304990917336</v>
      </c>
      <c r="I160" s="22">
        <f t="shared" si="77"/>
        <v>1345.6795038106907</v>
      </c>
      <c r="J160" s="22">
        <f t="shared" si="77"/>
        <v>1377.493314302357</v>
      </c>
      <c r="K160" s="22">
        <f t="shared" si="77"/>
        <v>1437.9155385706968</v>
      </c>
      <c r="L160" s="22">
        <f t="shared" si="77"/>
        <v>1443.4433308625939</v>
      </c>
      <c r="M160" s="22">
        <f t="shared" si="77"/>
        <v>1438.3260561015045</v>
      </c>
      <c r="N160" s="22">
        <f t="shared" si="77"/>
        <v>1431.8615539793088</v>
      </c>
      <c r="O160" s="22">
        <f t="shared" si="77"/>
        <v>1419.0378279104439</v>
      </c>
      <c r="P160" s="22">
        <f t="shared" si="77"/>
        <v>1385.3532770746983</v>
      </c>
      <c r="Q160" s="22">
        <f t="shared" si="77"/>
        <v>1403.2368197201088</v>
      </c>
    </row>
    <row r="161" spans="1:17" ht="12" customHeight="1" x14ac:dyDescent="0.25">
      <c r="A161" s="21" t="s">
        <v>62</v>
      </c>
      <c r="B161" s="20">
        <f t="shared" ref="B161:Q161" si="78">IF(B107=0,0,B107/B$17)</f>
        <v>379.83183894786913</v>
      </c>
      <c r="C161" s="20">
        <f t="shared" si="78"/>
        <v>396.829951524119</v>
      </c>
      <c r="D161" s="20">
        <f t="shared" si="78"/>
        <v>419.54242051614585</v>
      </c>
      <c r="E161" s="20">
        <f t="shared" si="78"/>
        <v>448.49645093846408</v>
      </c>
      <c r="F161" s="20">
        <f t="shared" si="78"/>
        <v>448.94126299474851</v>
      </c>
      <c r="G161" s="20">
        <f t="shared" si="78"/>
        <v>455.53338761518802</v>
      </c>
      <c r="H161" s="20">
        <f t="shared" si="78"/>
        <v>445.65162316580626</v>
      </c>
      <c r="I161" s="20">
        <f t="shared" si="78"/>
        <v>442.05298765365683</v>
      </c>
      <c r="J161" s="20">
        <f t="shared" si="78"/>
        <v>462.96749075191377</v>
      </c>
      <c r="K161" s="20">
        <f t="shared" si="78"/>
        <v>449.31644997107418</v>
      </c>
      <c r="L161" s="20">
        <f t="shared" si="78"/>
        <v>438.38019903064179</v>
      </c>
      <c r="M161" s="20">
        <f t="shared" si="78"/>
        <v>438.63307991055257</v>
      </c>
      <c r="N161" s="20">
        <f t="shared" si="78"/>
        <v>429.7823436358197</v>
      </c>
      <c r="O161" s="20">
        <f t="shared" si="78"/>
        <v>422.49355526613061</v>
      </c>
      <c r="P161" s="20">
        <f t="shared" si="78"/>
        <v>398.64819235125884</v>
      </c>
      <c r="Q161" s="20">
        <f t="shared" si="78"/>
        <v>411.83189342851733</v>
      </c>
    </row>
    <row r="162" spans="1:17" ht="12" customHeight="1" x14ac:dyDescent="0.25">
      <c r="A162" s="19" t="s">
        <v>66</v>
      </c>
      <c r="B162" s="18">
        <f t="shared" ref="B162:Q162" si="79">IF(B108=0,0,B108/B$17)</f>
        <v>601.6114821631802</v>
      </c>
      <c r="C162" s="18">
        <f t="shared" si="79"/>
        <v>620.74141916031556</v>
      </c>
      <c r="D162" s="18">
        <f t="shared" si="79"/>
        <v>638.63115802612958</v>
      </c>
      <c r="E162" s="18">
        <f t="shared" si="79"/>
        <v>660.61754329861094</v>
      </c>
      <c r="F162" s="18">
        <f t="shared" si="79"/>
        <v>674.77733922522884</v>
      </c>
      <c r="G162" s="18">
        <f t="shared" si="79"/>
        <v>688.84451573889885</v>
      </c>
      <c r="H162" s="18">
        <f t="shared" si="79"/>
        <v>703.70326315737032</v>
      </c>
      <c r="I162" s="18">
        <f t="shared" si="79"/>
        <v>729.18103704754719</v>
      </c>
      <c r="J162" s="18">
        <f t="shared" si="79"/>
        <v>762.86842392196581</v>
      </c>
      <c r="K162" s="18">
        <f t="shared" si="79"/>
        <v>790.31848039147212</v>
      </c>
      <c r="L162" s="18">
        <f t="shared" si="79"/>
        <v>871.56964140145442</v>
      </c>
      <c r="M162" s="18">
        <f t="shared" si="79"/>
        <v>872.9011639648561</v>
      </c>
      <c r="N162" s="18">
        <f t="shared" si="79"/>
        <v>869.97352103775427</v>
      </c>
      <c r="O162" s="18">
        <f t="shared" si="79"/>
        <v>852.65386824223094</v>
      </c>
      <c r="P162" s="18">
        <f t="shared" si="79"/>
        <v>829.43388388186838</v>
      </c>
      <c r="Q162" s="18">
        <f t="shared" si="79"/>
        <v>806.43968879039051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3452.6876628798627</v>
      </c>
      <c r="C164" s="31">
        <f t="shared" si="80"/>
        <v>3461.161913360203</v>
      </c>
      <c r="D164" s="31">
        <f t="shared" si="80"/>
        <v>3627.9861316104757</v>
      </c>
      <c r="E164" s="31">
        <f t="shared" si="80"/>
        <v>3976.9866578743413</v>
      </c>
      <c r="F164" s="31">
        <f t="shared" si="80"/>
        <v>3977.9569523492751</v>
      </c>
      <c r="G164" s="31">
        <f t="shared" si="80"/>
        <v>3802.321264198536</v>
      </c>
      <c r="H164" s="31">
        <f t="shared" si="80"/>
        <v>3708.8433316120595</v>
      </c>
      <c r="I164" s="31">
        <f t="shared" si="80"/>
        <v>3312.1285959513566</v>
      </c>
      <c r="J164" s="31">
        <f t="shared" si="80"/>
        <v>3577.1521832657068</v>
      </c>
      <c r="K164" s="31">
        <f t="shared" si="80"/>
        <v>4099.2599871588409</v>
      </c>
      <c r="L164" s="31">
        <f t="shared" si="80"/>
        <v>4219.3894082588367</v>
      </c>
      <c r="M164" s="31">
        <f t="shared" si="80"/>
        <v>4013.3193252140218</v>
      </c>
      <c r="N164" s="31">
        <f t="shared" si="80"/>
        <v>3895.6451205847002</v>
      </c>
      <c r="O164" s="31">
        <f t="shared" si="80"/>
        <v>3886.8837882973735</v>
      </c>
      <c r="P164" s="31">
        <f t="shared" si="80"/>
        <v>3268.4079091067174</v>
      </c>
      <c r="Q164" s="31">
        <f t="shared" si="80"/>
        <v>3664.4411509886804</v>
      </c>
    </row>
    <row r="165" spans="1:17" ht="12" customHeight="1" x14ac:dyDescent="0.25">
      <c r="A165" s="23" t="s">
        <v>65</v>
      </c>
      <c r="B165" s="22">
        <f t="shared" ref="B165:Q165" si="81">IF(B111=0,0,B111/B$17)</f>
        <v>2453.3615573021152</v>
      </c>
      <c r="C165" s="22">
        <f t="shared" si="81"/>
        <v>2431.6687003269003</v>
      </c>
      <c r="D165" s="22">
        <f t="shared" si="81"/>
        <v>2580.5945591946556</v>
      </c>
      <c r="E165" s="22">
        <f t="shared" si="81"/>
        <v>2865.6952250161949</v>
      </c>
      <c r="F165" s="22">
        <f t="shared" si="81"/>
        <v>2857.747827727695</v>
      </c>
      <c r="G165" s="22">
        <f t="shared" si="81"/>
        <v>2677.0790724205599</v>
      </c>
      <c r="H165" s="22">
        <f t="shared" si="81"/>
        <v>2577.2325864902191</v>
      </c>
      <c r="I165" s="22">
        <f t="shared" si="81"/>
        <v>2172.9819146622085</v>
      </c>
      <c r="J165" s="22">
        <f t="shared" si="81"/>
        <v>2397.8043658962224</v>
      </c>
      <c r="K165" s="22">
        <f t="shared" si="81"/>
        <v>2876.2441295775743</v>
      </c>
      <c r="L165" s="22">
        <f t="shared" si="81"/>
        <v>2981.1632874368215</v>
      </c>
      <c r="M165" s="22">
        <f t="shared" si="81"/>
        <v>2769.3074317764886</v>
      </c>
      <c r="N165" s="22">
        <f t="shared" si="81"/>
        <v>2627.0156737967623</v>
      </c>
      <c r="O165" s="22">
        <f t="shared" si="81"/>
        <v>2618.8449054806688</v>
      </c>
      <c r="P165" s="22">
        <f t="shared" si="81"/>
        <v>2023.4041184304328</v>
      </c>
      <c r="Q165" s="22">
        <f t="shared" si="81"/>
        <v>2385.7488018281479</v>
      </c>
    </row>
    <row r="166" spans="1:17" ht="12" customHeight="1" x14ac:dyDescent="0.25">
      <c r="A166" s="23" t="s">
        <v>64</v>
      </c>
      <c r="B166" s="30">
        <f t="shared" ref="B166:Q166" si="82">IF(B112=0,0,B112/B$17)</f>
        <v>4.8919975850473216</v>
      </c>
      <c r="C166" s="30">
        <f t="shared" si="82"/>
        <v>6.0425735715642306</v>
      </c>
      <c r="D166" s="30">
        <f t="shared" si="82"/>
        <v>7.4676288532819468</v>
      </c>
      <c r="E166" s="30">
        <f t="shared" si="82"/>
        <v>8.878672181908227</v>
      </c>
      <c r="F166" s="30">
        <f t="shared" si="82"/>
        <v>10.661115563672437</v>
      </c>
      <c r="G166" s="30">
        <f t="shared" si="82"/>
        <v>13.786183598418686</v>
      </c>
      <c r="H166" s="30">
        <f t="shared" si="82"/>
        <v>17.497496016138147</v>
      </c>
      <c r="I166" s="30">
        <f t="shared" si="82"/>
        <v>24.720850157938834</v>
      </c>
      <c r="J166" s="30">
        <f t="shared" si="82"/>
        <v>33.31438123368217</v>
      </c>
      <c r="K166" s="30">
        <f t="shared" si="82"/>
        <v>36.825414287688346</v>
      </c>
      <c r="L166" s="30">
        <f t="shared" si="82"/>
        <v>56.26119135323821</v>
      </c>
      <c r="M166" s="30">
        <f t="shared" si="82"/>
        <v>67.272397687005096</v>
      </c>
      <c r="N166" s="30">
        <f t="shared" si="82"/>
        <v>97.50279059470698</v>
      </c>
      <c r="O166" s="30">
        <f t="shared" si="82"/>
        <v>93.619663086037093</v>
      </c>
      <c r="P166" s="30">
        <f t="shared" si="82"/>
        <v>99.845795912208771</v>
      </c>
      <c r="Q166" s="30">
        <f t="shared" si="82"/>
        <v>120.51251212082529</v>
      </c>
    </row>
    <row r="167" spans="1:17" ht="12" customHeight="1" x14ac:dyDescent="0.25">
      <c r="A167" s="23" t="s">
        <v>63</v>
      </c>
      <c r="B167" s="22">
        <f t="shared" ref="B167:Q167" si="83">IF(B113=0,0,B113/B$17)</f>
        <v>746.375534891342</v>
      </c>
      <c r="C167" s="22">
        <f t="shared" si="83"/>
        <v>758.00394777461747</v>
      </c>
      <c r="D167" s="22">
        <f t="shared" si="83"/>
        <v>770.43733273362739</v>
      </c>
      <c r="E167" s="22">
        <f t="shared" si="83"/>
        <v>809.03228696580311</v>
      </c>
      <c r="F167" s="22">
        <f t="shared" si="83"/>
        <v>800.21026251590979</v>
      </c>
      <c r="G167" s="22">
        <f t="shared" si="83"/>
        <v>803.12541066643792</v>
      </c>
      <c r="H167" s="22">
        <f t="shared" si="83"/>
        <v>796.8821527091535</v>
      </c>
      <c r="I167" s="22">
        <f t="shared" si="83"/>
        <v>801.6366220778948</v>
      </c>
      <c r="J167" s="22">
        <f t="shared" si="83"/>
        <v>828.46489322142224</v>
      </c>
      <c r="K167" s="22">
        <f t="shared" si="83"/>
        <v>864.36364326702153</v>
      </c>
      <c r="L167" s="22">
        <f t="shared" si="83"/>
        <v>869.92747098496136</v>
      </c>
      <c r="M167" s="22">
        <f t="shared" si="83"/>
        <v>871.40427406123854</v>
      </c>
      <c r="N167" s="22">
        <f t="shared" si="83"/>
        <v>869.16806235622005</v>
      </c>
      <c r="O167" s="22">
        <f t="shared" si="83"/>
        <v>866.67781454957685</v>
      </c>
      <c r="P167" s="22">
        <f t="shared" si="83"/>
        <v>846.69633837205527</v>
      </c>
      <c r="Q167" s="22">
        <f t="shared" si="83"/>
        <v>866.77270421823926</v>
      </c>
    </row>
    <row r="168" spans="1:17" ht="12" customHeight="1" x14ac:dyDescent="0.25">
      <c r="A168" s="29" t="s">
        <v>62</v>
      </c>
      <c r="B168" s="18">
        <f t="shared" ref="B168:Q168" si="84">IF(B114=0,0,B114/B$17)</f>
        <v>248.05857310135809</v>
      </c>
      <c r="C168" s="18">
        <f t="shared" si="84"/>
        <v>265.44669168712028</v>
      </c>
      <c r="D168" s="18">
        <f t="shared" si="84"/>
        <v>269.4866108289109</v>
      </c>
      <c r="E168" s="18">
        <f t="shared" si="84"/>
        <v>293.38047371043473</v>
      </c>
      <c r="F168" s="18">
        <f t="shared" si="84"/>
        <v>309.33774654199806</v>
      </c>
      <c r="G168" s="18">
        <f t="shared" si="84"/>
        <v>308.33059751311953</v>
      </c>
      <c r="H168" s="18">
        <f t="shared" si="84"/>
        <v>317.23109639654842</v>
      </c>
      <c r="I168" s="18">
        <f t="shared" si="84"/>
        <v>312.78920905331461</v>
      </c>
      <c r="J168" s="18">
        <f t="shared" si="84"/>
        <v>317.56854291437986</v>
      </c>
      <c r="K168" s="18">
        <f t="shared" si="84"/>
        <v>321.8268000265569</v>
      </c>
      <c r="L168" s="18">
        <f t="shared" si="84"/>
        <v>312.03745848381556</v>
      </c>
      <c r="M168" s="18">
        <f t="shared" si="84"/>
        <v>305.33522168928965</v>
      </c>
      <c r="N168" s="18">
        <f t="shared" si="84"/>
        <v>301.95859383701099</v>
      </c>
      <c r="O168" s="18">
        <f t="shared" si="84"/>
        <v>307.74140518108993</v>
      </c>
      <c r="P168" s="18">
        <f t="shared" si="84"/>
        <v>298.46165639202036</v>
      </c>
      <c r="Q168" s="18">
        <f t="shared" si="84"/>
        <v>291.40713282146828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673.110343276604</v>
      </c>
      <c r="C170" s="26">
        <f t="shared" si="85"/>
        <v>635.75838644959288</v>
      </c>
      <c r="D170" s="26">
        <f t="shared" si="85"/>
        <v>759.99706249608585</v>
      </c>
      <c r="E170" s="26">
        <f t="shared" si="85"/>
        <v>842.75290439020694</v>
      </c>
      <c r="F170" s="26">
        <f t="shared" si="85"/>
        <v>810.86222037545758</v>
      </c>
      <c r="G170" s="26">
        <f t="shared" si="85"/>
        <v>730.19349951383469</v>
      </c>
      <c r="H170" s="26">
        <f t="shared" si="85"/>
        <v>685.16260400320459</v>
      </c>
      <c r="I170" s="26">
        <f t="shared" si="85"/>
        <v>531.75917868969066</v>
      </c>
      <c r="J170" s="26">
        <f t="shared" si="85"/>
        <v>596.57833480456804</v>
      </c>
      <c r="K170" s="26">
        <f t="shared" si="85"/>
        <v>570.85143261592964</v>
      </c>
      <c r="L170" s="26">
        <f t="shared" si="85"/>
        <v>591.71233692636213</v>
      </c>
      <c r="M170" s="26">
        <f t="shared" si="85"/>
        <v>504.45150642091795</v>
      </c>
      <c r="N170" s="26">
        <f t="shared" si="85"/>
        <v>459.54088178481504</v>
      </c>
      <c r="O170" s="26">
        <f t="shared" si="85"/>
        <v>399.48912295117208</v>
      </c>
      <c r="P170" s="26">
        <f t="shared" si="85"/>
        <v>319.67137640432929</v>
      </c>
      <c r="Q170" s="26">
        <f t="shared" si="85"/>
        <v>342.16587634919432</v>
      </c>
    </row>
    <row r="171" spans="1:17" ht="12" customHeight="1" x14ac:dyDescent="0.25">
      <c r="A171" s="25" t="s">
        <v>43</v>
      </c>
      <c r="B171" s="24">
        <f t="shared" ref="B171:Q171" si="86">IF(B117=0,0,B117/B$17)</f>
        <v>673.110343276604</v>
      </c>
      <c r="C171" s="24">
        <f t="shared" si="86"/>
        <v>635.75838644959288</v>
      </c>
      <c r="D171" s="24">
        <f t="shared" si="86"/>
        <v>759.99706249608585</v>
      </c>
      <c r="E171" s="24">
        <f t="shared" si="86"/>
        <v>842.75290439020694</v>
      </c>
      <c r="F171" s="24">
        <f t="shared" si="86"/>
        <v>810.86222037545758</v>
      </c>
      <c r="G171" s="24">
        <f t="shared" si="86"/>
        <v>730.19349951383469</v>
      </c>
      <c r="H171" s="24">
        <f t="shared" si="86"/>
        <v>685.16260400320459</v>
      </c>
      <c r="I171" s="24">
        <f t="shared" si="86"/>
        <v>531.75917868969066</v>
      </c>
      <c r="J171" s="24">
        <f t="shared" si="86"/>
        <v>596.57833480456804</v>
      </c>
      <c r="K171" s="24">
        <f t="shared" si="86"/>
        <v>570.85143261592964</v>
      </c>
      <c r="L171" s="24">
        <f t="shared" si="86"/>
        <v>591.71233692636213</v>
      </c>
      <c r="M171" s="24">
        <f t="shared" si="86"/>
        <v>504.45150642091795</v>
      </c>
      <c r="N171" s="24">
        <f t="shared" si="86"/>
        <v>459.54088178481504</v>
      </c>
      <c r="O171" s="24">
        <f t="shared" si="86"/>
        <v>399.48912295117208</v>
      </c>
      <c r="P171" s="24">
        <f t="shared" si="86"/>
        <v>319.67137640432929</v>
      </c>
      <c r="Q171" s="24">
        <f t="shared" si="86"/>
        <v>342.16587634919432</v>
      </c>
    </row>
    <row r="172" spans="1:17" ht="12" customHeight="1" x14ac:dyDescent="0.25">
      <c r="A172" s="23" t="s">
        <v>65</v>
      </c>
      <c r="B172" s="22">
        <f t="shared" ref="B172:Q172" si="87">IF(B118=0,0,B118/B$17)</f>
        <v>514.59540851115401</v>
      </c>
      <c r="C172" s="22">
        <f t="shared" si="87"/>
        <v>473.42322757902656</v>
      </c>
      <c r="D172" s="22">
        <f t="shared" si="87"/>
        <v>569.54659475185747</v>
      </c>
      <c r="E172" s="22">
        <f t="shared" si="87"/>
        <v>643.11163151135395</v>
      </c>
      <c r="F172" s="22">
        <f t="shared" si="87"/>
        <v>619.85678273027918</v>
      </c>
      <c r="G172" s="22">
        <f t="shared" si="87"/>
        <v>539.61430392478928</v>
      </c>
      <c r="H172" s="22">
        <f t="shared" si="87"/>
        <v>510.50987879256661</v>
      </c>
      <c r="I172" s="22">
        <f t="shared" si="87"/>
        <v>368.84095931269775</v>
      </c>
      <c r="J172" s="22">
        <f t="shared" si="87"/>
        <v>416.85074841207143</v>
      </c>
      <c r="K172" s="22">
        <f t="shared" si="87"/>
        <v>409.61563375017306</v>
      </c>
      <c r="L172" s="22">
        <f t="shared" si="87"/>
        <v>426.2122312414067</v>
      </c>
      <c r="M172" s="22">
        <f t="shared" si="87"/>
        <v>348.31353754126161</v>
      </c>
      <c r="N172" s="22">
        <f t="shared" si="87"/>
        <v>311.38302089502656</v>
      </c>
      <c r="O172" s="22">
        <f t="shared" si="87"/>
        <v>270.0530099697562</v>
      </c>
      <c r="P172" s="22">
        <f t="shared" si="87"/>
        <v>200.80567535917618</v>
      </c>
      <c r="Q172" s="22">
        <f t="shared" si="87"/>
        <v>217.94689953522763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124.85189443616697</v>
      </c>
      <c r="C174" s="22">
        <f t="shared" si="89"/>
        <v>130.00530025670463</v>
      </c>
      <c r="D174" s="22">
        <f t="shared" si="89"/>
        <v>148.04224738285822</v>
      </c>
      <c r="E174" s="22">
        <f t="shared" si="89"/>
        <v>156.33762819996497</v>
      </c>
      <c r="F174" s="22">
        <f t="shared" si="89"/>
        <v>155.6066363938136</v>
      </c>
      <c r="G174" s="22">
        <f t="shared" si="89"/>
        <v>150.07285412962551</v>
      </c>
      <c r="H174" s="22">
        <f t="shared" si="89"/>
        <v>143.01923469192033</v>
      </c>
      <c r="I174" s="22">
        <f t="shared" si="89"/>
        <v>129.16936966422651</v>
      </c>
      <c r="J174" s="22">
        <f t="shared" si="89"/>
        <v>136.98290610044063</v>
      </c>
      <c r="K174" s="22">
        <f t="shared" si="89"/>
        <v>127.09388826377598</v>
      </c>
      <c r="L174" s="22">
        <f t="shared" si="89"/>
        <v>130.17871008302942</v>
      </c>
      <c r="M174" s="22">
        <f t="shared" si="89"/>
        <v>115.81240279922196</v>
      </c>
      <c r="N174" s="22">
        <f t="shared" si="89"/>
        <v>109.5802834542632</v>
      </c>
      <c r="O174" s="22">
        <f t="shared" si="89"/>
        <v>97.327684349637224</v>
      </c>
      <c r="P174" s="22">
        <f t="shared" si="89"/>
        <v>92.808827301624859</v>
      </c>
      <c r="Q174" s="22">
        <f t="shared" si="89"/>
        <v>86.400477134444188</v>
      </c>
    </row>
    <row r="175" spans="1:17" ht="12" customHeight="1" x14ac:dyDescent="0.25">
      <c r="A175" s="21" t="s">
        <v>62</v>
      </c>
      <c r="B175" s="20">
        <f t="shared" ref="B175:Q175" si="90">IF(B121=0,0,B121/B$17)</f>
        <v>33.663040329283085</v>
      </c>
      <c r="C175" s="20">
        <f t="shared" si="90"/>
        <v>32.329858613861639</v>
      </c>
      <c r="D175" s="20">
        <f t="shared" si="90"/>
        <v>42.408220361370056</v>
      </c>
      <c r="E175" s="20">
        <f t="shared" si="90"/>
        <v>43.303644678888041</v>
      </c>
      <c r="F175" s="20">
        <f t="shared" si="90"/>
        <v>35.398801251364638</v>
      </c>
      <c r="G175" s="20">
        <f t="shared" si="90"/>
        <v>40.50634145941995</v>
      </c>
      <c r="H175" s="20">
        <f t="shared" si="90"/>
        <v>31.633490518717775</v>
      </c>
      <c r="I175" s="20">
        <f t="shared" si="90"/>
        <v>33.74884971276645</v>
      </c>
      <c r="J175" s="20">
        <f t="shared" si="90"/>
        <v>42.74468029205601</v>
      </c>
      <c r="K175" s="20">
        <f t="shared" si="90"/>
        <v>34.141910601980555</v>
      </c>
      <c r="L175" s="20">
        <f t="shared" si="90"/>
        <v>35.321395601926049</v>
      </c>
      <c r="M175" s="20">
        <f t="shared" si="90"/>
        <v>40.325566080434349</v>
      </c>
      <c r="N175" s="20">
        <f t="shared" si="90"/>
        <v>38.577577435525306</v>
      </c>
      <c r="O175" s="20">
        <f t="shared" si="90"/>
        <v>32.108428631778651</v>
      </c>
      <c r="P175" s="20">
        <f t="shared" si="90"/>
        <v>26.056873743528264</v>
      </c>
      <c r="Q175" s="20">
        <f t="shared" si="90"/>
        <v>37.81849967952251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692915</v>
      </c>
      <c r="C3" s="93">
        <f t="shared" si="0"/>
        <v>697606</v>
      </c>
      <c r="D3" s="93">
        <f t="shared" si="0"/>
        <v>702911</v>
      </c>
      <c r="E3" s="93">
        <f t="shared" si="0"/>
        <v>707239</v>
      </c>
      <c r="F3" s="93">
        <f t="shared" si="0"/>
        <v>711757.00000000012</v>
      </c>
      <c r="G3" s="93">
        <f t="shared" si="0"/>
        <v>716239</v>
      </c>
      <c r="H3" s="93">
        <f t="shared" si="0"/>
        <v>714210</v>
      </c>
      <c r="I3" s="93">
        <f t="shared" si="0"/>
        <v>717734.99999999988</v>
      </c>
      <c r="J3" s="93">
        <f t="shared" si="0"/>
        <v>720009.99999999988</v>
      </c>
      <c r="K3" s="93">
        <f t="shared" si="0"/>
        <v>728968</v>
      </c>
      <c r="L3" s="93">
        <f t="shared" si="0"/>
        <v>798353</v>
      </c>
      <c r="M3" s="93">
        <f t="shared" si="0"/>
        <v>805259</v>
      </c>
      <c r="N3" s="93">
        <f t="shared" si="0"/>
        <v>819903.00000000012</v>
      </c>
      <c r="O3" s="93">
        <f t="shared" si="0"/>
        <v>825179.00000000012</v>
      </c>
      <c r="P3" s="93">
        <f t="shared" si="0"/>
        <v>825425.00000000012</v>
      </c>
      <c r="Q3" s="93">
        <f t="shared" si="0"/>
        <v>832811.00000000023</v>
      </c>
    </row>
    <row r="4" spans="1:17" ht="12.95" customHeight="1" x14ac:dyDescent="0.25">
      <c r="A4" s="89" t="s">
        <v>65</v>
      </c>
      <c r="B4" s="88">
        <f t="shared" ref="B4" si="1">SUM(B5:B13)</f>
        <v>692915</v>
      </c>
      <c r="C4" s="88">
        <f t="shared" ref="C4:Q4" si="2">SUM(C5:C13)</f>
        <v>697606</v>
      </c>
      <c r="D4" s="88">
        <f t="shared" si="2"/>
        <v>702911</v>
      </c>
      <c r="E4" s="88">
        <f t="shared" si="2"/>
        <v>707239</v>
      </c>
      <c r="F4" s="88">
        <f t="shared" si="2"/>
        <v>711757.00000000012</v>
      </c>
      <c r="G4" s="88">
        <f t="shared" si="2"/>
        <v>716239</v>
      </c>
      <c r="H4" s="88">
        <f t="shared" si="2"/>
        <v>714210</v>
      </c>
      <c r="I4" s="88">
        <f t="shared" si="2"/>
        <v>717734.99999999988</v>
      </c>
      <c r="J4" s="88">
        <f t="shared" si="2"/>
        <v>720009.99999999988</v>
      </c>
      <c r="K4" s="88">
        <f t="shared" si="2"/>
        <v>728968</v>
      </c>
      <c r="L4" s="88">
        <f t="shared" si="2"/>
        <v>798353</v>
      </c>
      <c r="M4" s="88">
        <f t="shared" si="2"/>
        <v>805259</v>
      </c>
      <c r="N4" s="88">
        <f t="shared" si="2"/>
        <v>819903.00000000012</v>
      </c>
      <c r="O4" s="88">
        <f t="shared" si="2"/>
        <v>825179.00000000012</v>
      </c>
      <c r="P4" s="88">
        <f t="shared" si="2"/>
        <v>825425.00000000012</v>
      </c>
      <c r="Q4" s="88">
        <f t="shared" si="2"/>
        <v>832811.00000000023</v>
      </c>
    </row>
    <row r="5" spans="1:17" ht="12" customHeight="1" x14ac:dyDescent="0.25">
      <c r="A5" s="87" t="s">
        <v>58</v>
      </c>
      <c r="B5" s="86">
        <v>3097</v>
      </c>
      <c r="C5" s="86">
        <v>3223</v>
      </c>
      <c r="D5" s="86">
        <v>5447</v>
      </c>
      <c r="E5" s="86">
        <v>3179</v>
      </c>
      <c r="F5" s="86">
        <v>392.00000000000011</v>
      </c>
      <c r="G5" s="86">
        <v>0</v>
      </c>
      <c r="H5" s="86">
        <v>0</v>
      </c>
      <c r="I5" s="86">
        <v>0</v>
      </c>
      <c r="J5" s="86">
        <v>0</v>
      </c>
      <c r="K5" s="86">
        <v>2101.0000000000005</v>
      </c>
      <c r="L5" s="86">
        <v>1131</v>
      </c>
      <c r="M5" s="86">
        <v>837.00000000000011</v>
      </c>
      <c r="N5" s="86">
        <v>447.00000000000011</v>
      </c>
      <c r="O5" s="86">
        <v>452.00000000000011</v>
      </c>
      <c r="P5" s="86">
        <v>584.00000000000011</v>
      </c>
      <c r="Q5" s="86">
        <v>0</v>
      </c>
    </row>
    <row r="6" spans="1:17" ht="12" customHeight="1" x14ac:dyDescent="0.25">
      <c r="A6" s="87" t="s">
        <v>84</v>
      </c>
      <c r="B6" s="86">
        <v>7169</v>
      </c>
      <c r="C6" s="86">
        <v>7370</v>
      </c>
      <c r="D6" s="86">
        <v>6792</v>
      </c>
      <c r="E6" s="86">
        <v>6287</v>
      </c>
      <c r="F6" s="86">
        <v>6486.0000000000018</v>
      </c>
      <c r="G6" s="86">
        <v>6958</v>
      </c>
      <c r="H6" s="86">
        <v>7522.9999999999982</v>
      </c>
      <c r="I6" s="86">
        <v>8517</v>
      </c>
      <c r="J6" s="86">
        <v>8630</v>
      </c>
      <c r="K6" s="86">
        <v>7220.0000000000009</v>
      </c>
      <c r="L6" s="86">
        <v>7210.0000000000009</v>
      </c>
      <c r="M6" s="86">
        <v>8206.0000000000018</v>
      </c>
      <c r="N6" s="86">
        <v>8552.0000000000018</v>
      </c>
      <c r="O6" s="86">
        <v>8584.0000000000018</v>
      </c>
      <c r="P6" s="86">
        <v>9208.0000000000018</v>
      </c>
      <c r="Q6" s="86">
        <v>8312</v>
      </c>
    </row>
    <row r="7" spans="1:17" ht="12" customHeight="1" x14ac:dyDescent="0.25">
      <c r="A7" s="87" t="s">
        <v>110</v>
      </c>
      <c r="B7" s="86">
        <v>278803</v>
      </c>
      <c r="C7" s="86">
        <v>263434</v>
      </c>
      <c r="D7" s="86">
        <v>302537</v>
      </c>
      <c r="E7" s="86">
        <v>315694</v>
      </c>
      <c r="F7" s="86">
        <v>304697.00000000006</v>
      </c>
      <c r="G7" s="86">
        <v>281607</v>
      </c>
      <c r="H7" s="86">
        <v>278659</v>
      </c>
      <c r="I7" s="86">
        <v>237489.99999999997</v>
      </c>
      <c r="J7" s="86">
        <v>236899.99999999994</v>
      </c>
      <c r="K7" s="86">
        <v>198220</v>
      </c>
      <c r="L7" s="86">
        <v>197285.99999999997</v>
      </c>
      <c r="M7" s="86">
        <v>179132</v>
      </c>
      <c r="N7" s="86">
        <v>164322.00000000003</v>
      </c>
      <c r="O7" s="86">
        <v>136803.00000000006</v>
      </c>
      <c r="P7" s="86">
        <v>133586.00000000006</v>
      </c>
      <c r="Q7" s="86">
        <v>117850</v>
      </c>
    </row>
    <row r="8" spans="1:17" ht="12" customHeight="1" x14ac:dyDescent="0.25">
      <c r="A8" s="87" t="s">
        <v>109</v>
      </c>
      <c r="B8" s="86">
        <v>45301</v>
      </c>
      <c r="C8" s="86">
        <v>48679</v>
      </c>
      <c r="D8" s="86">
        <v>52144</v>
      </c>
      <c r="E8" s="86">
        <v>61896</v>
      </c>
      <c r="F8" s="86">
        <v>70320.000000000029</v>
      </c>
      <c r="G8" s="86">
        <v>72769.999999999985</v>
      </c>
      <c r="H8" s="86">
        <v>73083.999999999971</v>
      </c>
      <c r="I8" s="86">
        <v>74504.999999999985</v>
      </c>
      <c r="J8" s="86">
        <v>80364.999999999985</v>
      </c>
      <c r="K8" s="86">
        <v>80655.000000000015</v>
      </c>
      <c r="L8" s="86">
        <v>85354.999999999985</v>
      </c>
      <c r="M8" s="86">
        <v>90598.000000000015</v>
      </c>
      <c r="N8" s="86">
        <v>98411.000000000015</v>
      </c>
      <c r="O8" s="86">
        <v>96937.000000000015</v>
      </c>
      <c r="P8" s="86">
        <v>89932.000000000029</v>
      </c>
      <c r="Q8" s="86">
        <v>97228.000000000015</v>
      </c>
    </row>
    <row r="9" spans="1:17" ht="12" customHeight="1" x14ac:dyDescent="0.25">
      <c r="A9" s="87" t="s">
        <v>55</v>
      </c>
      <c r="B9" s="86">
        <v>241804</v>
      </c>
      <c r="C9" s="86">
        <v>252459</v>
      </c>
      <c r="D9" s="86">
        <v>212567</v>
      </c>
      <c r="E9" s="86">
        <v>195582</v>
      </c>
      <c r="F9" s="86">
        <v>203687.00000000003</v>
      </c>
      <c r="G9" s="86">
        <v>225425</v>
      </c>
      <c r="H9" s="86">
        <v>223384.99999999994</v>
      </c>
      <c r="I9" s="86">
        <v>257276.99999999991</v>
      </c>
      <c r="J9" s="86">
        <v>252065.99999999994</v>
      </c>
      <c r="K9" s="86">
        <v>303609.00000000006</v>
      </c>
      <c r="L9" s="86">
        <v>363478</v>
      </c>
      <c r="M9" s="86">
        <v>374464.00000000006</v>
      </c>
      <c r="N9" s="86">
        <v>386368.00000000006</v>
      </c>
      <c r="O9" s="86">
        <v>406286.00000000006</v>
      </c>
      <c r="P9" s="86">
        <v>391872.00000000006</v>
      </c>
      <c r="Q9" s="86">
        <v>397567.00000000017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7547.0000000000018</v>
      </c>
      <c r="L10" s="86">
        <v>10572</v>
      </c>
      <c r="M10" s="86">
        <v>14522.000000000005</v>
      </c>
      <c r="N10" s="86">
        <v>23708.000000000004</v>
      </c>
      <c r="O10" s="86">
        <v>30159.000000000004</v>
      </c>
      <c r="P10" s="86">
        <v>40245.000000000007</v>
      </c>
      <c r="Q10" s="86">
        <v>45386.000000000007</v>
      </c>
    </row>
    <row r="11" spans="1:17" ht="12" customHeight="1" x14ac:dyDescent="0.25">
      <c r="A11" s="87" t="s">
        <v>61</v>
      </c>
      <c r="B11" s="86">
        <v>100891</v>
      </c>
      <c r="C11" s="86">
        <v>105409</v>
      </c>
      <c r="D11" s="86">
        <v>105556</v>
      </c>
      <c r="E11" s="86">
        <v>105556</v>
      </c>
      <c r="F11" s="86">
        <v>106218.00000000003</v>
      </c>
      <c r="G11" s="86">
        <v>108591.00000000001</v>
      </c>
      <c r="H11" s="86">
        <v>109267</v>
      </c>
      <c r="I11" s="86">
        <v>116204.99999999999</v>
      </c>
      <c r="J11" s="86">
        <v>116711</v>
      </c>
      <c r="K11" s="86">
        <v>102038.00000000003</v>
      </c>
      <c r="L11" s="86">
        <v>101484.00000000001</v>
      </c>
      <c r="M11" s="86">
        <v>101171.00000000003</v>
      </c>
      <c r="N11" s="86">
        <v>98017.999999999985</v>
      </c>
      <c r="O11" s="86">
        <v>97989.999999999985</v>
      </c>
      <c r="P11" s="86">
        <v>98068.000000000015</v>
      </c>
      <c r="Q11" s="86">
        <v>100917</v>
      </c>
    </row>
    <row r="12" spans="1:17" ht="12" customHeight="1" x14ac:dyDescent="0.25">
      <c r="A12" s="87" t="s">
        <v>115</v>
      </c>
      <c r="B12" s="86">
        <v>579</v>
      </c>
      <c r="C12" s="86">
        <v>906</v>
      </c>
      <c r="D12" s="86">
        <v>1177</v>
      </c>
      <c r="E12" s="86">
        <v>1920</v>
      </c>
      <c r="F12" s="86">
        <v>2436.0000000000005</v>
      </c>
      <c r="G12" s="86">
        <v>2802.0000000000005</v>
      </c>
      <c r="H12" s="86">
        <v>3246.0000000000005</v>
      </c>
      <c r="I12" s="86">
        <v>3777.0000000000005</v>
      </c>
      <c r="J12" s="86">
        <v>4729</v>
      </c>
      <c r="K12" s="86">
        <v>5631.0000000000009</v>
      </c>
      <c r="L12" s="86">
        <v>7437</v>
      </c>
      <c r="M12" s="86">
        <v>9125.0000000000018</v>
      </c>
      <c r="N12" s="86">
        <v>10546</v>
      </c>
      <c r="O12" s="86">
        <v>13922.000000000004</v>
      </c>
      <c r="P12" s="86">
        <v>18604.000000000004</v>
      </c>
      <c r="Q12" s="86">
        <v>22062</v>
      </c>
    </row>
    <row r="13" spans="1:17" ht="12" customHeight="1" x14ac:dyDescent="0.25">
      <c r="A13" s="51" t="s">
        <v>114</v>
      </c>
      <c r="B13" s="92">
        <v>15271</v>
      </c>
      <c r="C13" s="92">
        <v>16126</v>
      </c>
      <c r="D13" s="92">
        <v>16691</v>
      </c>
      <c r="E13" s="92">
        <v>17125</v>
      </c>
      <c r="F13" s="92">
        <v>17521</v>
      </c>
      <c r="G13" s="92">
        <v>18086</v>
      </c>
      <c r="H13" s="92">
        <v>19045.999999999996</v>
      </c>
      <c r="I13" s="92">
        <v>19963.999999999996</v>
      </c>
      <c r="J13" s="92">
        <v>20609</v>
      </c>
      <c r="K13" s="92">
        <v>21947.000000000007</v>
      </c>
      <c r="L13" s="92">
        <v>24400.000000000004</v>
      </c>
      <c r="M13" s="92">
        <v>27204.000000000004</v>
      </c>
      <c r="N13" s="92">
        <v>29531.000000000004</v>
      </c>
      <c r="O13" s="92">
        <v>34046.000000000007</v>
      </c>
      <c r="P13" s="92">
        <v>43326</v>
      </c>
      <c r="Q13" s="92">
        <v>43489.000000000007</v>
      </c>
    </row>
    <row r="14" spans="1:17" ht="12" hidden="1" customHeight="1" x14ac:dyDescent="0.25">
      <c r="A14" s="91" t="s">
        <v>113</v>
      </c>
      <c r="B14" s="90">
        <f t="shared" ref="B14" si="3">SUM(B5:B11)</f>
        <v>677065</v>
      </c>
      <c r="C14" s="90">
        <f t="shared" ref="C14:Q14" si="4">SUM(C5:C11)</f>
        <v>680574</v>
      </c>
      <c r="D14" s="90">
        <f t="shared" si="4"/>
        <v>685043</v>
      </c>
      <c r="E14" s="90">
        <f t="shared" si="4"/>
        <v>688194</v>
      </c>
      <c r="F14" s="90">
        <f t="shared" si="4"/>
        <v>691800.00000000012</v>
      </c>
      <c r="G14" s="90">
        <f t="shared" si="4"/>
        <v>695351</v>
      </c>
      <c r="H14" s="90">
        <f t="shared" si="4"/>
        <v>691918</v>
      </c>
      <c r="I14" s="90">
        <f t="shared" si="4"/>
        <v>693993.99999999988</v>
      </c>
      <c r="J14" s="90">
        <f t="shared" si="4"/>
        <v>694671.99999999988</v>
      </c>
      <c r="K14" s="90">
        <f t="shared" si="4"/>
        <v>701390</v>
      </c>
      <c r="L14" s="90">
        <f t="shared" si="4"/>
        <v>766516</v>
      </c>
      <c r="M14" s="90">
        <f t="shared" si="4"/>
        <v>768930</v>
      </c>
      <c r="N14" s="90">
        <f t="shared" si="4"/>
        <v>779826.00000000012</v>
      </c>
      <c r="O14" s="90">
        <f t="shared" si="4"/>
        <v>777211.00000000012</v>
      </c>
      <c r="P14" s="90">
        <f t="shared" si="4"/>
        <v>763495.00000000012</v>
      </c>
      <c r="Q14" s="90">
        <f t="shared" si="4"/>
        <v>767260.00000000023</v>
      </c>
    </row>
    <row r="15" spans="1:17" ht="12.95" customHeight="1" x14ac:dyDescent="0.25">
      <c r="A15" s="89" t="s">
        <v>112</v>
      </c>
      <c r="B15" s="88">
        <f t="shared" ref="B15:Q15" si="5">B16</f>
        <v>6873.4</v>
      </c>
      <c r="C15" s="88">
        <f t="shared" si="5"/>
        <v>8442.6</v>
      </c>
      <c r="D15" s="88">
        <f t="shared" si="5"/>
        <v>10410.200000000001</v>
      </c>
      <c r="E15" s="88">
        <f t="shared" si="5"/>
        <v>12321</v>
      </c>
      <c r="F15" s="88">
        <f t="shared" si="5"/>
        <v>14708.600000000002</v>
      </c>
      <c r="G15" s="88">
        <f t="shared" si="5"/>
        <v>18868.2</v>
      </c>
      <c r="H15" s="88">
        <f t="shared" si="5"/>
        <v>23899.599999999995</v>
      </c>
      <c r="I15" s="88">
        <f t="shared" si="5"/>
        <v>33527.199999999997</v>
      </c>
      <c r="J15" s="88">
        <f t="shared" si="5"/>
        <v>44946.400000000001</v>
      </c>
      <c r="K15" s="88">
        <f t="shared" si="5"/>
        <v>50518.600000000006</v>
      </c>
      <c r="L15" s="88">
        <f t="shared" si="5"/>
        <v>74584.2</v>
      </c>
      <c r="M15" s="88">
        <f t="shared" si="5"/>
        <v>91217.000000000015</v>
      </c>
      <c r="N15" s="88">
        <f t="shared" si="5"/>
        <v>128641.60000000001</v>
      </c>
      <c r="O15" s="88">
        <f t="shared" si="5"/>
        <v>130173.20000000001</v>
      </c>
      <c r="P15" s="88">
        <f t="shared" si="5"/>
        <v>136478.40000000002</v>
      </c>
      <c r="Q15" s="88">
        <f t="shared" si="5"/>
        <v>157935.20000000001</v>
      </c>
    </row>
    <row r="16" spans="1:17" ht="12" customHeight="1" x14ac:dyDescent="0.25">
      <c r="A16" s="87" t="s">
        <v>111</v>
      </c>
      <c r="B16" s="86">
        <v>6873.4</v>
      </c>
      <c r="C16" s="86">
        <v>8442.6</v>
      </c>
      <c r="D16" s="86">
        <v>10410.200000000001</v>
      </c>
      <c r="E16" s="86">
        <v>12321</v>
      </c>
      <c r="F16" s="86">
        <v>14708.600000000002</v>
      </c>
      <c r="G16" s="86">
        <v>18868.2</v>
      </c>
      <c r="H16" s="86">
        <v>23899.599999999995</v>
      </c>
      <c r="I16" s="86">
        <v>33527.199999999997</v>
      </c>
      <c r="J16" s="86">
        <v>44946.400000000001</v>
      </c>
      <c r="K16" s="86">
        <v>50518.600000000006</v>
      </c>
      <c r="L16" s="86">
        <v>74584.2</v>
      </c>
      <c r="M16" s="86">
        <v>91217.000000000015</v>
      </c>
      <c r="N16" s="86">
        <v>128641.60000000001</v>
      </c>
      <c r="O16" s="86">
        <v>130173.20000000001</v>
      </c>
      <c r="P16" s="86">
        <v>136478.40000000002</v>
      </c>
      <c r="Q16" s="86">
        <v>157935.20000000001</v>
      </c>
    </row>
    <row r="17" spans="1:17" ht="12.95" customHeight="1" x14ac:dyDescent="0.25">
      <c r="A17" s="89" t="s">
        <v>63</v>
      </c>
      <c r="B17" s="88">
        <f t="shared" ref="B17" si="6">SUM(B18:B25)</f>
        <v>692915</v>
      </c>
      <c r="C17" s="88">
        <f t="shared" ref="C17:Q17" si="7">SUM(C18:C25)</f>
        <v>697606</v>
      </c>
      <c r="D17" s="88">
        <f t="shared" si="7"/>
        <v>702911</v>
      </c>
      <c r="E17" s="88">
        <f t="shared" si="7"/>
        <v>707239</v>
      </c>
      <c r="F17" s="88">
        <f t="shared" si="7"/>
        <v>711757.00000000012</v>
      </c>
      <c r="G17" s="88">
        <f t="shared" si="7"/>
        <v>716239</v>
      </c>
      <c r="H17" s="88">
        <f t="shared" si="7"/>
        <v>714209.99999999988</v>
      </c>
      <c r="I17" s="88">
        <f t="shared" si="7"/>
        <v>717734.99999999988</v>
      </c>
      <c r="J17" s="88">
        <f t="shared" si="7"/>
        <v>720009.99999999988</v>
      </c>
      <c r="K17" s="88">
        <f t="shared" si="7"/>
        <v>728968</v>
      </c>
      <c r="L17" s="88">
        <f t="shared" si="7"/>
        <v>798353</v>
      </c>
      <c r="M17" s="88">
        <f t="shared" si="7"/>
        <v>805259</v>
      </c>
      <c r="N17" s="88">
        <f t="shared" si="7"/>
        <v>819903.00000000012</v>
      </c>
      <c r="O17" s="88">
        <f t="shared" si="7"/>
        <v>825179.00000000012</v>
      </c>
      <c r="P17" s="88">
        <f t="shared" si="7"/>
        <v>825425.00000000012</v>
      </c>
      <c r="Q17" s="88">
        <f t="shared" si="7"/>
        <v>832811.00000000023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49246</v>
      </c>
      <c r="C19" s="86">
        <v>53544</v>
      </c>
      <c r="D19" s="86">
        <v>62703</v>
      </c>
      <c r="E19" s="86">
        <v>63717</v>
      </c>
      <c r="F19" s="86">
        <v>60922.000000000007</v>
      </c>
      <c r="G19" s="86">
        <v>58083.000000000007</v>
      </c>
      <c r="H19" s="86">
        <v>40772.999999999993</v>
      </c>
      <c r="I19" s="86">
        <v>39962</v>
      </c>
      <c r="J19" s="86">
        <v>39166.000000000015</v>
      </c>
      <c r="K19" s="86">
        <v>35844.000000000015</v>
      </c>
      <c r="L19" s="86">
        <v>32910</v>
      </c>
      <c r="M19" s="86">
        <v>29412.000000000004</v>
      </c>
      <c r="N19" s="86">
        <v>26732.000000000004</v>
      </c>
      <c r="O19" s="86">
        <v>26172.000000000004</v>
      </c>
      <c r="P19" s="86">
        <v>24769.000000000004</v>
      </c>
      <c r="Q19" s="86">
        <v>22676.000000000029</v>
      </c>
    </row>
    <row r="20" spans="1:17" ht="12" customHeight="1" x14ac:dyDescent="0.25">
      <c r="A20" s="87" t="s">
        <v>110</v>
      </c>
      <c r="B20" s="86">
        <v>169020</v>
      </c>
      <c r="C20" s="86">
        <v>174773</v>
      </c>
      <c r="D20" s="86">
        <v>201523</v>
      </c>
      <c r="E20" s="86">
        <v>210935.99999999997</v>
      </c>
      <c r="F20" s="86">
        <v>207473.00000000006</v>
      </c>
      <c r="G20" s="86">
        <v>198523.99999999997</v>
      </c>
      <c r="H20" s="86">
        <v>198309.99999999997</v>
      </c>
      <c r="I20" s="86">
        <v>176464.99999999997</v>
      </c>
      <c r="J20" s="86">
        <v>176380.99999999994</v>
      </c>
      <c r="K20" s="86">
        <v>168835</v>
      </c>
      <c r="L20" s="86">
        <v>168040.99999999997</v>
      </c>
      <c r="M20" s="86">
        <v>161413</v>
      </c>
      <c r="N20" s="86">
        <v>149682.00000000003</v>
      </c>
      <c r="O20" s="86">
        <v>129437.00000000004</v>
      </c>
      <c r="P20" s="86">
        <v>129308.00000000006</v>
      </c>
      <c r="Q20" s="86">
        <v>115247</v>
      </c>
    </row>
    <row r="21" spans="1:17" ht="12" customHeight="1" x14ac:dyDescent="0.25">
      <c r="A21" s="87" t="s">
        <v>109</v>
      </c>
      <c r="B21" s="86">
        <v>34582</v>
      </c>
      <c r="C21" s="86">
        <v>37802</v>
      </c>
      <c r="D21" s="86">
        <v>40394.999999999993</v>
      </c>
      <c r="E21" s="86">
        <v>48326</v>
      </c>
      <c r="F21" s="86">
        <v>56790.000000000022</v>
      </c>
      <c r="G21" s="86">
        <v>62239.999999999993</v>
      </c>
      <c r="H21" s="86">
        <v>62272.999999999985</v>
      </c>
      <c r="I21" s="86">
        <v>65523.999999999985</v>
      </c>
      <c r="J21" s="86">
        <v>73340.999999999985</v>
      </c>
      <c r="K21" s="86">
        <v>73370.000000000015</v>
      </c>
      <c r="L21" s="86">
        <v>82422.999999999985</v>
      </c>
      <c r="M21" s="86">
        <v>88405.000000000015</v>
      </c>
      <c r="N21" s="86">
        <v>97134.000000000015</v>
      </c>
      <c r="O21" s="86">
        <v>96888.000000000015</v>
      </c>
      <c r="P21" s="86">
        <v>88046.000000000015</v>
      </c>
      <c r="Q21" s="86">
        <v>92907.000000000015</v>
      </c>
    </row>
    <row r="22" spans="1:17" ht="12" customHeight="1" x14ac:dyDescent="0.25">
      <c r="A22" s="87" t="s">
        <v>55</v>
      </c>
      <c r="B22" s="86">
        <v>153130</v>
      </c>
      <c r="C22" s="86">
        <v>157450</v>
      </c>
      <c r="D22" s="86">
        <v>137862</v>
      </c>
      <c r="E22" s="86">
        <v>129089</v>
      </c>
      <c r="F22" s="86">
        <v>131523.00000000003</v>
      </c>
      <c r="G22" s="86">
        <v>142041</v>
      </c>
      <c r="H22" s="86">
        <v>149305.99999999994</v>
      </c>
      <c r="I22" s="86">
        <v>169898.99999999994</v>
      </c>
      <c r="J22" s="86">
        <v>170167.99999999991</v>
      </c>
      <c r="K22" s="86">
        <v>227122.00000000003</v>
      </c>
      <c r="L22" s="86">
        <v>254633</v>
      </c>
      <c r="M22" s="86">
        <v>279944.00000000006</v>
      </c>
      <c r="N22" s="86">
        <v>301261.00000000006</v>
      </c>
      <c r="O22" s="86">
        <v>322557.00000000006</v>
      </c>
      <c r="P22" s="86">
        <v>337443.00000000006</v>
      </c>
      <c r="Q22" s="86">
        <v>342581.00000000006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81060</v>
      </c>
      <c r="C24" s="86">
        <v>91438</v>
      </c>
      <c r="D24" s="86">
        <v>82610</v>
      </c>
      <c r="E24" s="86">
        <v>79743</v>
      </c>
      <c r="F24" s="86">
        <v>87575.000000000015</v>
      </c>
      <c r="G24" s="86">
        <v>97049.000000000015</v>
      </c>
      <c r="H24" s="86">
        <v>97133</v>
      </c>
      <c r="I24" s="86">
        <v>104537.99999999999</v>
      </c>
      <c r="J24" s="86">
        <v>106782</v>
      </c>
      <c r="K24" s="86">
        <v>99367.000000000029</v>
      </c>
      <c r="L24" s="86">
        <v>99315.000000000015</v>
      </c>
      <c r="M24" s="86">
        <v>98769.000000000029</v>
      </c>
      <c r="N24" s="86">
        <v>97277.999999999985</v>
      </c>
      <c r="O24" s="86">
        <v>97281.999999999985</v>
      </c>
      <c r="P24" s="86">
        <v>97600.000000000015</v>
      </c>
      <c r="Q24" s="86">
        <v>99963</v>
      </c>
    </row>
    <row r="25" spans="1:17" ht="12" customHeight="1" x14ac:dyDescent="0.25">
      <c r="A25" s="51" t="s">
        <v>60</v>
      </c>
      <c r="B25" s="92">
        <v>205877</v>
      </c>
      <c r="C25" s="92">
        <v>182599</v>
      </c>
      <c r="D25" s="92">
        <v>177818</v>
      </c>
      <c r="E25" s="92">
        <v>175428</v>
      </c>
      <c r="F25" s="92">
        <v>167474</v>
      </c>
      <c r="G25" s="92">
        <v>158302</v>
      </c>
      <c r="H25" s="92">
        <v>166415</v>
      </c>
      <c r="I25" s="92">
        <v>161346.99999999997</v>
      </c>
      <c r="J25" s="92">
        <v>154172</v>
      </c>
      <c r="K25" s="92">
        <v>124430.00000000003</v>
      </c>
      <c r="L25" s="92">
        <v>161030.99999999997</v>
      </c>
      <c r="M25" s="92">
        <v>147316.00000000003</v>
      </c>
      <c r="N25" s="92">
        <v>147816.00000000003</v>
      </c>
      <c r="O25" s="92">
        <v>152843</v>
      </c>
      <c r="P25" s="92">
        <v>148259.00000000003</v>
      </c>
      <c r="Q25" s="92">
        <v>159437.00000000006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76165.000000000029</v>
      </c>
      <c r="L26" s="90">
        <v>87019</v>
      </c>
      <c r="M26" s="90">
        <v>96565.000000000015</v>
      </c>
      <c r="N26" s="90">
        <v>107022.00000000003</v>
      </c>
      <c r="O26" s="90">
        <v>115498.00000000001</v>
      </c>
      <c r="P26" s="90">
        <v>121885.00000000003</v>
      </c>
      <c r="Q26" s="90">
        <v>123538</v>
      </c>
    </row>
    <row r="27" spans="1:17" ht="12.95" customHeight="1" x14ac:dyDescent="0.25">
      <c r="A27" s="89" t="s">
        <v>62</v>
      </c>
      <c r="B27" s="88">
        <f t="shared" ref="B27" si="8">SUM(B28:B32)</f>
        <v>692915</v>
      </c>
      <c r="C27" s="88">
        <f t="shared" ref="C27:Q27" si="9">SUM(C28:C32)</f>
        <v>697606</v>
      </c>
      <c r="D27" s="88">
        <f t="shared" si="9"/>
        <v>702911</v>
      </c>
      <c r="E27" s="88">
        <f t="shared" si="9"/>
        <v>707239</v>
      </c>
      <c r="F27" s="88">
        <f t="shared" si="9"/>
        <v>711757.00000000012</v>
      </c>
      <c r="G27" s="88">
        <f t="shared" si="9"/>
        <v>716239</v>
      </c>
      <c r="H27" s="88">
        <f t="shared" si="9"/>
        <v>714209.99999999988</v>
      </c>
      <c r="I27" s="88">
        <f t="shared" si="9"/>
        <v>717734.99999999988</v>
      </c>
      <c r="J27" s="88">
        <f t="shared" si="9"/>
        <v>720009.99999999988</v>
      </c>
      <c r="K27" s="88">
        <f t="shared" si="9"/>
        <v>728968</v>
      </c>
      <c r="L27" s="88">
        <f t="shared" si="9"/>
        <v>798352.99999999988</v>
      </c>
      <c r="M27" s="88">
        <f t="shared" si="9"/>
        <v>805259</v>
      </c>
      <c r="N27" s="88">
        <f t="shared" si="9"/>
        <v>819903.00000000023</v>
      </c>
      <c r="O27" s="88">
        <f t="shared" si="9"/>
        <v>825179.00000000012</v>
      </c>
      <c r="P27" s="88">
        <f t="shared" si="9"/>
        <v>825425.00000000023</v>
      </c>
      <c r="Q27" s="88">
        <f t="shared" si="9"/>
        <v>832811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162730</v>
      </c>
      <c r="C29" s="86">
        <v>150839</v>
      </c>
      <c r="D29" s="86">
        <v>206948</v>
      </c>
      <c r="E29" s="86">
        <v>207284</v>
      </c>
      <c r="F29" s="86">
        <v>167520.00000000006</v>
      </c>
      <c r="G29" s="86">
        <v>157009</v>
      </c>
      <c r="H29" s="86">
        <v>131603</v>
      </c>
      <c r="I29" s="86">
        <v>128422.99999999999</v>
      </c>
      <c r="J29" s="86">
        <v>185010.99999999997</v>
      </c>
      <c r="K29" s="86">
        <v>137452.00000000003</v>
      </c>
      <c r="L29" s="86">
        <v>144638</v>
      </c>
      <c r="M29" s="86">
        <v>174502.00000000003</v>
      </c>
      <c r="N29" s="86">
        <v>158512.00000000003</v>
      </c>
      <c r="O29" s="86">
        <v>118019</v>
      </c>
      <c r="P29" s="86">
        <v>90663.000000000058</v>
      </c>
      <c r="Q29" s="86">
        <v>177918.99999999997</v>
      </c>
    </row>
    <row r="30" spans="1:17" ht="12" customHeight="1" x14ac:dyDescent="0.25">
      <c r="A30" s="87" t="s">
        <v>109</v>
      </c>
      <c r="B30" s="86">
        <v>34357</v>
      </c>
      <c r="C30" s="86">
        <v>36871</v>
      </c>
      <c r="D30" s="86">
        <v>40643</v>
      </c>
      <c r="E30" s="86">
        <v>50727</v>
      </c>
      <c r="F30" s="86">
        <v>56643.000000000015</v>
      </c>
      <c r="G30" s="86">
        <v>61442</v>
      </c>
      <c r="H30" s="86">
        <v>61794.999999999985</v>
      </c>
      <c r="I30" s="86">
        <v>63437.999999999985</v>
      </c>
      <c r="J30" s="86">
        <v>72072</v>
      </c>
      <c r="K30" s="86">
        <v>72564.000000000015</v>
      </c>
      <c r="L30" s="86">
        <v>77168</v>
      </c>
      <c r="M30" s="86">
        <v>84133.000000000029</v>
      </c>
      <c r="N30" s="86">
        <v>93043.000000000015</v>
      </c>
      <c r="O30" s="86">
        <v>91562.999999999985</v>
      </c>
      <c r="P30" s="86">
        <v>84478</v>
      </c>
      <c r="Q30" s="86">
        <v>92369.999999999956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495828</v>
      </c>
      <c r="C32" s="85">
        <v>509896</v>
      </c>
      <c r="D32" s="85">
        <v>455320</v>
      </c>
      <c r="E32" s="85">
        <v>449228</v>
      </c>
      <c r="F32" s="85">
        <v>487594.00000000006</v>
      </c>
      <c r="G32" s="85">
        <v>497787.99999999994</v>
      </c>
      <c r="H32" s="85">
        <v>520811.99999999988</v>
      </c>
      <c r="I32" s="85">
        <v>525873.99999999988</v>
      </c>
      <c r="J32" s="85">
        <v>462926.99999999994</v>
      </c>
      <c r="K32" s="85">
        <v>518952</v>
      </c>
      <c r="L32" s="85">
        <v>576546.99999999988</v>
      </c>
      <c r="M32" s="85">
        <v>546624</v>
      </c>
      <c r="N32" s="85">
        <v>568348.00000000012</v>
      </c>
      <c r="O32" s="85">
        <v>615597.00000000012</v>
      </c>
      <c r="P32" s="85">
        <v>650284.00000000012</v>
      </c>
      <c r="Q32" s="85">
        <v>562522.00000000012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1024.1588585008758</v>
      </c>
      <c r="C3" s="100">
        <f t="shared" ref="C3:Q3" si="1">SUM(C4,C15,C17,C27)</f>
        <v>1014.810745451271</v>
      </c>
      <c r="D3" s="100">
        <f t="shared" si="1"/>
        <v>1055.1806565177778</v>
      </c>
      <c r="E3" s="100">
        <f t="shared" si="1"/>
        <v>1138.9914532636692</v>
      </c>
      <c r="F3" s="100">
        <f t="shared" si="1"/>
        <v>1126.3356436993961</v>
      </c>
      <c r="G3" s="100">
        <f t="shared" si="1"/>
        <v>1069.7562513832997</v>
      </c>
      <c r="H3" s="100">
        <f t="shared" si="1"/>
        <v>1036.8833676789718</v>
      </c>
      <c r="I3" s="100">
        <f t="shared" si="1"/>
        <v>921.82638442837788</v>
      </c>
      <c r="J3" s="100">
        <f t="shared" si="1"/>
        <v>983.33682604272985</v>
      </c>
      <c r="K3" s="100">
        <f t="shared" si="1"/>
        <v>1147.7370307196975</v>
      </c>
      <c r="L3" s="100">
        <f t="shared" si="1"/>
        <v>1172.8275709846855</v>
      </c>
      <c r="M3" s="100">
        <f t="shared" si="1"/>
        <v>1110.7057937813208</v>
      </c>
      <c r="N3" s="100">
        <f t="shared" si="1"/>
        <v>1065.2287538540722</v>
      </c>
      <c r="O3" s="100">
        <f t="shared" si="1"/>
        <v>1052.3890930547384</v>
      </c>
      <c r="P3" s="100">
        <f t="shared" si="1"/>
        <v>870.1514892248955</v>
      </c>
      <c r="Q3" s="100">
        <f t="shared" si="1"/>
        <v>967.80595928715775</v>
      </c>
    </row>
    <row r="4" spans="1:17" ht="12.95" customHeight="1" x14ac:dyDescent="0.25">
      <c r="A4" s="89" t="s">
        <v>65</v>
      </c>
      <c r="B4" s="96">
        <f t="shared" ref="B4" si="2">SUM(B5:B14)</f>
        <v>734.42216505435215</v>
      </c>
      <c r="C4" s="96">
        <f t="shared" ref="C4:Q4" si="3">SUM(C5:C14)</f>
        <v>719.22379654904887</v>
      </c>
      <c r="D4" s="96">
        <f t="shared" si="3"/>
        <v>753.15052139307511</v>
      </c>
      <c r="E4" s="96">
        <f t="shared" si="3"/>
        <v>823.13691411569596</v>
      </c>
      <c r="F4" s="96">
        <f t="shared" si="3"/>
        <v>813.59338548818232</v>
      </c>
      <c r="G4" s="96">
        <f t="shared" si="3"/>
        <v>756.00627523552123</v>
      </c>
      <c r="H4" s="96">
        <f t="shared" si="3"/>
        <v>726.92989592005733</v>
      </c>
      <c r="I4" s="96">
        <f t="shared" si="3"/>
        <v>610.69132551231746</v>
      </c>
      <c r="J4" s="96">
        <f t="shared" si="3"/>
        <v>662.50317099584686</v>
      </c>
      <c r="K4" s="96">
        <f t="shared" si="3"/>
        <v>815.00664127985294</v>
      </c>
      <c r="L4" s="96">
        <f t="shared" si="3"/>
        <v>837.42505224904824</v>
      </c>
      <c r="M4" s="96">
        <f t="shared" si="3"/>
        <v>775.02361465836691</v>
      </c>
      <c r="N4" s="96">
        <f t="shared" si="3"/>
        <v>729.65827948881918</v>
      </c>
      <c r="O4" s="96">
        <f t="shared" si="3"/>
        <v>720.24721101036994</v>
      </c>
      <c r="P4" s="96">
        <f t="shared" si="3"/>
        <v>547.59994362859663</v>
      </c>
      <c r="Q4" s="96">
        <f t="shared" si="3"/>
        <v>638.56234895459249</v>
      </c>
    </row>
    <row r="5" spans="1:17" ht="12" customHeight="1" x14ac:dyDescent="0.25">
      <c r="A5" s="87" t="s">
        <v>58</v>
      </c>
      <c r="B5" s="95">
        <v>4.8235892273764414</v>
      </c>
      <c r="C5" s="95">
        <v>1.4006299999999998</v>
      </c>
      <c r="D5" s="95">
        <v>6.5061199999999983</v>
      </c>
      <c r="E5" s="95">
        <v>4.1013799999999989</v>
      </c>
      <c r="F5" s="95">
        <v>0.49983</v>
      </c>
      <c r="G5" s="95">
        <v>0</v>
      </c>
      <c r="H5" s="95">
        <v>0</v>
      </c>
      <c r="I5" s="95">
        <v>0</v>
      </c>
      <c r="J5" s="95">
        <v>0</v>
      </c>
      <c r="K5" s="95">
        <v>2.5962299999999998</v>
      </c>
      <c r="L5" s="95">
        <v>1.3378722804414904</v>
      </c>
      <c r="M5" s="95">
        <v>0.90763232677047601</v>
      </c>
      <c r="N5" s="95">
        <v>0.45332636432537377</v>
      </c>
      <c r="O5" s="95">
        <v>0.45410606172961637</v>
      </c>
      <c r="P5" s="95">
        <v>0.45428226447624892</v>
      </c>
      <c r="Q5" s="95">
        <v>0</v>
      </c>
    </row>
    <row r="6" spans="1:17" ht="12" customHeight="1" x14ac:dyDescent="0.25">
      <c r="A6" s="87" t="s">
        <v>84</v>
      </c>
      <c r="B6" s="95">
        <v>7.1258084795791996</v>
      </c>
      <c r="C6" s="95">
        <v>7.1256604060103088</v>
      </c>
      <c r="D6" s="95">
        <v>6.8478322568371608</v>
      </c>
      <c r="E6" s="95">
        <v>6.8478113255486486</v>
      </c>
      <c r="F6" s="95">
        <v>6.988257357353115</v>
      </c>
      <c r="G6" s="95">
        <v>6.9237329080091321</v>
      </c>
      <c r="H6" s="95">
        <v>7.1879531658458582</v>
      </c>
      <c r="I6" s="95">
        <v>7.1438926586328124</v>
      </c>
      <c r="J6" s="95">
        <v>6.9556743526918074</v>
      </c>
      <c r="K6" s="95">
        <v>7.2299549217331611</v>
      </c>
      <c r="L6" s="95">
        <v>7.2585615690222367</v>
      </c>
      <c r="M6" s="95">
        <v>7.3155023448681558</v>
      </c>
      <c r="N6" s="95">
        <v>7.1859767841698741</v>
      </c>
      <c r="O6" s="95">
        <v>6.9451366437662649</v>
      </c>
      <c r="P6" s="95">
        <v>5.8133088424213577</v>
      </c>
      <c r="Q6" s="95">
        <v>6.0587494515167251</v>
      </c>
    </row>
    <row r="7" spans="1:17" ht="12" customHeight="1" x14ac:dyDescent="0.25">
      <c r="A7" s="87" t="s">
        <v>110</v>
      </c>
      <c r="B7" s="95">
        <v>284.50938749256528</v>
      </c>
      <c r="C7" s="95">
        <v>261.47310671038701</v>
      </c>
      <c r="D7" s="95">
        <v>313.15663348618943</v>
      </c>
      <c r="E7" s="95">
        <v>353.03490289228648</v>
      </c>
      <c r="F7" s="95">
        <v>337.07037963029319</v>
      </c>
      <c r="G7" s="95">
        <v>287.69703023047202</v>
      </c>
      <c r="H7" s="95">
        <v>273.35144591730699</v>
      </c>
      <c r="I7" s="95">
        <v>189.91443466323</v>
      </c>
      <c r="J7" s="95">
        <v>211.58943421468666</v>
      </c>
      <c r="K7" s="95">
        <v>202.18447998195967</v>
      </c>
      <c r="L7" s="95">
        <v>212.62091971285099</v>
      </c>
      <c r="M7" s="95">
        <v>163.90867807554454</v>
      </c>
      <c r="N7" s="95">
        <v>139.98894362380025</v>
      </c>
      <c r="O7" s="95">
        <v>114.79701361194216</v>
      </c>
      <c r="P7" s="95">
        <v>86.402479975374902</v>
      </c>
      <c r="Q7" s="95">
        <v>87.94293328121995</v>
      </c>
    </row>
    <row r="8" spans="1:17" ht="12" customHeight="1" x14ac:dyDescent="0.25">
      <c r="A8" s="87" t="s">
        <v>109</v>
      </c>
      <c r="B8" s="95">
        <v>43.338442998208379</v>
      </c>
      <c r="C8" s="95">
        <v>45.297459764356397</v>
      </c>
      <c r="D8" s="95">
        <v>50.601433636247698</v>
      </c>
      <c r="E8" s="95">
        <v>64.890526684220731</v>
      </c>
      <c r="F8" s="95">
        <v>72.929277249183599</v>
      </c>
      <c r="G8" s="95">
        <v>71.13429163299692</v>
      </c>
      <c r="H8" s="95">
        <v>66.286651075890603</v>
      </c>
      <c r="I8" s="95">
        <v>56.812978024487457</v>
      </c>
      <c r="J8" s="95">
        <v>69.468437857531796</v>
      </c>
      <c r="K8" s="95">
        <v>74.795695329905641</v>
      </c>
      <c r="L8" s="95">
        <v>80.146609183187024</v>
      </c>
      <c r="M8" s="95">
        <v>77.749122546382694</v>
      </c>
      <c r="N8" s="95">
        <v>78.73562895122042</v>
      </c>
      <c r="O8" s="95">
        <v>76.493331245489529</v>
      </c>
      <c r="P8" s="95">
        <v>54.766412484721265</v>
      </c>
      <c r="Q8" s="95">
        <v>68.4413766722204</v>
      </c>
    </row>
    <row r="9" spans="1:17" ht="12" customHeight="1" x14ac:dyDescent="0.25">
      <c r="A9" s="87" t="s">
        <v>55</v>
      </c>
      <c r="B9" s="95">
        <v>297.25692184772498</v>
      </c>
      <c r="C9" s="95">
        <v>295.91846187037027</v>
      </c>
      <c r="D9" s="95">
        <v>269.92101491827748</v>
      </c>
      <c r="E9" s="95">
        <v>273.36788001550963</v>
      </c>
      <c r="F9" s="95">
        <v>272.57391980979065</v>
      </c>
      <c r="G9" s="95">
        <v>268.70167280955405</v>
      </c>
      <c r="H9" s="95">
        <v>266.27064724110289</v>
      </c>
      <c r="I9" s="95">
        <v>256.58302799885064</v>
      </c>
      <c r="J9" s="95">
        <v>259.84942015217348</v>
      </c>
      <c r="K9" s="95">
        <v>411.86419776687654</v>
      </c>
      <c r="L9" s="95">
        <v>415.27127988787817</v>
      </c>
      <c r="M9" s="95">
        <v>412.87543211480028</v>
      </c>
      <c r="N9" s="95">
        <v>394.26697537316119</v>
      </c>
      <c r="O9" s="95">
        <v>405.69947523923656</v>
      </c>
      <c r="P9" s="95">
        <v>300.08359743045509</v>
      </c>
      <c r="Q9" s="95">
        <v>349.55557864550951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6.3</v>
      </c>
      <c r="L10" s="95">
        <v>8.359826501137011</v>
      </c>
      <c r="M10" s="95">
        <v>10.485211322812169</v>
      </c>
      <c r="N10" s="95">
        <v>15.954905894716697</v>
      </c>
      <c r="O10" s="95">
        <v>20.01544729773067</v>
      </c>
      <c r="P10" s="95">
        <v>20.612400878952965</v>
      </c>
      <c r="Q10" s="95">
        <v>26.86995725283224</v>
      </c>
    </row>
    <row r="11" spans="1:17" ht="12" customHeight="1" x14ac:dyDescent="0.25">
      <c r="A11" s="87" t="s">
        <v>61</v>
      </c>
      <c r="B11" s="95">
        <v>77.216550909077569</v>
      </c>
      <c r="C11" s="95">
        <v>84.423947821447214</v>
      </c>
      <c r="D11" s="95">
        <v>79.617450310894696</v>
      </c>
      <c r="E11" s="95">
        <v>83.078761131882715</v>
      </c>
      <c r="F11" s="95">
        <v>88.127375357320503</v>
      </c>
      <c r="G11" s="95">
        <v>88.185247613521909</v>
      </c>
      <c r="H11" s="95">
        <v>80.388697325148371</v>
      </c>
      <c r="I11" s="95">
        <v>70.888696467446621</v>
      </c>
      <c r="J11" s="95">
        <v>76.882561966229744</v>
      </c>
      <c r="K11" s="95">
        <v>76.158663208815881</v>
      </c>
      <c r="L11" s="95">
        <v>80.364789000856035</v>
      </c>
      <c r="M11" s="95">
        <v>69.655072101575854</v>
      </c>
      <c r="N11" s="95">
        <v>63.099321707338518</v>
      </c>
      <c r="O11" s="95">
        <v>62.839251464124885</v>
      </c>
      <c r="P11" s="95">
        <v>48.616443067125559</v>
      </c>
      <c r="Q11" s="95">
        <v>58.103899621315307</v>
      </c>
    </row>
    <row r="12" spans="1:17" ht="12" customHeight="1" x14ac:dyDescent="0.25">
      <c r="A12" s="87" t="s">
        <v>115</v>
      </c>
      <c r="B12" s="95">
        <v>0.32971948058774164</v>
      </c>
      <c r="C12" s="95">
        <v>0.4911785640903833</v>
      </c>
      <c r="D12" s="95">
        <v>0.65674398993941718</v>
      </c>
      <c r="E12" s="95">
        <v>1.1267601889359606</v>
      </c>
      <c r="F12" s="95">
        <v>1.3796376611619825</v>
      </c>
      <c r="G12" s="95">
        <v>1.4440260887633014</v>
      </c>
      <c r="H12" s="95">
        <v>1.5695727660363541</v>
      </c>
      <c r="I12" s="95">
        <v>1.4784614484402878</v>
      </c>
      <c r="J12" s="95">
        <v>1.90411375916235</v>
      </c>
      <c r="K12" s="95">
        <v>2.5743956230588121</v>
      </c>
      <c r="L12" s="95">
        <v>2.9466883035749745</v>
      </c>
      <c r="M12" s="95">
        <v>3.1099812074662427</v>
      </c>
      <c r="N12" s="95">
        <v>3.1969454494390606</v>
      </c>
      <c r="O12" s="95">
        <v>3.8544270302843957</v>
      </c>
      <c r="P12" s="95">
        <v>3.7128397774379898</v>
      </c>
      <c r="Q12" s="95">
        <v>4.9491976043030697</v>
      </c>
    </row>
    <row r="13" spans="1:17" ht="12" customHeight="1" x14ac:dyDescent="0.25">
      <c r="A13" s="51" t="s">
        <v>114</v>
      </c>
      <c r="B13" s="22">
        <v>14.550776764297272</v>
      </c>
      <c r="C13" s="22">
        <v>15.934848931681518</v>
      </c>
      <c r="D13" s="22">
        <v>17.778180244034353</v>
      </c>
      <c r="E13" s="22">
        <v>22.936402531416803</v>
      </c>
      <c r="F13" s="22">
        <v>21.968745168778767</v>
      </c>
      <c r="G13" s="22">
        <v>20.785609340439848</v>
      </c>
      <c r="H13" s="22">
        <v>20.775996317891217</v>
      </c>
      <c r="I13" s="22">
        <v>17.908406992182417</v>
      </c>
      <c r="J13" s="22">
        <v>22.35571637861025</v>
      </c>
      <c r="K13" s="22">
        <v>23.420993770164326</v>
      </c>
      <c r="L13" s="22">
        <v>23.267648192073274</v>
      </c>
      <c r="M13" s="22">
        <v>23.561422849428027</v>
      </c>
      <c r="N13" s="22">
        <v>22.833826413799553</v>
      </c>
      <c r="O13" s="22">
        <v>25.575868276972606</v>
      </c>
      <c r="P13" s="22">
        <v>24.595770156416517</v>
      </c>
      <c r="Q13" s="22">
        <v>31.241777036272854</v>
      </c>
    </row>
    <row r="14" spans="1:17" ht="12" customHeight="1" x14ac:dyDescent="0.25">
      <c r="A14" s="99" t="s">
        <v>117</v>
      </c>
      <c r="B14" s="98">
        <v>5.2709678549351677</v>
      </c>
      <c r="C14" s="98">
        <v>7.1585024807058018</v>
      </c>
      <c r="D14" s="98">
        <v>8.0651125506549501</v>
      </c>
      <c r="E14" s="98">
        <v>13.752489345895061</v>
      </c>
      <c r="F14" s="98">
        <v>12.05596325430048</v>
      </c>
      <c r="G14" s="98">
        <v>11.134664611764157</v>
      </c>
      <c r="H14" s="98">
        <v>11.098932110834994</v>
      </c>
      <c r="I14" s="98">
        <v>9.9614272590472641</v>
      </c>
      <c r="J14" s="98">
        <v>13.497812314760742</v>
      </c>
      <c r="K14" s="98">
        <v>7.8820306773390811</v>
      </c>
      <c r="L14" s="98">
        <v>5.8508576180270451</v>
      </c>
      <c r="M14" s="98">
        <v>5.4555597687183885</v>
      </c>
      <c r="N14" s="98">
        <v>3.9424289268481947</v>
      </c>
      <c r="O14" s="98">
        <v>3.5731541390932597</v>
      </c>
      <c r="P14" s="98">
        <v>2.5424087512146807</v>
      </c>
      <c r="Q14" s="98">
        <v>5.3988793894023921</v>
      </c>
    </row>
    <row r="15" spans="1:17" ht="12.95" customHeight="1" x14ac:dyDescent="0.25">
      <c r="A15" s="89" t="s">
        <v>112</v>
      </c>
      <c r="B15" s="96">
        <f t="shared" ref="B15:Q15" si="4">B16</f>
        <v>0.52025203444764323</v>
      </c>
      <c r="C15" s="96">
        <f t="shared" si="4"/>
        <v>0.61354750320967633</v>
      </c>
      <c r="D15" s="96">
        <f t="shared" si="4"/>
        <v>0.72991799795632717</v>
      </c>
      <c r="E15" s="96">
        <f t="shared" si="4"/>
        <v>0.84154116067787699</v>
      </c>
      <c r="F15" s="96">
        <f t="shared" si="4"/>
        <v>0.98097453341675978</v>
      </c>
      <c r="G15" s="96">
        <f t="shared" si="4"/>
        <v>1.224657392610166</v>
      </c>
      <c r="H15" s="96">
        <f t="shared" si="4"/>
        <v>1.5079347370950151</v>
      </c>
      <c r="I15" s="96">
        <f t="shared" si="4"/>
        <v>2.0496585786951416</v>
      </c>
      <c r="J15" s="96">
        <f t="shared" si="4"/>
        <v>2.649023064937635</v>
      </c>
      <c r="K15" s="96">
        <f t="shared" si="4"/>
        <v>2.8740716719258761</v>
      </c>
      <c r="L15" s="96">
        <f t="shared" si="4"/>
        <v>4.1264249699378315</v>
      </c>
      <c r="M15" s="96">
        <f t="shared" si="4"/>
        <v>4.7437753502315747</v>
      </c>
      <c r="N15" s="96">
        <f t="shared" si="4"/>
        <v>6.4827380576349558</v>
      </c>
      <c r="O15" s="96">
        <f t="shared" si="4"/>
        <v>6.0829024338725555</v>
      </c>
      <c r="P15" s="96">
        <f t="shared" si="4"/>
        <v>6.3313800956840973</v>
      </c>
      <c r="Q15" s="96">
        <f t="shared" si="4"/>
        <v>7.2374174677380241</v>
      </c>
    </row>
    <row r="16" spans="1:17" ht="12" customHeight="1" x14ac:dyDescent="0.25">
      <c r="A16" s="87" t="s">
        <v>111</v>
      </c>
      <c r="B16" s="97">
        <v>0.52025203444764323</v>
      </c>
      <c r="C16" s="97">
        <v>0.61354750320967633</v>
      </c>
      <c r="D16" s="97">
        <v>0.72991799795632717</v>
      </c>
      <c r="E16" s="97">
        <v>0.84154116067787699</v>
      </c>
      <c r="F16" s="97">
        <v>0.98097453341675978</v>
      </c>
      <c r="G16" s="97">
        <v>1.224657392610166</v>
      </c>
      <c r="H16" s="97">
        <v>1.5079347370950151</v>
      </c>
      <c r="I16" s="97">
        <v>2.0496585786951416</v>
      </c>
      <c r="J16" s="97">
        <v>2.649023064937635</v>
      </c>
      <c r="K16" s="97">
        <v>2.8740716719258761</v>
      </c>
      <c r="L16" s="97">
        <v>4.1264249699378315</v>
      </c>
      <c r="M16" s="97">
        <v>4.7437753502315747</v>
      </c>
      <c r="N16" s="97">
        <v>6.4827380576349558</v>
      </c>
      <c r="O16" s="97">
        <v>6.0829024338725555</v>
      </c>
      <c r="P16" s="97">
        <v>6.3313800956840973</v>
      </c>
      <c r="Q16" s="97">
        <v>7.2374174677380241</v>
      </c>
    </row>
    <row r="17" spans="1:17" ht="12.95" customHeight="1" x14ac:dyDescent="0.25">
      <c r="A17" s="89" t="s">
        <v>63</v>
      </c>
      <c r="B17" s="96">
        <f t="shared" ref="B17" si="5">SUM(B18:B26)</f>
        <v>224.28535462768332</v>
      </c>
      <c r="C17" s="96">
        <f t="shared" ref="C17:Q17" si="6">SUM(C18:C26)</f>
        <v>227.05671552184663</v>
      </c>
      <c r="D17" s="96">
        <f t="shared" si="6"/>
        <v>229.35446659010327</v>
      </c>
      <c r="E17" s="96">
        <f t="shared" si="6"/>
        <v>238.06318906685539</v>
      </c>
      <c r="F17" s="96">
        <f t="shared" si="6"/>
        <v>234.68110456241902</v>
      </c>
      <c r="G17" s="96">
        <f t="shared" si="6"/>
        <v>234.26798993527316</v>
      </c>
      <c r="H17" s="96">
        <f t="shared" si="6"/>
        <v>231.6647589963498</v>
      </c>
      <c r="I17" s="96">
        <f t="shared" si="6"/>
        <v>232.6577886495885</v>
      </c>
      <c r="J17" s="96">
        <f t="shared" si="6"/>
        <v>238.14536124063855</v>
      </c>
      <c r="K17" s="96">
        <f t="shared" si="6"/>
        <v>251.32338138285311</v>
      </c>
      <c r="L17" s="96">
        <f t="shared" si="6"/>
        <v>254.10367158467798</v>
      </c>
      <c r="M17" s="96">
        <f t="shared" si="6"/>
        <v>253.60026224241108</v>
      </c>
      <c r="N17" s="96">
        <f t="shared" si="6"/>
        <v>253.11396992120973</v>
      </c>
      <c r="O17" s="96">
        <f t="shared" si="6"/>
        <v>251.25285967109096</v>
      </c>
      <c r="P17" s="96">
        <f t="shared" si="6"/>
        <v>245.55845388083736</v>
      </c>
      <c r="Q17" s="96">
        <f t="shared" si="6"/>
        <v>248.9442646069237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16.351489488521768</v>
      </c>
      <c r="C19" s="95">
        <v>17.660681455404806</v>
      </c>
      <c r="D19" s="95">
        <v>20.57102290412768</v>
      </c>
      <c r="E19" s="95">
        <v>20.910119561085374</v>
      </c>
      <c r="F19" s="95">
        <v>19.899716632860375</v>
      </c>
      <c r="G19" s="95">
        <v>18.907685694659243</v>
      </c>
      <c r="H19" s="95">
        <v>13.165581415744256</v>
      </c>
      <c r="I19" s="95">
        <v>12.91244336491437</v>
      </c>
      <c r="J19" s="95">
        <v>12.677721419878257</v>
      </c>
      <c r="K19" s="95">
        <v>11.814223770056021</v>
      </c>
      <c r="L19" s="95">
        <v>10.047174462865748</v>
      </c>
      <c r="M19" s="95">
        <v>8.7972257834779732</v>
      </c>
      <c r="N19" s="95">
        <v>7.8053277045756664</v>
      </c>
      <c r="O19" s="95">
        <v>7.4939907829114443</v>
      </c>
      <c r="P19" s="95">
        <v>6.8936460721173978</v>
      </c>
      <c r="Q19" s="95">
        <v>6.2663311177659828</v>
      </c>
    </row>
    <row r="20" spans="1:17" ht="12" customHeight="1" x14ac:dyDescent="0.25">
      <c r="A20" s="87" t="s">
        <v>110</v>
      </c>
      <c r="B20" s="95">
        <v>57.724270776134176</v>
      </c>
      <c r="C20" s="95">
        <v>59.29300328961294</v>
      </c>
      <c r="D20" s="95">
        <v>68.002566513810635</v>
      </c>
      <c r="E20" s="95">
        <v>71.201437107713474</v>
      </c>
      <c r="F20" s="95">
        <v>69.706250369706765</v>
      </c>
      <c r="G20" s="95">
        <v>65.802461719133703</v>
      </c>
      <c r="H20" s="95">
        <v>66.527704082692992</v>
      </c>
      <c r="I20" s="95">
        <v>57.318645336770011</v>
      </c>
      <c r="J20" s="95">
        <v>60.122575785313366</v>
      </c>
      <c r="K20" s="95">
        <v>56.220470018040274</v>
      </c>
      <c r="L20" s="95">
        <v>59.047668832249087</v>
      </c>
      <c r="M20" s="95">
        <v>49.767656922005045</v>
      </c>
      <c r="N20" s="95">
        <v>45.192118996770702</v>
      </c>
      <c r="O20" s="95">
        <v>37.824065606780209</v>
      </c>
      <c r="P20" s="95">
        <v>37.727679896298675</v>
      </c>
      <c r="Q20" s="95">
        <v>33.135965277576865</v>
      </c>
    </row>
    <row r="21" spans="1:17" ht="12" customHeight="1" x14ac:dyDescent="0.25">
      <c r="A21" s="87" t="s">
        <v>109</v>
      </c>
      <c r="B21" s="95">
        <v>11.023352034226743</v>
      </c>
      <c r="C21" s="95">
        <v>11.969458230141612</v>
      </c>
      <c r="D21" s="95">
        <v>12.72212661685416</v>
      </c>
      <c r="E21" s="95">
        <v>15.224921324643811</v>
      </c>
      <c r="F21" s="95">
        <v>17.808180599896236</v>
      </c>
      <c r="G21" s="95">
        <v>19.450645763001482</v>
      </c>
      <c r="H21" s="95">
        <v>19.303586247583315</v>
      </c>
      <c r="I21" s="95">
        <v>20.32518120003926</v>
      </c>
      <c r="J21" s="95">
        <v>23.567055842057712</v>
      </c>
      <c r="K21" s="95">
        <v>22.424135564317023</v>
      </c>
      <c r="L21" s="95">
        <v>24.156542126892013</v>
      </c>
      <c r="M21" s="95">
        <v>25.458190684591916</v>
      </c>
      <c r="N21" s="95">
        <v>27.425251190327948</v>
      </c>
      <c r="O21" s="95">
        <v>26.922757477431929</v>
      </c>
      <c r="P21" s="95">
        <v>23.853806286036033</v>
      </c>
      <c r="Q21" s="95">
        <v>25.066821091301932</v>
      </c>
    </row>
    <row r="22" spans="1:17" ht="12" customHeight="1" x14ac:dyDescent="0.25">
      <c r="A22" s="87" t="s">
        <v>55</v>
      </c>
      <c r="B22" s="95">
        <v>61.01379914993268</v>
      </c>
      <c r="C22" s="95">
        <v>62.318558129629729</v>
      </c>
      <c r="D22" s="95">
        <v>54.273895081722486</v>
      </c>
      <c r="E22" s="95">
        <v>50.836139984490401</v>
      </c>
      <c r="F22" s="95">
        <v>51.553380190209367</v>
      </c>
      <c r="G22" s="95">
        <v>55.486536157345306</v>
      </c>
      <c r="H22" s="95">
        <v>57.852582758897093</v>
      </c>
      <c r="I22" s="95">
        <v>67.621712001149419</v>
      </c>
      <c r="J22" s="95">
        <v>64.350029847826491</v>
      </c>
      <c r="K22" s="95">
        <v>89.830702233123432</v>
      </c>
      <c r="L22" s="95">
        <v>93.28525436649403</v>
      </c>
      <c r="M22" s="95">
        <v>100.54031618354388</v>
      </c>
      <c r="N22" s="95">
        <v>105.65878710418465</v>
      </c>
      <c r="O22" s="95">
        <v>110.94530031992109</v>
      </c>
      <c r="P22" s="95">
        <v>112.80696141250745</v>
      </c>
      <c r="Q22" s="95">
        <v>113.70824642090803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17.174463467831025</v>
      </c>
      <c r="C24" s="95">
        <v>19.301322178552795</v>
      </c>
      <c r="D24" s="95">
        <v>17.396399689105287</v>
      </c>
      <c r="E24" s="95">
        <v>16.846838868117285</v>
      </c>
      <c r="F24" s="95">
        <v>18.468844642679493</v>
      </c>
      <c r="G24" s="95">
        <v>20.561755882170004</v>
      </c>
      <c r="H24" s="95">
        <v>20.258302674851628</v>
      </c>
      <c r="I24" s="95">
        <v>22.036383532553383</v>
      </c>
      <c r="J24" s="95">
        <v>22.629978033770229</v>
      </c>
      <c r="K24" s="95">
        <v>19.90974679118413</v>
      </c>
      <c r="L24" s="95">
        <v>21.025969264423058</v>
      </c>
      <c r="M24" s="95">
        <v>19.719986895087359</v>
      </c>
      <c r="N24" s="95">
        <v>18.897293106964714</v>
      </c>
      <c r="O24" s="95">
        <v>18.607811569502541</v>
      </c>
      <c r="P24" s="95">
        <v>18.21263880924803</v>
      </c>
      <c r="Q24" s="95">
        <v>18.589241657154297</v>
      </c>
    </row>
    <row r="25" spans="1:17" ht="12" customHeight="1" x14ac:dyDescent="0.25">
      <c r="A25" s="51" t="s">
        <v>60</v>
      </c>
      <c r="B25" s="22">
        <v>60.997979711036926</v>
      </c>
      <c r="C25" s="22">
        <v>56.513692238504753</v>
      </c>
      <c r="D25" s="22">
        <v>56.388455784483021</v>
      </c>
      <c r="E25" s="22">
        <v>63.043732220805069</v>
      </c>
      <c r="F25" s="22">
        <v>57.244732127066776</v>
      </c>
      <c r="G25" s="22">
        <v>54.058904718963426</v>
      </c>
      <c r="H25" s="22">
        <v>54.557001816580524</v>
      </c>
      <c r="I25" s="22">
        <v>52.443423214162053</v>
      </c>
      <c r="J25" s="22">
        <v>54.798000311792499</v>
      </c>
      <c r="K25" s="22">
        <v>43.524103006132258</v>
      </c>
      <c r="L25" s="22">
        <v>38.396417456756446</v>
      </c>
      <c r="M25" s="22">
        <v>40.384049239836585</v>
      </c>
      <c r="N25" s="22">
        <v>38.366394646321439</v>
      </c>
      <c r="O25" s="22">
        <v>39.021368231922096</v>
      </c>
      <c r="P25" s="22">
        <v>35.267886877066942</v>
      </c>
      <c r="Q25" s="22">
        <v>41.26240156634001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7.5999999999999961</v>
      </c>
      <c r="L26" s="18">
        <v>8.1446450749976105</v>
      </c>
      <c r="M26" s="18">
        <v>8.9328365338683398</v>
      </c>
      <c r="N26" s="18">
        <v>9.768797172064577</v>
      </c>
      <c r="O26" s="18">
        <v>10.437565682621651</v>
      </c>
      <c r="P26" s="18">
        <v>10.795834527562814</v>
      </c>
      <c r="Q26" s="18">
        <v>10.915257475876597</v>
      </c>
    </row>
    <row r="27" spans="1:17" ht="12.95" customHeight="1" x14ac:dyDescent="0.25">
      <c r="A27" s="89" t="s">
        <v>62</v>
      </c>
      <c r="B27" s="96">
        <f t="shared" ref="B27" si="7">SUM(B28:B32)</f>
        <v>64.931086784392633</v>
      </c>
      <c r="C27" s="96">
        <f t="shared" ref="C27:Q27" si="8">SUM(C28:C32)</f>
        <v>67.916685877165833</v>
      </c>
      <c r="D27" s="96">
        <f t="shared" si="8"/>
        <v>71.945750536643033</v>
      </c>
      <c r="E27" s="96">
        <f t="shared" si="8"/>
        <v>76.949808920440034</v>
      </c>
      <c r="F27" s="96">
        <f t="shared" si="8"/>
        <v>77.080179115377931</v>
      </c>
      <c r="G27" s="96">
        <f t="shared" si="8"/>
        <v>78.257328819895221</v>
      </c>
      <c r="H27" s="96">
        <f t="shared" si="8"/>
        <v>76.780778025469473</v>
      </c>
      <c r="I27" s="96">
        <f t="shared" si="8"/>
        <v>76.427611687776832</v>
      </c>
      <c r="J27" s="96">
        <f t="shared" si="8"/>
        <v>80.039270741306865</v>
      </c>
      <c r="K27" s="96">
        <f t="shared" si="8"/>
        <v>78.532936385065639</v>
      </c>
      <c r="L27" s="96">
        <f t="shared" si="8"/>
        <v>77.172422181021446</v>
      </c>
      <c r="M27" s="96">
        <f t="shared" si="8"/>
        <v>77.338141530311276</v>
      </c>
      <c r="N27" s="96">
        <f t="shared" si="8"/>
        <v>75.973766386408528</v>
      </c>
      <c r="O27" s="96">
        <f t="shared" si="8"/>
        <v>74.80611993940505</v>
      </c>
      <c r="P27" s="96">
        <f t="shared" si="8"/>
        <v>70.661711619777321</v>
      </c>
      <c r="Q27" s="96">
        <f t="shared" si="8"/>
        <v>73.061928257903503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21.56881147246283</v>
      </c>
      <c r="C29" s="95">
        <v>20.264448138584878</v>
      </c>
      <c r="D29" s="95">
        <v>27.54313483903514</v>
      </c>
      <c r="E29" s="95">
        <v>27.204899113365975</v>
      </c>
      <c r="F29" s="95">
        <v>20.311896009786512</v>
      </c>
      <c r="G29" s="95">
        <v>23.609180451975984</v>
      </c>
      <c r="H29" s="95">
        <v>16.979795418409875</v>
      </c>
      <c r="I29" s="95">
        <v>18.442563976452814</v>
      </c>
      <c r="J29" s="95">
        <v>24.363974227429935</v>
      </c>
      <c r="K29" s="95">
        <v>18.352201308210812</v>
      </c>
      <c r="L29" s="95">
        <v>18.999331432859655</v>
      </c>
      <c r="M29" s="95">
        <v>22.383587346164202</v>
      </c>
      <c r="N29" s="95">
        <v>20.215567757569335</v>
      </c>
      <c r="O29" s="95">
        <v>15.250337410899114</v>
      </c>
      <c r="P29" s="95">
        <v>11.488250315535362</v>
      </c>
      <c r="Q29" s="95">
        <v>20.668259929561277</v>
      </c>
    </row>
    <row r="30" spans="1:17" ht="12" customHeight="1" x14ac:dyDescent="0.25">
      <c r="A30" s="87" t="s">
        <v>109</v>
      </c>
      <c r="B30" s="95">
        <v>4.228493485224643</v>
      </c>
      <c r="C30" s="95">
        <v>4.5995520055019732</v>
      </c>
      <c r="D30" s="95">
        <v>5.0228697468981132</v>
      </c>
      <c r="E30" s="95">
        <v>6.1820519911354399</v>
      </c>
      <c r="F30" s="95">
        <v>7.2419821509201778</v>
      </c>
      <c r="G30" s="95">
        <v>7.8945415699645247</v>
      </c>
      <c r="H30" s="95">
        <v>7.8826726765260782</v>
      </c>
      <c r="I30" s="95">
        <v>8.1424907754733038</v>
      </c>
      <c r="J30" s="95">
        <v>9.1799563004105025</v>
      </c>
      <c r="K30" s="95">
        <v>8.9001291057773262</v>
      </c>
      <c r="L30" s="95">
        <v>9.4126017954629653</v>
      </c>
      <c r="M30" s="95">
        <v>10.022368147187194</v>
      </c>
      <c r="N30" s="95">
        <v>11.02230724636677</v>
      </c>
      <c r="O30" s="95">
        <v>10.991205382481755</v>
      </c>
      <c r="P30" s="95">
        <v>9.9433797145567109</v>
      </c>
      <c r="Q30" s="95">
        <v>9.9676341727158597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39.13378182670516</v>
      </c>
      <c r="C32" s="18">
        <v>43.052685733078981</v>
      </c>
      <c r="D32" s="18">
        <v>39.379745950709776</v>
      </c>
      <c r="E32" s="18">
        <v>43.562857815938621</v>
      </c>
      <c r="F32" s="18">
        <v>49.526300954671242</v>
      </c>
      <c r="G32" s="18">
        <v>46.753606797954717</v>
      </c>
      <c r="H32" s="18">
        <v>51.918309930533518</v>
      </c>
      <c r="I32" s="18">
        <v>49.842556935850716</v>
      </c>
      <c r="J32" s="18">
        <v>46.49534021346642</v>
      </c>
      <c r="K32" s="18">
        <v>51.280605971077499</v>
      </c>
      <c r="L32" s="18">
        <v>48.760488952698822</v>
      </c>
      <c r="M32" s="18">
        <v>44.932186036959877</v>
      </c>
      <c r="N32" s="18">
        <v>44.735891382472424</v>
      </c>
      <c r="O32" s="18">
        <v>48.564577146024178</v>
      </c>
      <c r="P32" s="18">
        <v>49.230081589685241</v>
      </c>
      <c r="Q32" s="18">
        <v>42.426034155626361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590.22635621818745</v>
      </c>
      <c r="C3" s="100">
        <f t="shared" si="0"/>
        <v>592.37122988537249</v>
      </c>
      <c r="D3" s="100">
        <f t="shared" si="0"/>
        <v>622.1496859700809</v>
      </c>
      <c r="E3" s="100">
        <f t="shared" si="0"/>
        <v>682.34288757963566</v>
      </c>
      <c r="F3" s="100">
        <f t="shared" si="0"/>
        <v>682.98830977345858</v>
      </c>
      <c r="G3" s="100">
        <f t="shared" si="0"/>
        <v>653.21118833693038</v>
      </c>
      <c r="H3" s="100">
        <f t="shared" si="0"/>
        <v>638.99212248532388</v>
      </c>
      <c r="I3" s="100">
        <f t="shared" si="0"/>
        <v>572.64193492948925</v>
      </c>
      <c r="J3" s="100">
        <f t="shared" si="0"/>
        <v>618.42928023791774</v>
      </c>
      <c r="K3" s="100">
        <f t="shared" si="0"/>
        <v>716.48149943790179</v>
      </c>
      <c r="L3" s="100">
        <f t="shared" si="0"/>
        <v>742.78104138896322</v>
      </c>
      <c r="M3" s="100">
        <f t="shared" si="0"/>
        <v>707.6134295275441</v>
      </c>
      <c r="N3" s="100">
        <f t="shared" si="0"/>
        <v>688.6435347991976</v>
      </c>
      <c r="O3" s="100">
        <f t="shared" si="0"/>
        <v>688.20622523993188</v>
      </c>
      <c r="P3" s="100">
        <f t="shared" si="0"/>
        <v>579.33612031934467</v>
      </c>
      <c r="Q3" s="100">
        <f t="shared" si="0"/>
        <v>650.09811224179771</v>
      </c>
    </row>
    <row r="4" spans="1:17" ht="12.95" customHeight="1" x14ac:dyDescent="0.25">
      <c r="A4" s="89" t="s">
        <v>65</v>
      </c>
      <c r="B4" s="96">
        <f t="shared" ref="B4:Q4" si="1">SUM(B5:B14)</f>
        <v>419.39462640081564</v>
      </c>
      <c r="C4" s="96">
        <f t="shared" si="1"/>
        <v>416.17543898371906</v>
      </c>
      <c r="D4" s="96">
        <f t="shared" si="1"/>
        <v>442.5364475983705</v>
      </c>
      <c r="E4" s="96">
        <f t="shared" si="1"/>
        <v>491.67546259907721</v>
      </c>
      <c r="F4" s="96">
        <f t="shared" si="1"/>
        <v>490.65597793003406</v>
      </c>
      <c r="G4" s="96">
        <f t="shared" si="1"/>
        <v>459.90274904778641</v>
      </c>
      <c r="H4" s="96">
        <f t="shared" si="1"/>
        <v>444.02827872050511</v>
      </c>
      <c r="I4" s="96">
        <f t="shared" si="1"/>
        <v>375.6921061881464</v>
      </c>
      <c r="J4" s="96">
        <f t="shared" si="1"/>
        <v>414.53993349502167</v>
      </c>
      <c r="K4" s="96">
        <f t="shared" si="1"/>
        <v>502.71895736418213</v>
      </c>
      <c r="L4" s="96">
        <f t="shared" si="1"/>
        <v>524.80379432592747</v>
      </c>
      <c r="M4" s="96">
        <f t="shared" si="1"/>
        <v>488.27391254519097</v>
      </c>
      <c r="N4" s="96">
        <f t="shared" si="1"/>
        <v>464.38453801068317</v>
      </c>
      <c r="O4" s="96">
        <f t="shared" si="1"/>
        <v>463.68902829460899</v>
      </c>
      <c r="P4" s="96">
        <f t="shared" si="1"/>
        <v>358.6550774594262</v>
      </c>
      <c r="Q4" s="96">
        <f t="shared" si="1"/>
        <v>423.24892894872977</v>
      </c>
    </row>
    <row r="5" spans="1:17" ht="12" customHeight="1" x14ac:dyDescent="0.25">
      <c r="A5" s="87" t="s">
        <v>58</v>
      </c>
      <c r="B5" s="95">
        <v>2.4382994474656599</v>
      </c>
      <c r="C5" s="95">
        <v>0.71080907643839886</v>
      </c>
      <c r="D5" s="95">
        <v>3.362629930659391</v>
      </c>
      <c r="E5" s="95">
        <v>2.1529612356804941</v>
      </c>
      <c r="F5" s="95">
        <v>0.26410811572783938</v>
      </c>
      <c r="G5" s="95">
        <v>0</v>
      </c>
      <c r="H5" s="95">
        <v>0</v>
      </c>
      <c r="I5" s="95">
        <v>0</v>
      </c>
      <c r="J5" s="95">
        <v>0</v>
      </c>
      <c r="K5" s="95">
        <v>1.396582288424657</v>
      </c>
      <c r="L5" s="95">
        <v>0.71967765992954735</v>
      </c>
      <c r="M5" s="95">
        <v>0.48823996023823224</v>
      </c>
      <c r="N5" s="95">
        <v>0.243856503966428</v>
      </c>
      <c r="O5" s="95">
        <v>0.24427592427398823</v>
      </c>
      <c r="P5" s="95">
        <v>0.24437070849384465</v>
      </c>
      <c r="Q5" s="95">
        <v>0</v>
      </c>
    </row>
    <row r="6" spans="1:17" ht="12" customHeight="1" x14ac:dyDescent="0.25">
      <c r="A6" s="87" t="s">
        <v>84</v>
      </c>
      <c r="B6" s="95">
        <v>4.2670549717871511</v>
      </c>
      <c r="C6" s="95">
        <v>4.2988758708620898</v>
      </c>
      <c r="D6" s="95">
        <v>4.1338731459963007</v>
      </c>
      <c r="E6" s="95">
        <v>4.1365333032351694</v>
      </c>
      <c r="F6" s="95">
        <v>4.2627186064405809</v>
      </c>
      <c r="G6" s="95">
        <v>4.2769677428339179</v>
      </c>
      <c r="H6" s="95">
        <v>4.4963958406461702</v>
      </c>
      <c r="I6" s="95">
        <v>4.5349109138807373</v>
      </c>
      <c r="J6" s="95">
        <v>4.4470942481047491</v>
      </c>
      <c r="K6" s="95">
        <v>4.6796820017355492</v>
      </c>
      <c r="L6" s="95">
        <v>4.7371628392232692</v>
      </c>
      <c r="M6" s="95">
        <v>4.8445464115233046</v>
      </c>
      <c r="N6" s="95">
        <v>4.8041640273105699</v>
      </c>
      <c r="O6" s="95">
        <v>4.6799084459032327</v>
      </c>
      <c r="P6" s="95">
        <v>3.9407356612424507</v>
      </c>
      <c r="Q6" s="95">
        <v>4.1237307204241098</v>
      </c>
    </row>
    <row r="7" spans="1:17" ht="12" customHeight="1" x14ac:dyDescent="0.25">
      <c r="A7" s="87" t="s">
        <v>110</v>
      </c>
      <c r="B7" s="95">
        <v>165.94387649011912</v>
      </c>
      <c r="C7" s="95">
        <v>152.62501579469901</v>
      </c>
      <c r="D7" s="95">
        <v>186.33621989608881</v>
      </c>
      <c r="E7" s="95">
        <v>212.08503179973437</v>
      </c>
      <c r="F7" s="95">
        <v>203.18664080464615</v>
      </c>
      <c r="G7" s="95">
        <v>173.88519724954159</v>
      </c>
      <c r="H7" s="95">
        <v>166.34134685657008</v>
      </c>
      <c r="I7" s="95">
        <v>116.39947071134107</v>
      </c>
      <c r="J7" s="95">
        <v>130.956221747569</v>
      </c>
      <c r="K7" s="95">
        <v>126.54199332834655</v>
      </c>
      <c r="L7" s="95">
        <v>134.7768289125261</v>
      </c>
      <c r="M7" s="95">
        <v>104.73981523588928</v>
      </c>
      <c r="N7" s="95">
        <v>90.384770851778981</v>
      </c>
      <c r="O7" s="95">
        <v>75.095653389697276</v>
      </c>
      <c r="P7" s="95">
        <v>56.541959945353973</v>
      </c>
      <c r="Q7" s="95">
        <v>57.670734931341173</v>
      </c>
    </row>
    <row r="8" spans="1:17" ht="12" customHeight="1" x14ac:dyDescent="0.25">
      <c r="A8" s="87" t="s">
        <v>109</v>
      </c>
      <c r="B8" s="95">
        <v>26.962903574422363</v>
      </c>
      <c r="C8" s="95">
        <v>28.443540646805296</v>
      </c>
      <c r="D8" s="95">
        <v>32.052875230961718</v>
      </c>
      <c r="E8" s="95">
        <v>41.677623060384015</v>
      </c>
      <c r="F8" s="95">
        <v>47.314643472028905</v>
      </c>
      <c r="G8" s="95">
        <v>46.391540217546599</v>
      </c>
      <c r="H8" s="95">
        <v>43.402877783427364</v>
      </c>
      <c r="I8" s="95">
        <v>37.385306538827429</v>
      </c>
      <c r="J8" s="95">
        <v>46.075673448424929</v>
      </c>
      <c r="K8" s="95">
        <v>49.82289615190988</v>
      </c>
      <c r="L8" s="95">
        <v>53.778111352363538</v>
      </c>
      <c r="M8" s="95">
        <v>52.558400320127085</v>
      </c>
      <c r="N8" s="95">
        <v>53.681896619166508</v>
      </c>
      <c r="O8" s="95">
        <v>52.328067268178877</v>
      </c>
      <c r="P8" s="95">
        <v>37.729196816648845</v>
      </c>
      <c r="Q8" s="95">
        <v>47.486792409960451</v>
      </c>
    </row>
    <row r="9" spans="1:17" ht="12" customHeight="1" x14ac:dyDescent="0.25">
      <c r="A9" s="87" t="s">
        <v>55</v>
      </c>
      <c r="B9" s="95">
        <v>143.3266772811703</v>
      </c>
      <c r="C9" s="95">
        <v>144.66677049043037</v>
      </c>
      <c r="D9" s="95">
        <v>132.29717161498729</v>
      </c>
      <c r="E9" s="95">
        <v>134.17576971347412</v>
      </c>
      <c r="F9" s="95">
        <v>135.99847853045023</v>
      </c>
      <c r="G9" s="95">
        <v>137.01684746380926</v>
      </c>
      <c r="H9" s="95">
        <v>137.10257997301755</v>
      </c>
      <c r="I9" s="95">
        <v>135.13582775042926</v>
      </c>
      <c r="J9" s="95">
        <v>137.99367384983378</v>
      </c>
      <c r="K9" s="95">
        <v>223.6511268345001</v>
      </c>
      <c r="L9" s="95">
        <v>229.59964844346214</v>
      </c>
      <c r="M9" s="95">
        <v>230.28849957429912</v>
      </c>
      <c r="N9" s="95">
        <v>221.81413808361444</v>
      </c>
      <c r="O9" s="95">
        <v>230.30320637645534</v>
      </c>
      <c r="P9" s="95">
        <v>171.34894330779156</v>
      </c>
      <c r="Q9" s="95">
        <v>200.02999612425009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5.2908793364086701</v>
      </c>
      <c r="L10" s="95">
        <v>7.035143851157768</v>
      </c>
      <c r="M10" s="95">
        <v>8.8480523912426463</v>
      </c>
      <c r="N10" s="95">
        <v>13.52046300628078</v>
      </c>
      <c r="O10" s="95">
        <v>16.994455116437962</v>
      </c>
      <c r="P10" s="95">
        <v>17.540197257785653</v>
      </c>
      <c r="Q10" s="95">
        <v>22.885384702628677</v>
      </c>
    </row>
    <row r="11" spans="1:17" ht="12" customHeight="1" x14ac:dyDescent="0.25">
      <c r="A11" s="87" t="s">
        <v>61</v>
      </c>
      <c r="B11" s="95">
        <v>60.050104263003973</v>
      </c>
      <c r="C11" s="95">
        <v>65.865346172707703</v>
      </c>
      <c r="D11" s="95">
        <v>62.253611828236814</v>
      </c>
      <c r="E11" s="95">
        <v>65.12153736603851</v>
      </c>
      <c r="F11" s="95">
        <v>69.287546344536608</v>
      </c>
      <c r="G11" s="95">
        <v>69.604329772377355</v>
      </c>
      <c r="H11" s="95">
        <v>63.681964409809481</v>
      </c>
      <c r="I11" s="95">
        <v>56.512257198996814</v>
      </c>
      <c r="J11" s="95">
        <v>61.539148566707212</v>
      </c>
      <c r="K11" s="95">
        <v>61.208823913508269</v>
      </c>
      <c r="L11" s="95">
        <v>64.915770995438251</v>
      </c>
      <c r="M11" s="95">
        <v>56.576720698565268</v>
      </c>
      <c r="N11" s="95">
        <v>51.480141709891363</v>
      </c>
      <c r="O11" s="95">
        <v>51.59490846554921</v>
      </c>
      <c r="P11" s="95">
        <v>40.179850901449051</v>
      </c>
      <c r="Q11" s="95">
        <v>48.290354453494352</v>
      </c>
    </row>
    <row r="12" spans="1:17" ht="12" customHeight="1" x14ac:dyDescent="0.25">
      <c r="A12" s="87" t="s">
        <v>115</v>
      </c>
      <c r="B12" s="95">
        <v>0.38462652670445308</v>
      </c>
      <c r="C12" s="95">
        <v>0.59273038720500482</v>
      </c>
      <c r="D12" s="95">
        <v>0.8123092193674879</v>
      </c>
      <c r="E12" s="95">
        <v>1.4598041683137415</v>
      </c>
      <c r="F12" s="95">
        <v>1.8388177817393929</v>
      </c>
      <c r="G12" s="95">
        <v>1.9705780973699483</v>
      </c>
      <c r="H12" s="95">
        <v>2.2105784732896523</v>
      </c>
      <c r="I12" s="95">
        <v>2.1666273910878076</v>
      </c>
      <c r="J12" s="95">
        <v>2.978155293536334</v>
      </c>
      <c r="K12" s="95">
        <v>4.2676730289245395</v>
      </c>
      <c r="L12" s="95">
        <v>5.3848002025077584</v>
      </c>
      <c r="M12" s="95">
        <v>6.0953061264965562</v>
      </c>
      <c r="N12" s="95">
        <v>6.5838760848931468</v>
      </c>
      <c r="O12" s="95">
        <v>8.6229164366021998</v>
      </c>
      <c r="P12" s="95">
        <v>8.9044416354150151</v>
      </c>
      <c r="Q12" s="95">
        <v>12.298806604351618</v>
      </c>
    </row>
    <row r="13" spans="1:17" ht="12" customHeight="1" x14ac:dyDescent="0.25">
      <c r="A13" s="51" t="s">
        <v>114</v>
      </c>
      <c r="B13" s="22">
        <v>10.750115991207457</v>
      </c>
      <c r="C13" s="22">
        <v>11.813848063865409</v>
      </c>
      <c r="D13" s="22">
        <v>13.222644181417825</v>
      </c>
      <c r="E13" s="22">
        <v>17.113712606321695</v>
      </c>
      <c r="F13" s="22">
        <v>16.447061020163833</v>
      </c>
      <c r="G13" s="22">
        <v>15.622623892543645</v>
      </c>
      <c r="H13" s="22">
        <v>15.693603272909803</v>
      </c>
      <c r="I13" s="22">
        <v>13.596278424536075</v>
      </c>
      <c r="J13" s="22">
        <v>17.052154026084896</v>
      </c>
      <c r="K13" s="22">
        <v>17.977269803084859</v>
      </c>
      <c r="L13" s="22">
        <v>18.005792451292098</v>
      </c>
      <c r="M13" s="22">
        <v>18.378772058091023</v>
      </c>
      <c r="N13" s="22">
        <v>17.928802196932725</v>
      </c>
      <c r="O13" s="22">
        <v>20.252482732417608</v>
      </c>
      <c r="P13" s="22">
        <v>19.682972474031043</v>
      </c>
      <c r="Q13" s="22">
        <v>25.064249612876914</v>
      </c>
    </row>
    <row r="14" spans="1:17" ht="12" customHeight="1" x14ac:dyDescent="0.25">
      <c r="A14" s="99" t="s">
        <v>117</v>
      </c>
      <c r="B14" s="98">
        <v>5.2709678549351677</v>
      </c>
      <c r="C14" s="98">
        <v>7.1585024807058026</v>
      </c>
      <c r="D14" s="98">
        <v>8.0651125506549484</v>
      </c>
      <c r="E14" s="98">
        <v>13.752489345895059</v>
      </c>
      <c r="F14" s="98">
        <v>12.055963254300481</v>
      </c>
      <c r="G14" s="98">
        <v>11.13466461176416</v>
      </c>
      <c r="H14" s="98">
        <v>11.098932110834992</v>
      </c>
      <c r="I14" s="98">
        <v>9.9614272590472623</v>
      </c>
      <c r="J14" s="98">
        <v>13.497812314760742</v>
      </c>
      <c r="K14" s="98">
        <v>7.8820306773390811</v>
      </c>
      <c r="L14" s="98">
        <v>5.8508576180270424</v>
      </c>
      <c r="M14" s="98">
        <v>5.4555597687183894</v>
      </c>
      <c r="N14" s="98">
        <v>3.9424289268481947</v>
      </c>
      <c r="O14" s="98">
        <v>3.5731541390932611</v>
      </c>
      <c r="P14" s="98">
        <v>2.5424087512146802</v>
      </c>
      <c r="Q14" s="98">
        <v>5.3988793894023921</v>
      </c>
    </row>
    <row r="15" spans="1:17" ht="12.95" customHeight="1" x14ac:dyDescent="0.25">
      <c r="A15" s="89" t="s">
        <v>112</v>
      </c>
      <c r="B15" s="96">
        <f t="shared" ref="B15:Q15" si="2">B16</f>
        <v>0.83627196873125331</v>
      </c>
      <c r="C15" s="96">
        <f t="shared" si="2"/>
        <v>1.0341748892022549</v>
      </c>
      <c r="D15" s="96">
        <f t="shared" si="2"/>
        <v>1.2805955638943172</v>
      </c>
      <c r="E15" s="96">
        <f t="shared" si="2"/>
        <v>1.5233389839216467</v>
      </c>
      <c r="F15" s="96">
        <f t="shared" si="2"/>
        <v>1.8304414518191157</v>
      </c>
      <c r="G15" s="96">
        <f t="shared" si="2"/>
        <v>2.3683662545154056</v>
      </c>
      <c r="H15" s="96">
        <f t="shared" si="2"/>
        <v>3.0146223816552693</v>
      </c>
      <c r="I15" s="96">
        <f t="shared" si="2"/>
        <v>4.2740476577051272</v>
      </c>
      <c r="J15" s="96">
        <f t="shared" si="2"/>
        <v>5.7594946349497587</v>
      </c>
      <c r="K15" s="96">
        <f t="shared" si="2"/>
        <v>6.4364612463997171</v>
      </c>
      <c r="L15" s="96">
        <f t="shared" si="2"/>
        <v>9.9042165251078078</v>
      </c>
      <c r="M15" s="96">
        <f t="shared" si="2"/>
        <v>11.861217157771001</v>
      </c>
      <c r="N15" s="96">
        <f t="shared" si="2"/>
        <v>17.235827260838171</v>
      </c>
      <c r="O15" s="96">
        <f t="shared" si="2"/>
        <v>16.576167040203384</v>
      </c>
      <c r="P15" s="96">
        <f t="shared" si="2"/>
        <v>17.697997815023474</v>
      </c>
      <c r="Q15" s="96">
        <f t="shared" si="2"/>
        <v>21.379783001871235</v>
      </c>
    </row>
    <row r="16" spans="1:17" ht="12" customHeight="1" x14ac:dyDescent="0.25">
      <c r="A16" s="87" t="s">
        <v>111</v>
      </c>
      <c r="B16" s="97">
        <v>0.83627196873125331</v>
      </c>
      <c r="C16" s="97">
        <v>1.0341748892022549</v>
      </c>
      <c r="D16" s="97">
        <v>1.2805955638943172</v>
      </c>
      <c r="E16" s="97">
        <v>1.5233389839216467</v>
      </c>
      <c r="F16" s="97">
        <v>1.8304414518191157</v>
      </c>
      <c r="G16" s="97">
        <v>2.3683662545154056</v>
      </c>
      <c r="H16" s="97">
        <v>3.0146223816552693</v>
      </c>
      <c r="I16" s="97">
        <v>4.2740476577051272</v>
      </c>
      <c r="J16" s="97">
        <v>5.7594946349497587</v>
      </c>
      <c r="K16" s="97">
        <v>6.4364612463997171</v>
      </c>
      <c r="L16" s="97">
        <v>9.9042165251078078</v>
      </c>
      <c r="M16" s="97">
        <v>11.861217157771001</v>
      </c>
      <c r="N16" s="97">
        <v>17.235827260838171</v>
      </c>
      <c r="O16" s="97">
        <v>16.576167040203384</v>
      </c>
      <c r="P16" s="97">
        <v>17.697997815023474</v>
      </c>
      <c r="Q16" s="97">
        <v>21.379783001871235</v>
      </c>
    </row>
    <row r="17" spans="1:17" ht="12.95" customHeight="1" x14ac:dyDescent="0.25">
      <c r="A17" s="89" t="s">
        <v>63</v>
      </c>
      <c r="B17" s="96">
        <f t="shared" ref="B17:Q17" si="3">SUM(B18:B26)</f>
        <v>127.59060631678281</v>
      </c>
      <c r="C17" s="96">
        <f t="shared" si="3"/>
        <v>129.73092332606183</v>
      </c>
      <c r="D17" s="96">
        <f t="shared" si="3"/>
        <v>132.11939826436932</v>
      </c>
      <c r="E17" s="96">
        <f t="shared" si="3"/>
        <v>138.80796550835322</v>
      </c>
      <c r="F17" s="96">
        <f t="shared" si="3"/>
        <v>137.39069105218653</v>
      </c>
      <c r="G17" s="96">
        <f t="shared" si="3"/>
        <v>137.9711148620126</v>
      </c>
      <c r="H17" s="96">
        <f t="shared" si="3"/>
        <v>137.29386026909097</v>
      </c>
      <c r="I17" s="96">
        <f t="shared" si="3"/>
        <v>138.59689715494585</v>
      </c>
      <c r="J17" s="96">
        <f t="shared" si="3"/>
        <v>143.22760714909481</v>
      </c>
      <c r="K17" s="96">
        <f t="shared" si="3"/>
        <v>151.07618475714071</v>
      </c>
      <c r="L17" s="96">
        <f t="shared" si="3"/>
        <v>153.14197631683442</v>
      </c>
      <c r="M17" s="96">
        <f t="shared" si="3"/>
        <v>153.64273732206695</v>
      </c>
      <c r="N17" s="96">
        <f t="shared" si="3"/>
        <v>153.64514689308254</v>
      </c>
      <c r="O17" s="96">
        <f t="shared" si="3"/>
        <v>153.45276569527459</v>
      </c>
      <c r="P17" s="96">
        <f t="shared" si="3"/>
        <v>150.07972854132677</v>
      </c>
      <c r="Q17" s="96">
        <f t="shared" si="3"/>
        <v>153.7716872879686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8.7053611761146303</v>
      </c>
      <c r="C19" s="95">
        <v>9.5496923999616872</v>
      </c>
      <c r="D19" s="95">
        <v>11.329774140744764</v>
      </c>
      <c r="E19" s="95">
        <v>11.636857829636908</v>
      </c>
      <c r="F19" s="95">
        <v>11.150870485950527</v>
      </c>
      <c r="G19" s="95">
        <v>10.674631177608408</v>
      </c>
      <c r="H19" s="95">
        <v>7.6107769696107894</v>
      </c>
      <c r="I19" s="95">
        <v>7.4719219307013098</v>
      </c>
      <c r="J19" s="95">
        <v>7.3415275016848724</v>
      </c>
      <c r="K19" s="95">
        <v>6.8869293052386196</v>
      </c>
      <c r="L19" s="95">
        <v>5.9610928337579923</v>
      </c>
      <c r="M19" s="95">
        <v>5.2738123869317191</v>
      </c>
      <c r="N19" s="95">
        <v>4.7072763403278115</v>
      </c>
      <c r="O19" s="95">
        <v>4.5424253517105022</v>
      </c>
      <c r="P19" s="95">
        <v>4.1890940002341654</v>
      </c>
      <c r="Q19" s="95">
        <v>3.816665436428528</v>
      </c>
    </row>
    <row r="20" spans="1:17" ht="12" customHeight="1" x14ac:dyDescent="0.25">
      <c r="A20" s="87" t="s">
        <v>110</v>
      </c>
      <c r="B20" s="95">
        <v>29.878134195934951</v>
      </c>
      <c r="C20" s="95">
        <v>30.86378210996422</v>
      </c>
      <c r="D20" s="95">
        <v>35.802183732461785</v>
      </c>
      <c r="E20" s="95">
        <v>37.707969227074436</v>
      </c>
      <c r="F20" s="95">
        <v>37.025233672687676</v>
      </c>
      <c r="G20" s="95">
        <v>35.014783336419434</v>
      </c>
      <c r="H20" s="95">
        <v>35.562812399750165</v>
      </c>
      <c r="I20" s="95">
        <v>30.760360588986867</v>
      </c>
      <c r="J20" s="95">
        <v>32.434522762744237</v>
      </c>
      <c r="K20" s="95">
        <v>30.634979170779214</v>
      </c>
      <c r="L20" s="95">
        <v>32.356792263102413</v>
      </c>
      <c r="M20" s="95">
        <v>27.385478918286367</v>
      </c>
      <c r="N20" s="95">
        <v>24.99446685231683</v>
      </c>
      <c r="O20" s="95">
        <v>21.124171781476957</v>
      </c>
      <c r="P20" s="95">
        <v>21.134225483195753</v>
      </c>
      <c r="Q20" s="95">
        <v>18.599230582498777</v>
      </c>
    </row>
    <row r="21" spans="1:17" ht="12" customHeight="1" x14ac:dyDescent="0.25">
      <c r="A21" s="87" t="s">
        <v>109</v>
      </c>
      <c r="B21" s="95">
        <v>6.1132466515744257</v>
      </c>
      <c r="C21" s="95">
        <v>6.6673887267691985</v>
      </c>
      <c r="D21" s="95">
        <v>7.1150136009881972</v>
      </c>
      <c r="E21" s="95">
        <v>8.5767945283646512</v>
      </c>
      <c r="F21" s="95">
        <v>10.09592068401369</v>
      </c>
      <c r="G21" s="95">
        <v>11.075285793735459</v>
      </c>
      <c r="H21" s="95">
        <v>11.013798100526044</v>
      </c>
      <c r="I21" s="95">
        <v>11.642395082697247</v>
      </c>
      <c r="J21" s="95">
        <v>13.583552821893313</v>
      </c>
      <c r="K21" s="95">
        <v>13.007215503125604</v>
      </c>
      <c r="L21" s="95">
        <v>14.091421847957626</v>
      </c>
      <c r="M21" s="95">
        <v>14.914037127690793</v>
      </c>
      <c r="N21" s="95">
        <v>16.149231593723385</v>
      </c>
      <c r="O21" s="95">
        <v>15.885761049439242</v>
      </c>
      <c r="P21" s="95">
        <v>14.139272416045019</v>
      </c>
      <c r="Q21" s="95">
        <v>14.905598101008847</v>
      </c>
    </row>
    <row r="22" spans="1:17" ht="12" customHeight="1" x14ac:dyDescent="0.25">
      <c r="A22" s="87" t="s">
        <v>55</v>
      </c>
      <c r="B22" s="95">
        <v>27.069254592980066</v>
      </c>
      <c r="C22" s="95">
        <v>27.918460514889283</v>
      </c>
      <c r="D22" s="95">
        <v>24.347936673132143</v>
      </c>
      <c r="E22" s="95">
        <v>22.824588821436343</v>
      </c>
      <c r="F22" s="95">
        <v>23.392932058731795</v>
      </c>
      <c r="G22" s="95">
        <v>25.585378814106569</v>
      </c>
      <c r="H22" s="95">
        <v>27.01859701459237</v>
      </c>
      <c r="I22" s="95">
        <v>32.163244528946414</v>
      </c>
      <c r="J22" s="95">
        <v>30.842667565190979</v>
      </c>
      <c r="K22" s="95">
        <v>44.030143774333219</v>
      </c>
      <c r="L22" s="95">
        <v>46.183792509770385</v>
      </c>
      <c r="M22" s="95">
        <v>50.188752463993858</v>
      </c>
      <c r="N22" s="95">
        <v>53.108180067432137</v>
      </c>
      <c r="O22" s="95">
        <v>56.112422023619679</v>
      </c>
      <c r="P22" s="95">
        <v>57.353517065289743</v>
      </c>
      <c r="Q22" s="95">
        <v>58.068975757657959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14.329180900371783</v>
      </c>
      <c r="C24" s="95">
        <v>16.154246586431974</v>
      </c>
      <c r="D24" s="95">
        <v>14.564791217173076</v>
      </c>
      <c r="E24" s="95">
        <v>14.114911481466835</v>
      </c>
      <c r="F24" s="95">
        <v>15.530397194890085</v>
      </c>
      <c r="G24" s="95">
        <v>17.355787166958962</v>
      </c>
      <c r="H24" s="95">
        <v>17.129391849485426</v>
      </c>
      <c r="I24" s="95">
        <v>18.699756083575753</v>
      </c>
      <c r="J24" s="95">
        <v>19.250532121553857</v>
      </c>
      <c r="K24" s="95">
        <v>17.023973932781917</v>
      </c>
      <c r="L24" s="95">
        <v>18.016331029994763</v>
      </c>
      <c r="M24" s="95">
        <v>16.932639470114221</v>
      </c>
      <c r="N24" s="95">
        <v>16.259026822230297</v>
      </c>
      <c r="O24" s="95">
        <v>16.04952845459831</v>
      </c>
      <c r="P24" s="95">
        <v>15.749805541914263</v>
      </c>
      <c r="Q24" s="95">
        <v>16.115622438793711</v>
      </c>
    </row>
    <row r="25" spans="1:17" ht="12" customHeight="1" x14ac:dyDescent="0.25">
      <c r="A25" s="51" t="s">
        <v>60</v>
      </c>
      <c r="B25" s="22">
        <v>41.495428799806959</v>
      </c>
      <c r="C25" s="22">
        <v>38.577352988045476</v>
      </c>
      <c r="D25" s="22">
        <v>38.959698899869352</v>
      </c>
      <c r="E25" s="22">
        <v>43.946843620374032</v>
      </c>
      <c r="F25" s="22">
        <v>40.195336955912765</v>
      </c>
      <c r="G25" s="22">
        <v>38.265248573183754</v>
      </c>
      <c r="H25" s="22">
        <v>38.958483935126161</v>
      </c>
      <c r="I25" s="22">
        <v>37.859218940038268</v>
      </c>
      <c r="J25" s="22">
        <v>39.774804376027546</v>
      </c>
      <c r="K25" s="22">
        <v>31.89294307088214</v>
      </c>
      <c r="L25" s="22">
        <v>28.387900757253625</v>
      </c>
      <c r="M25" s="22">
        <v>30.01518042118165</v>
      </c>
      <c r="N25" s="22">
        <v>28.658168044987512</v>
      </c>
      <c r="O25" s="22">
        <v>29.300891351808254</v>
      </c>
      <c r="P25" s="22">
        <v>26.717979507084998</v>
      </c>
      <c r="Q25" s="22">
        <v>31.35033749570421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7.5999999999999961</v>
      </c>
      <c r="L26" s="18">
        <v>8.144645074997614</v>
      </c>
      <c r="M26" s="18">
        <v>8.932836533868338</v>
      </c>
      <c r="N26" s="18">
        <v>9.768797172064577</v>
      </c>
      <c r="O26" s="18">
        <v>10.437565682621651</v>
      </c>
      <c r="P26" s="18">
        <v>10.795834527562814</v>
      </c>
      <c r="Q26" s="18">
        <v>10.915257475876597</v>
      </c>
    </row>
    <row r="27" spans="1:17" ht="12.95" customHeight="1" x14ac:dyDescent="0.25">
      <c r="A27" s="89" t="s">
        <v>62</v>
      </c>
      <c r="B27" s="96">
        <f t="shared" ref="B27:Q27" si="4">SUM(B28:B32)</f>
        <v>42.404851531857737</v>
      </c>
      <c r="C27" s="96">
        <f t="shared" si="4"/>
        <v>45.430692686389364</v>
      </c>
      <c r="D27" s="96">
        <f t="shared" si="4"/>
        <v>46.213244543446763</v>
      </c>
      <c r="E27" s="96">
        <f t="shared" si="4"/>
        <v>50.336120488283669</v>
      </c>
      <c r="F27" s="96">
        <f t="shared" si="4"/>
        <v>53.111199339418931</v>
      </c>
      <c r="G27" s="96">
        <f t="shared" si="4"/>
        <v>52.968958172615984</v>
      </c>
      <c r="H27" s="96">
        <f t="shared" si="4"/>
        <v>54.655361114072505</v>
      </c>
      <c r="I27" s="96">
        <f t="shared" si="4"/>
        <v>54.07888392869188</v>
      </c>
      <c r="J27" s="96">
        <f t="shared" si="4"/>
        <v>54.902244958851469</v>
      </c>
      <c r="K27" s="96">
        <f t="shared" si="4"/>
        <v>56.24989607017929</v>
      </c>
      <c r="L27" s="96">
        <f t="shared" si="4"/>
        <v>54.931054221093518</v>
      </c>
      <c r="M27" s="96">
        <f t="shared" si="4"/>
        <v>53.835562502515089</v>
      </c>
      <c r="N27" s="96">
        <f t="shared" si="4"/>
        <v>53.378022634593648</v>
      </c>
      <c r="O27" s="96">
        <f t="shared" si="4"/>
        <v>54.488264209844949</v>
      </c>
      <c r="P27" s="96">
        <f t="shared" si="4"/>
        <v>52.903316503568249</v>
      </c>
      <c r="Q27" s="96">
        <f t="shared" si="4"/>
        <v>51.697713003228003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9.0508237571257695</v>
      </c>
      <c r="C29" s="95">
        <v>8.5402513681459009</v>
      </c>
      <c r="D29" s="95">
        <v>11.940565440013252</v>
      </c>
      <c r="E29" s="95">
        <v>11.893999208917599</v>
      </c>
      <c r="F29" s="95">
        <v>8.9612400394874925</v>
      </c>
      <c r="G29" s="95">
        <v>10.515984808550069</v>
      </c>
      <c r="H29" s="95">
        <v>7.6455965163916293</v>
      </c>
      <c r="I29" s="95">
        <v>8.3710055962388967</v>
      </c>
      <c r="J29" s="95">
        <v>11.228809543900715</v>
      </c>
      <c r="K29" s="95">
        <v>8.511728100977896</v>
      </c>
      <c r="L29" s="95">
        <v>8.8973793078800991</v>
      </c>
      <c r="M29" s="95">
        <v>10.590664053715983</v>
      </c>
      <c r="N29" s="95">
        <v>9.5847050881942213</v>
      </c>
      <c r="O29" s="95">
        <v>7.2607586890054563</v>
      </c>
      <c r="P29" s="95">
        <v>5.4866853398043718</v>
      </c>
      <c r="Q29" s="95">
        <v>9.9902074019382834</v>
      </c>
    </row>
    <row r="30" spans="1:17" ht="12" customHeight="1" x14ac:dyDescent="0.25">
      <c r="A30" s="87" t="s">
        <v>109</v>
      </c>
      <c r="B30" s="95">
        <v>1.910874843110955</v>
      </c>
      <c r="C30" s="95">
        <v>2.1128526989234304</v>
      </c>
      <c r="D30" s="95">
        <v>2.3466568570721358</v>
      </c>
      <c r="E30" s="95">
        <v>2.9491087792615613</v>
      </c>
      <c r="F30" s="95">
        <v>3.4984018985424723</v>
      </c>
      <c r="G30" s="95">
        <v>3.8534884974135521</v>
      </c>
      <c r="H30" s="95">
        <v>3.877985965319108</v>
      </c>
      <c r="I30" s="95">
        <v>4.0409540480789454</v>
      </c>
      <c r="J30" s="95">
        <v>4.6064816632711389</v>
      </c>
      <c r="K30" s="95">
        <v>4.4868800953486554</v>
      </c>
      <c r="L30" s="95">
        <v>4.7786675825414955</v>
      </c>
      <c r="M30" s="95">
        <v>5.1465079281750201</v>
      </c>
      <c r="N30" s="95">
        <v>5.7082519225652373</v>
      </c>
      <c r="O30" s="95">
        <v>5.7214833734164552</v>
      </c>
      <c r="P30" s="95">
        <v>5.1874176469005429</v>
      </c>
      <c r="Q30" s="95">
        <v>5.2272277736873987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31.443152931621015</v>
      </c>
      <c r="C32" s="18">
        <v>34.777588619320028</v>
      </c>
      <c r="D32" s="18">
        <v>31.926022246361377</v>
      </c>
      <c r="E32" s="18">
        <v>35.493012500104513</v>
      </c>
      <c r="F32" s="18">
        <v>40.65155740138897</v>
      </c>
      <c r="G32" s="18">
        <v>38.599484866652361</v>
      </c>
      <c r="H32" s="18">
        <v>43.131778632361765</v>
      </c>
      <c r="I32" s="18">
        <v>41.666924284374041</v>
      </c>
      <c r="J32" s="18">
        <v>39.066953751679613</v>
      </c>
      <c r="K32" s="18">
        <v>43.251287873852739</v>
      </c>
      <c r="L32" s="18">
        <v>41.255007330671923</v>
      </c>
      <c r="M32" s="18">
        <v>38.098390520624086</v>
      </c>
      <c r="N32" s="18">
        <v>38.08506562383419</v>
      </c>
      <c r="O32" s="18">
        <v>41.506022147423039</v>
      </c>
      <c r="P32" s="18">
        <v>42.229213516863332</v>
      </c>
      <c r="Q32" s="18">
        <v>36.480277827602322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0.57630352100077331</v>
      </c>
      <c r="C3" s="107">
        <f>IF(RES_hh_tes!C3=0,"",RES_hh_tes!C3/RES_hh_fec!C3)</f>
        <v>0.58372581541985347</v>
      </c>
      <c r="D3" s="107">
        <f>IF(RES_hh_tes!D3=0,"",RES_hh_tes!D3/RES_hh_fec!D3)</f>
        <v>0.58961437752588186</v>
      </c>
      <c r="E3" s="107">
        <f>IF(RES_hh_tes!E3=0,"",RES_hh_tes!E3/RES_hh_fec!E3)</f>
        <v>0.59907638957645248</v>
      </c>
      <c r="F3" s="107">
        <f>IF(RES_hh_tes!F3=0,"",RES_hh_tes!F3/RES_hh_fec!F3)</f>
        <v>0.60638080095753322</v>
      </c>
      <c r="G3" s="107">
        <f>IF(RES_hh_tes!G3=0,"",RES_hh_tes!G3/RES_hh_fec!G3)</f>
        <v>0.61061684612009914</v>
      </c>
      <c r="H3" s="107">
        <f>IF(RES_hh_tes!H3=0,"",RES_hh_tes!H3/RES_hh_fec!H3)</f>
        <v>0.61626229371938523</v>
      </c>
      <c r="I3" s="107">
        <f>IF(RES_hh_tes!I3=0,"",RES_hh_tes!I3/RES_hh_fec!I3)</f>
        <v>0.62120367197407023</v>
      </c>
      <c r="J3" s="107">
        <f>IF(RES_hh_tes!J3=0,"",RES_hh_tes!J3/RES_hh_fec!J3)</f>
        <v>0.62890889861887933</v>
      </c>
      <c r="K3" s="107">
        <f>IF(RES_hh_tes!K3=0,"",RES_hh_tes!K3/RES_hh_fec!K3)</f>
        <v>0.62425580099008082</v>
      </c>
      <c r="L3" s="107">
        <f>IF(RES_hh_tes!L3=0,"",RES_hh_tes!L3/RES_hh_fec!L3)</f>
        <v>0.63332501704861632</v>
      </c>
      <c r="M3" s="107">
        <f>IF(RES_hh_tes!M3=0,"",RES_hh_tes!M3/RES_hh_fec!M3)</f>
        <v>0.63708448581916843</v>
      </c>
      <c r="N3" s="107">
        <f>IF(RES_hh_tes!N3=0,"",RES_hh_tes!N3/RES_hh_fec!N3)</f>
        <v>0.64647478985864493</v>
      </c>
      <c r="O3" s="107">
        <f>IF(RES_hh_tes!O3=0,"",RES_hh_tes!O3/RES_hh_fec!O3)</f>
        <v>0.65394655815207681</v>
      </c>
      <c r="P3" s="107">
        <f>IF(RES_hh_tes!P3=0,"",RES_hh_tes!P3/RES_hh_fec!P3)</f>
        <v>0.66578765593494493</v>
      </c>
      <c r="Q3" s="107">
        <f>IF(RES_hh_tes!Q3=0,"",RES_hh_tes!Q3/RES_hh_fec!Q3)</f>
        <v>0.67172360947294707</v>
      </c>
    </row>
    <row r="4" spans="1:17" ht="12.95" customHeight="1" x14ac:dyDescent="0.25">
      <c r="A4" s="89" t="s">
        <v>65</v>
      </c>
      <c r="B4" s="103">
        <f>IF(RES_hh_tes!B4=0,"",RES_hh_tes!B4/RES_hh_fec!B4)</f>
        <v>0.57105387930357143</v>
      </c>
      <c r="C4" s="103">
        <f>IF(RES_hh_tes!C4=0,"",RES_hh_tes!C4/RES_hh_fec!C4)</f>
        <v>0.57864525754097063</v>
      </c>
      <c r="D4" s="103">
        <f>IF(RES_hh_tes!D4=0,"",RES_hh_tes!D4/RES_hh_fec!D4)</f>
        <v>0.58758035084384852</v>
      </c>
      <c r="E4" s="103">
        <f>IF(RES_hh_tes!E4=0,"",RES_hh_tes!E4/RES_hh_fec!E4)</f>
        <v>0.59731917517912436</v>
      </c>
      <c r="F4" s="103">
        <f>IF(RES_hh_tes!F4=0,"",RES_hh_tes!F4/RES_hh_fec!F4)</f>
        <v>0.60307272242094812</v>
      </c>
      <c r="G4" s="103">
        <f>IF(RES_hh_tes!G4=0,"",RES_hh_tes!G4/RES_hh_fec!G4)</f>
        <v>0.60833192013454029</v>
      </c>
      <c r="H4" s="103">
        <f>IF(RES_hh_tes!H4=0,"",RES_hh_tes!H4/RES_hh_fec!H4)</f>
        <v>0.61082682279631573</v>
      </c>
      <c r="I4" s="103">
        <f>IF(RES_hh_tes!I4=0,"",RES_hh_tes!I4/RES_hh_fec!I4)</f>
        <v>0.61519148953519698</v>
      </c>
      <c r="J4" s="103">
        <f>IF(RES_hh_tes!J4=0,"",RES_hh_tes!J4/RES_hh_fec!J4)</f>
        <v>0.62571765939158108</v>
      </c>
      <c r="K4" s="103">
        <f>IF(RES_hh_tes!K4=0,"",RES_hh_tes!K4/RES_hh_fec!K4)</f>
        <v>0.61682805010611075</v>
      </c>
      <c r="L4" s="103">
        <f>IF(RES_hh_tes!L4=0,"",RES_hh_tes!L4/RES_hh_fec!L4)</f>
        <v>0.62668747837967964</v>
      </c>
      <c r="M4" s="103">
        <f>IF(RES_hh_tes!M4=0,"",RES_hh_tes!M4/RES_hh_fec!M4)</f>
        <v>0.63001165810982906</v>
      </c>
      <c r="N4" s="103">
        <f>IF(RES_hh_tes!N4=0,"",RES_hh_tes!N4/RES_hh_fec!N4)</f>
        <v>0.63644112739462044</v>
      </c>
      <c r="O4" s="103">
        <f>IF(RES_hh_tes!O4=0,"",RES_hh_tes!O4/RES_hh_fec!O4)</f>
        <v>0.64379149437335748</v>
      </c>
      <c r="P4" s="103">
        <f>IF(RES_hh_tes!P4=0,"",RES_hh_tes!P4/RES_hh_fec!P4)</f>
        <v>0.65495820741479094</v>
      </c>
      <c r="Q4" s="103">
        <f>IF(RES_hh_tes!Q4=0,"",RES_hh_tes!Q4/RES_hh_fec!Q4)</f>
        <v>0.66281535333494357</v>
      </c>
    </row>
    <row r="5" spans="1:17" ht="12" customHeight="1" x14ac:dyDescent="0.25">
      <c r="A5" s="87" t="s">
        <v>58</v>
      </c>
      <c r="B5" s="102">
        <f>IF(RES_hh_tes!B5=0,"",RES_hh_tes!B5/RES_hh_fec!B5)</f>
        <v>0.50549483642326132</v>
      </c>
      <c r="C5" s="102">
        <f>IF(RES_hh_tes!C5=0,"",RES_hh_tes!C5/RES_hh_fec!C5)</f>
        <v>0.50749239730578311</v>
      </c>
      <c r="D5" s="102">
        <f>IF(RES_hh_tes!D5=0,"",RES_hh_tes!D5/RES_hh_fec!D5)</f>
        <v>0.51684105590726759</v>
      </c>
      <c r="E5" s="102">
        <f>IF(RES_hh_tes!E5=0,"",RES_hh_tes!E5/RES_hh_fec!E5)</f>
        <v>0.52493581079551144</v>
      </c>
      <c r="F5" s="102">
        <f>IF(RES_hh_tes!F5=0,"",RES_hh_tes!F5/RES_hh_fec!F5)</f>
        <v>0.5283958860569381</v>
      </c>
      <c r="G5" s="102" t="str">
        <f>IF(RES_hh_tes!G5=0,"",RES_hh_tes!G5/RES_hh_fec!G5)</f>
        <v/>
      </c>
      <c r="H5" s="102" t="str">
        <f>IF(RES_hh_tes!H5=0,"",RES_hh_tes!H5/RES_hh_fec!H5)</f>
        <v/>
      </c>
      <c r="I5" s="102" t="str">
        <f>IF(RES_hh_tes!I5=0,"",RES_hh_tes!I5/RES_hh_fec!I5)</f>
        <v/>
      </c>
      <c r="J5" s="102" t="str">
        <f>IF(RES_hh_tes!J5=0,"",RES_hh_tes!J5/RES_hh_fec!J5)</f>
        <v/>
      </c>
      <c r="K5" s="102">
        <f>IF(RES_hh_tes!K5=0,"",RES_hh_tes!K5/RES_hh_fec!K5)</f>
        <v>0.53792702820037408</v>
      </c>
      <c r="L5" s="102">
        <f>IF(RES_hh_tes!L5=0,"",RES_hh_tes!L5/RES_hh_fec!L5)</f>
        <v>0.5379270282003733</v>
      </c>
      <c r="M5" s="102">
        <f>IF(RES_hh_tes!M5=0,"",RES_hh_tes!M5/RES_hh_fec!M5)</f>
        <v>0.5379270282003733</v>
      </c>
      <c r="N5" s="102">
        <f>IF(RES_hh_tes!N5=0,"",RES_hh_tes!N5/RES_hh_fec!N5)</f>
        <v>0.53792702820037319</v>
      </c>
      <c r="O5" s="102">
        <f>IF(RES_hh_tes!O5=0,"",RES_hh_tes!O5/RES_hh_fec!O5)</f>
        <v>0.53792702820037419</v>
      </c>
      <c r="P5" s="102">
        <f>IF(RES_hh_tes!P5=0,"",RES_hh_tes!P5/RES_hh_fec!P5)</f>
        <v>0.53792702820037341</v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>
        <f>IF(RES_hh_tes!B6=0,"",RES_hh_tes!B6/RES_hh_fec!B6)</f>
        <v>0.59881696007063234</v>
      </c>
      <c r="C6" s="102">
        <f>IF(RES_hh_tes!C6=0,"",RES_hh_tes!C6/RES_hh_fec!C6)</f>
        <v>0.60329508086522055</v>
      </c>
      <c r="D6" s="102">
        <f>IF(RES_hh_tes!D6=0,"",RES_hh_tes!D6/RES_hh_fec!D6)</f>
        <v>0.6036761694722983</v>
      </c>
      <c r="E6" s="102">
        <f>IF(RES_hh_tes!E6=0,"",RES_hh_tes!E6/RES_hh_fec!E6)</f>
        <v>0.60406648293624665</v>
      </c>
      <c r="F6" s="102">
        <f>IF(RES_hh_tes!F6=0,"",RES_hh_tes!F6/RES_hh_fec!F6)</f>
        <v>0.60998305993343327</v>
      </c>
      <c r="G6" s="102">
        <f>IF(RES_hh_tes!G6=0,"",RES_hh_tes!G6/RES_hh_fec!G6)</f>
        <v>0.61772569792322163</v>
      </c>
      <c r="H6" s="102">
        <f>IF(RES_hh_tes!H6=0,"",RES_hh_tes!H6/RES_hh_fec!H6)</f>
        <v>0.62554606810895197</v>
      </c>
      <c r="I6" s="102">
        <f>IF(RES_hh_tes!I6=0,"",RES_hh_tes!I6/RES_hh_fec!I6)</f>
        <v>0.63479550023762843</v>
      </c>
      <c r="J6" s="102">
        <f>IF(RES_hh_tes!J6=0,"",RES_hh_tes!J6/RES_hh_fec!J6)</f>
        <v>0.63934767825692529</v>
      </c>
      <c r="K6" s="102">
        <f>IF(RES_hh_tes!K6=0,"",RES_hh_tes!K6/RES_hh_fec!K6)</f>
        <v>0.64726295701629877</v>
      </c>
      <c r="L6" s="102">
        <f>IF(RES_hh_tes!L6=0,"",RES_hh_tes!L6/RES_hh_fec!L6)</f>
        <v>0.65263107492816763</v>
      </c>
      <c r="M6" s="102">
        <f>IF(RES_hh_tes!M6=0,"",RES_hh_tes!M6/RES_hh_fec!M6)</f>
        <v>0.66223017684107044</v>
      </c>
      <c r="N6" s="102">
        <f>IF(RES_hh_tes!N6=0,"",RES_hh_tes!N6/RES_hh_fec!N6)</f>
        <v>0.66854711218852736</v>
      </c>
      <c r="O6" s="102">
        <f>IF(RES_hh_tes!O6=0,"",RES_hh_tes!O6/RES_hh_fec!O6)</f>
        <v>0.67383965009583657</v>
      </c>
      <c r="P6" s="102">
        <f>IF(RES_hh_tes!P6=0,"",RES_hh_tes!P6/RES_hh_fec!P6)</f>
        <v>0.67788169664852294</v>
      </c>
      <c r="Q6" s="102">
        <f>IF(RES_hh_tes!Q6=0,"",RES_hh_tes!Q6/RES_hh_fec!Q6)</f>
        <v>0.68062407158820382</v>
      </c>
    </row>
    <row r="7" spans="1:17" ht="12" customHeight="1" x14ac:dyDescent="0.25">
      <c r="A7" s="87" t="s">
        <v>110</v>
      </c>
      <c r="B7" s="102">
        <f>IF(RES_hh_tes!B7=0,"",RES_hh_tes!B7/RES_hh_fec!B7)</f>
        <v>0.58326327279607082</v>
      </c>
      <c r="C7" s="102">
        <f>IF(RES_hh_tes!C7=0,"",RES_hh_tes!C7/RES_hh_fec!C7)</f>
        <v>0.58371209840616467</v>
      </c>
      <c r="D7" s="102">
        <f>IF(RES_hh_tes!D7=0,"",RES_hh_tes!D7/RES_hh_fec!D7)</f>
        <v>0.59502561967701839</v>
      </c>
      <c r="E7" s="102">
        <f>IF(RES_hh_tes!E7=0,"",RES_hh_tes!E7/RES_hh_fec!E7)</f>
        <v>0.60074805652981866</v>
      </c>
      <c r="F7" s="102">
        <f>IF(RES_hh_tes!F7=0,"",RES_hh_tes!F7/RES_hh_fec!F7)</f>
        <v>0.60280182740324462</v>
      </c>
      <c r="G7" s="102">
        <f>IF(RES_hh_tes!G7=0,"",RES_hh_tes!G7/RES_hh_fec!G7)</f>
        <v>0.60440386579674943</v>
      </c>
      <c r="H7" s="102">
        <f>IF(RES_hh_tes!H7=0,"",RES_hh_tes!H7/RES_hh_fec!H7)</f>
        <v>0.60852557885093794</v>
      </c>
      <c r="I7" s="102">
        <f>IF(RES_hh_tes!I7=0,"",RES_hh_tes!I7/RES_hh_fec!I7)</f>
        <v>0.61290481114692008</v>
      </c>
      <c r="J7" s="102">
        <f>IF(RES_hh_tes!J7=0,"",RES_hh_tes!J7/RES_hh_fec!J7)</f>
        <v>0.61891664030206661</v>
      </c>
      <c r="K7" s="102">
        <f>IF(RES_hh_tes!K7=0,"",RES_hh_tes!K7/RES_hh_fec!K7)</f>
        <v>0.62587392137931419</v>
      </c>
      <c r="L7" s="102">
        <f>IF(RES_hh_tes!L7=0,"",RES_hh_tes!L7/RES_hh_fec!L7)</f>
        <v>0.63388319970840612</v>
      </c>
      <c r="M7" s="102">
        <f>IF(RES_hh_tes!M7=0,"",RES_hh_tes!M7/RES_hh_fec!M7)</f>
        <v>0.63901323874758675</v>
      </c>
      <c r="N7" s="102">
        <f>IF(RES_hh_tes!N7=0,"",RES_hh_tes!N7/RES_hh_fec!N7)</f>
        <v>0.64565649623497978</v>
      </c>
      <c r="O7" s="102">
        <f>IF(RES_hh_tes!O7=0,"",RES_hh_tes!O7/RES_hh_fec!O7)</f>
        <v>0.65416033942789942</v>
      </c>
      <c r="P7" s="102">
        <f>IF(RES_hh_tes!P7=0,"",RES_hh_tes!P7/RES_hh_fec!P7)</f>
        <v>0.6544020491248479</v>
      </c>
      <c r="Q7" s="102">
        <f>IF(RES_hh_tes!Q7=0,"",RES_hh_tes!Q7/RES_hh_fec!Q7)</f>
        <v>0.65577452081253984</v>
      </c>
    </row>
    <row r="8" spans="1:17" ht="12" customHeight="1" x14ac:dyDescent="0.25">
      <c r="A8" s="87" t="s">
        <v>109</v>
      </c>
      <c r="B8" s="102">
        <f>IF(RES_hh_tes!B8=0,"",RES_hh_tes!B8/RES_hh_fec!B8)</f>
        <v>0.62214749098247524</v>
      </c>
      <c r="C8" s="102">
        <f>IF(RES_hh_tes!C8=0,"",RES_hh_tes!C8/RES_hh_fec!C8)</f>
        <v>0.62792794109807704</v>
      </c>
      <c r="D8" s="102">
        <f>IF(RES_hh_tes!D8=0,"",RES_hh_tes!D8/RES_hh_fec!D8)</f>
        <v>0.633438085200832</v>
      </c>
      <c r="E8" s="102">
        <f>IF(RES_hh_tes!E8=0,"",RES_hh_tes!E8/RES_hh_fec!E8)</f>
        <v>0.64227592516241139</v>
      </c>
      <c r="F8" s="102">
        <f>IF(RES_hh_tes!F8=0,"",RES_hh_tes!F8/RES_hh_fec!F8)</f>
        <v>0.64877433668189222</v>
      </c>
      <c r="G8" s="102">
        <f>IF(RES_hh_tes!G8=0,"",RES_hh_tes!G8/RES_hh_fec!G8)</f>
        <v>0.65216844299082111</v>
      </c>
      <c r="H8" s="102">
        <f>IF(RES_hh_tes!H8=0,"",RES_hh_tes!H8/RES_hh_fec!H8)</f>
        <v>0.65477554045890862</v>
      </c>
      <c r="I8" s="102">
        <f>IF(RES_hh_tes!I8=0,"",RES_hh_tes!I8/RES_hh_fec!I8)</f>
        <v>0.65804166299315736</v>
      </c>
      <c r="J8" s="102">
        <f>IF(RES_hh_tes!J8=0,"",RES_hh_tes!J8/RES_hh_fec!J8)</f>
        <v>0.66326053772676541</v>
      </c>
      <c r="K8" s="102">
        <f>IF(RES_hh_tes!K8=0,"",RES_hh_tes!K8/RES_hh_fec!K8)</f>
        <v>0.66611983393099283</v>
      </c>
      <c r="L8" s="102">
        <f>IF(RES_hh_tes!L8=0,"",RES_hh_tes!L8/RES_hh_fec!L8)</f>
        <v>0.67099671340362821</v>
      </c>
      <c r="M8" s="102">
        <f>IF(RES_hh_tes!M8=0,"",RES_hh_tes!M8/RES_hh_fec!M8)</f>
        <v>0.67599991612474319</v>
      </c>
      <c r="N8" s="102">
        <f>IF(RES_hh_tes!N8=0,"",RES_hh_tes!N8/RES_hh_fec!N8)</f>
        <v>0.68179929892252966</v>
      </c>
      <c r="O8" s="102">
        <f>IF(RES_hh_tes!O8=0,"",RES_hh_tes!O8/RES_hh_fec!O8)</f>
        <v>0.68408665717855544</v>
      </c>
      <c r="P8" s="102">
        <f>IF(RES_hh_tes!P8=0,"",RES_hh_tes!P8/RES_hh_fec!P8)</f>
        <v>0.68891123418344291</v>
      </c>
      <c r="Q8" s="102">
        <f>IF(RES_hh_tes!Q8=0,"",RES_hh_tes!Q8/RES_hh_fec!Q8)</f>
        <v>0.69383163692607042</v>
      </c>
    </row>
    <row r="9" spans="1:17" ht="12" customHeight="1" x14ac:dyDescent="0.25">
      <c r="A9" s="87" t="s">
        <v>55</v>
      </c>
      <c r="B9" s="102">
        <f>IF(RES_hh_tes!B9=0,"",RES_hh_tes!B9/RES_hh_fec!B9)</f>
        <v>0.48216430551141842</v>
      </c>
      <c r="C9" s="102">
        <f>IF(RES_hh_tes!C9=0,"",RES_hh_tes!C9/RES_hh_fec!C9)</f>
        <v>0.48887375791309345</v>
      </c>
      <c r="D9" s="102">
        <f>IF(RES_hh_tes!D9=0,"",RES_hh_tes!D9/RES_hh_fec!D9)</f>
        <v>0.49013290667657794</v>
      </c>
      <c r="E9" s="102">
        <f>IF(RES_hh_tes!E9=0,"",RES_hh_tes!E9/RES_hh_fec!E9)</f>
        <v>0.49082492685629936</v>
      </c>
      <c r="F9" s="102">
        <f>IF(RES_hh_tes!F9=0,"",RES_hh_tes!F9/RES_hh_fec!F9)</f>
        <v>0.49894163985077367</v>
      </c>
      <c r="G9" s="102">
        <f>IF(RES_hh_tes!G9=0,"",RES_hh_tes!G9/RES_hh_fec!G9)</f>
        <v>0.50992182531339059</v>
      </c>
      <c r="H9" s="102">
        <f>IF(RES_hh_tes!H9=0,"",RES_hh_tes!H9/RES_hh_fec!H9)</f>
        <v>0.51489933792392006</v>
      </c>
      <c r="I9" s="102">
        <f>IF(RES_hh_tes!I9=0,"",RES_hh_tes!I9/RES_hh_fec!I9)</f>
        <v>0.52667484986978408</v>
      </c>
      <c r="J9" s="102">
        <f>IF(RES_hh_tes!J9=0,"",RES_hh_tes!J9/RES_hh_fec!J9)</f>
        <v>0.53105246018644825</v>
      </c>
      <c r="K9" s="102">
        <f>IF(RES_hh_tes!K9=0,"",RES_hh_tes!K9/RES_hh_fec!K9)</f>
        <v>0.54302153002648501</v>
      </c>
      <c r="L9" s="102">
        <f>IF(RES_hh_tes!L9=0,"",RES_hh_tes!L9/RES_hh_fec!L9)</f>
        <v>0.55289074771906521</v>
      </c>
      <c r="M9" s="102">
        <f>IF(RES_hh_tes!M9=0,"",RES_hh_tes!M9/RES_hh_fec!M9)</f>
        <v>0.55776750482520177</v>
      </c>
      <c r="N9" s="102">
        <f>IF(RES_hh_tes!N9=0,"",RES_hh_tes!N9/RES_hh_fec!N9)</f>
        <v>0.56259882754236368</v>
      </c>
      <c r="O9" s="102">
        <f>IF(RES_hh_tes!O9=0,"",RES_hh_tes!O9/RES_hh_fec!O9)</f>
        <v>0.56766947071018037</v>
      </c>
      <c r="P9" s="102">
        <f>IF(RES_hh_tes!P9=0,"",RES_hh_tes!P9/RES_hh_fec!P9)</f>
        <v>0.57100402946049722</v>
      </c>
      <c r="Q9" s="102">
        <f>IF(RES_hh_tes!Q9=0,"",RES_hh_tes!Q9/RES_hh_fec!Q9)</f>
        <v>0.57224089199018058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>
        <f>IF(RES_hh_tes!K10=0,"",RES_hh_tes!K10/RES_hh_fec!K10)</f>
        <v>0.83982211689026509</v>
      </c>
      <c r="L10" s="102">
        <f>IF(RES_hh_tes!L10=0,"",RES_hh_tes!L10/RES_hh_fec!L10)</f>
        <v>0.84154184900857998</v>
      </c>
      <c r="M10" s="102">
        <f>IF(RES_hh_tes!M10=0,"",RES_hh_tes!M10/RES_hh_fec!M10)</f>
        <v>0.84386018734714141</v>
      </c>
      <c r="N10" s="102">
        <f>IF(RES_hh_tes!N10=0,"",RES_hh_tes!N10/RES_hh_fec!N10)</f>
        <v>0.84741728315413889</v>
      </c>
      <c r="O10" s="102">
        <f>IF(RES_hh_tes!O10=0,"",RES_hh_tes!O10/RES_hh_fec!O10)</f>
        <v>0.84906696631080414</v>
      </c>
      <c r="P10" s="102">
        <f>IF(RES_hh_tes!P10=0,"",RES_hh_tes!P10/RES_hh_fec!P10)</f>
        <v>0.85095362547968412</v>
      </c>
      <c r="Q10" s="102">
        <f>IF(RES_hh_tes!Q10=0,"",RES_hh_tes!Q10/RES_hh_fec!Q10)</f>
        <v>0.85170901044944658</v>
      </c>
    </row>
    <row r="11" spans="1:17" ht="12" customHeight="1" x14ac:dyDescent="0.25">
      <c r="A11" s="87" t="s">
        <v>61</v>
      </c>
      <c r="B11" s="102">
        <f>IF(RES_hh_tes!B11=0,"",RES_hh_tes!B11/RES_hh_fec!B11)</f>
        <v>0.77768436372809413</v>
      </c>
      <c r="C11" s="102">
        <f>IF(RES_hh_tes!C11=0,"",RES_hh_tes!C11/RES_hh_fec!C11)</f>
        <v>0.78017372880986202</v>
      </c>
      <c r="D11" s="102">
        <f>IF(RES_hh_tes!D11=0,"",RES_hh_tes!D11/RES_hh_fec!D11)</f>
        <v>0.78190913656673766</v>
      </c>
      <c r="E11" s="102">
        <f>IF(RES_hh_tes!E11=0,"",RES_hh_tes!E11/RES_hh_fec!E11)</f>
        <v>0.78385301464307888</v>
      </c>
      <c r="F11" s="102">
        <f>IF(RES_hh_tes!F11=0,"",RES_hh_tes!F11/RES_hh_fec!F11)</f>
        <v>0.78622046853890648</v>
      </c>
      <c r="G11" s="102">
        <f>IF(RES_hh_tes!G11=0,"",RES_hh_tes!G11/RES_hh_fec!G11)</f>
        <v>0.78929675491101703</v>
      </c>
      <c r="H11" s="102">
        <f>IF(RES_hh_tes!H11=0,"",RES_hh_tes!H11/RES_hh_fec!H11)</f>
        <v>0.79217559842069429</v>
      </c>
      <c r="I11" s="102">
        <f>IF(RES_hh_tes!I11=0,"",RES_hh_tes!I11/RES_hh_fec!I11)</f>
        <v>0.79719701468834692</v>
      </c>
      <c r="J11" s="102">
        <f>IF(RES_hh_tes!J11=0,"",RES_hh_tes!J11/RES_hh_fec!J11)</f>
        <v>0.80043051366755902</v>
      </c>
      <c r="K11" s="102">
        <f>IF(RES_hh_tes!K11=0,"",RES_hh_tes!K11/RES_hh_fec!K11)</f>
        <v>0.80370139567290799</v>
      </c>
      <c r="L11" s="102">
        <f>IF(RES_hh_tes!L11=0,"",RES_hh_tes!L11/RES_hh_fec!L11)</f>
        <v>0.80776384536698997</v>
      </c>
      <c r="M11" s="102">
        <f>IF(RES_hh_tes!M11=0,"",RES_hh_tes!M11/RES_hh_fec!M11)</f>
        <v>0.81224121936247762</v>
      </c>
      <c r="N11" s="102">
        <f>IF(RES_hh_tes!N11=0,"",RES_hh_tes!N11/RES_hh_fec!N11)</f>
        <v>0.81585887640221921</v>
      </c>
      <c r="O11" s="102">
        <f>IF(RES_hh_tes!O11=0,"",RES_hh_tes!O11/RES_hh_fec!O11)</f>
        <v>0.82106179280325919</v>
      </c>
      <c r="P11" s="102">
        <f>IF(RES_hh_tes!P11=0,"",RES_hh_tes!P11/RES_hh_fec!P11)</f>
        <v>0.82646628108872633</v>
      </c>
      <c r="Q11" s="102">
        <f>IF(RES_hh_tes!Q11=0,"",RES_hh_tes!Q11/RES_hh_fec!Q11)</f>
        <v>0.83110350197182159</v>
      </c>
    </row>
    <row r="12" spans="1:17" ht="12" customHeight="1" x14ac:dyDescent="0.25">
      <c r="A12" s="87" t="s">
        <v>115</v>
      </c>
      <c r="B12" s="102">
        <f>IF(RES_hh_tes!B12=0,"",RES_hh_tes!B12/RES_hh_fec!B12)</f>
        <v>1.1665265455921405</v>
      </c>
      <c r="C12" s="102">
        <f>IF(RES_hh_tes!C12=0,"",RES_hh_tes!C12/RES_hh_fec!C12)</f>
        <v>1.2067513335047224</v>
      </c>
      <c r="D12" s="102">
        <f>IF(RES_hh_tes!D12=0,"",RES_hh_tes!D12/RES_hh_fec!D12)</f>
        <v>1.2368734724811432</v>
      </c>
      <c r="E12" s="102">
        <f>IF(RES_hh_tes!E12=0,"",RES_hh_tes!E12/RES_hh_fec!E12)</f>
        <v>1.2955766299236096</v>
      </c>
      <c r="F12" s="102">
        <f>IF(RES_hh_tes!F12=0,"",RES_hh_tes!F12/RES_hh_fec!F12)</f>
        <v>1.3328266062196878</v>
      </c>
      <c r="G12" s="102">
        <f>IF(RES_hh_tes!G12=0,"",RES_hh_tes!G12/RES_hh_fec!G12)</f>
        <v>1.3646416174222993</v>
      </c>
      <c r="H12" s="102">
        <f>IF(RES_hh_tes!H12=0,"",RES_hh_tes!H12/RES_hh_fec!H12)</f>
        <v>1.4083950238713885</v>
      </c>
      <c r="I12" s="102">
        <f>IF(RES_hh_tes!I12=0,"",RES_hh_tes!I12/RES_hh_fec!I12)</f>
        <v>1.4654608636386866</v>
      </c>
      <c r="J12" s="102">
        <f>IF(RES_hh_tes!J12=0,"",RES_hh_tes!J12/RES_hh_fec!J12)</f>
        <v>1.5640637431486615</v>
      </c>
      <c r="K12" s="102">
        <f>IF(RES_hh_tes!K12=0,"",RES_hh_tes!K12/RES_hh_fec!K12)</f>
        <v>1.6577378359017838</v>
      </c>
      <c r="L12" s="102">
        <f>IF(RES_hh_tes!L12=0,"",RES_hh_tes!L12/RES_hh_fec!L12)</f>
        <v>1.8274074648393668</v>
      </c>
      <c r="M12" s="102">
        <f>IF(RES_hh_tes!M12=0,"",RES_hh_tes!M12/RES_hh_fec!M12)</f>
        <v>1.9599173499387512</v>
      </c>
      <c r="N12" s="102">
        <f>IF(RES_hh_tes!N12=0,"",RES_hh_tes!N12/RES_hh_fec!N12)</f>
        <v>2.0594270965894523</v>
      </c>
      <c r="O12" s="102">
        <f>IF(RES_hh_tes!O12=0,"",RES_hh_tes!O12/RES_hh_fec!O12)</f>
        <v>2.2371461098761456</v>
      </c>
      <c r="P12" s="102">
        <f>IF(RES_hh_tes!P12=0,"",RES_hh_tes!P12/RES_hh_fec!P12)</f>
        <v>2.3982833004335675</v>
      </c>
      <c r="Q12" s="102">
        <f>IF(RES_hh_tes!Q12=0,"",RES_hh_tes!Q12/RES_hh_fec!Q12)</f>
        <v>2.4850102153242872</v>
      </c>
    </row>
    <row r="13" spans="1:17" ht="12" customHeight="1" x14ac:dyDescent="0.25">
      <c r="A13" s="51" t="s">
        <v>114</v>
      </c>
      <c r="B13" s="104">
        <f>IF(RES_hh_tes!B13=0,"",RES_hh_tes!B13/RES_hh_fec!B13)</f>
        <v>0.73880014554168938</v>
      </c>
      <c r="C13" s="104">
        <f>IF(RES_hh_tes!C13=0,"",RES_hh_tes!C13/RES_hh_fec!C13)</f>
        <v>0.74138437800795376</v>
      </c>
      <c r="D13" s="104">
        <f>IF(RES_hh_tes!D13=0,"",RES_hh_tes!D13/RES_hh_fec!D13)</f>
        <v>0.74375689749544627</v>
      </c>
      <c r="E13" s="104">
        <f>IF(RES_hh_tes!E13=0,"",RES_hh_tes!E13/RES_hh_fec!E13)</f>
        <v>0.7461376117235663</v>
      </c>
      <c r="F13" s="104">
        <f>IF(RES_hh_tes!F13=0,"",RES_hh_tes!F13/RES_hh_fec!F13)</f>
        <v>0.74865728077804994</v>
      </c>
      <c r="G13" s="104">
        <f>IF(RES_hh_tes!G13=0,"",RES_hh_tes!G13/RES_hh_fec!G13)</f>
        <v>0.75160769341261235</v>
      </c>
      <c r="H13" s="104">
        <f>IF(RES_hh_tes!H13=0,"",RES_hh_tes!H13/RES_hh_fec!H13)</f>
        <v>0.75537187400227257</v>
      </c>
      <c r="I13" s="104">
        <f>IF(RES_hh_tes!I13=0,"",RES_hh_tes!I13/RES_hh_fec!I13)</f>
        <v>0.7592120522205732</v>
      </c>
      <c r="J13" s="104">
        <f>IF(RES_hh_tes!J13=0,"",RES_hh_tes!J13/RES_hh_fec!J13)</f>
        <v>0.76276482208372642</v>
      </c>
      <c r="K13" s="104">
        <f>IF(RES_hh_tes!K13=0,"",RES_hh_tes!K13/RES_hh_fec!K13)</f>
        <v>0.76757075209959069</v>
      </c>
      <c r="L13" s="104">
        <f>IF(RES_hh_tes!L13=0,"",RES_hh_tes!L13/RES_hh_fec!L13)</f>
        <v>0.77385528191999386</v>
      </c>
      <c r="M13" s="104">
        <f>IF(RES_hh_tes!M13=0,"",RES_hh_tes!M13/RES_hh_fec!M13)</f>
        <v>0.78003659522358526</v>
      </c>
      <c r="N13" s="104">
        <f>IF(RES_hh_tes!N13=0,"",RES_hh_tes!N13/RES_hh_fec!N13)</f>
        <v>0.78518606001565772</v>
      </c>
      <c r="O13" s="104">
        <f>IF(RES_hh_tes!O13=0,"",RES_hh_tes!O13/RES_hh_fec!O13)</f>
        <v>0.79185904904945326</v>
      </c>
      <c r="P13" s="104">
        <f>IF(RES_hh_tes!P13=0,"",RES_hh_tes!P13/RES_hh_fec!P13)</f>
        <v>0.80025843260273644</v>
      </c>
      <c r="Q13" s="104">
        <f>IF(RES_hh_tes!Q13=0,"",RES_hh_tes!Q13/RES_hh_fec!Q13)</f>
        <v>0.8022670920343743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1.0000000000000002</v>
      </c>
      <c r="D14" s="106">
        <f>IF(RES_hh_tes!D14=0,"",RES_hh_tes!D14/RES_hh_fec!D14)</f>
        <v>0.99999999999999978</v>
      </c>
      <c r="E14" s="106">
        <f>IF(RES_hh_tes!E14=0,"",RES_hh_tes!E14/RES_hh_fec!E14)</f>
        <v>0.99999999999999989</v>
      </c>
      <c r="F14" s="106">
        <f>IF(RES_hh_tes!F14=0,"",RES_hh_tes!F14/RES_hh_fec!F14)</f>
        <v>1.0000000000000002</v>
      </c>
      <c r="G14" s="106">
        <f>IF(RES_hh_tes!G14=0,"",RES_hh_tes!G14/RES_hh_fec!G14)</f>
        <v>1.0000000000000002</v>
      </c>
      <c r="H14" s="106">
        <f>IF(RES_hh_tes!H14=0,"",RES_hh_tes!H14/RES_hh_fec!H14)</f>
        <v>0.99999999999999989</v>
      </c>
      <c r="I14" s="106">
        <f>IF(RES_hh_tes!I14=0,"",RES_hh_tes!I14/RES_hh_fec!I14)</f>
        <v>0.99999999999999978</v>
      </c>
      <c r="J14" s="106">
        <f>IF(RES_hh_tes!J14=0,"",RES_hh_tes!J14/RES_hh_fec!J14)</f>
        <v>1</v>
      </c>
      <c r="K14" s="106">
        <f>IF(RES_hh_tes!K14=0,"",RES_hh_tes!K14/RES_hh_fec!K14)</f>
        <v>1</v>
      </c>
      <c r="L14" s="106">
        <f>IF(RES_hh_tes!L14=0,"",RES_hh_tes!L14/RES_hh_fec!L14)</f>
        <v>0.99999999999999956</v>
      </c>
      <c r="M14" s="106">
        <f>IF(RES_hh_tes!M14=0,"",RES_hh_tes!M14/RES_hh_fec!M14)</f>
        <v>1.0000000000000002</v>
      </c>
      <c r="N14" s="106">
        <f>IF(RES_hh_tes!N14=0,"",RES_hh_tes!N14/RES_hh_fec!N14)</f>
        <v>1</v>
      </c>
      <c r="O14" s="106">
        <f>IF(RES_hh_tes!O14=0,"",RES_hh_tes!O14/RES_hh_fec!O14)</f>
        <v>1.0000000000000004</v>
      </c>
      <c r="P14" s="106">
        <f>IF(RES_hh_tes!P14=0,"",RES_hh_tes!P14/RES_hh_fec!P14)</f>
        <v>0.99999999999999978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1.6074362296711278</v>
      </c>
      <c r="C15" s="103">
        <f>IF(RES_hh_tes!C15=0,"",RES_hh_tes!C15/RES_hh_fec!C15)</f>
        <v>1.6855661277930938</v>
      </c>
      <c r="D15" s="103">
        <f>IF(RES_hh_tes!D15=0,"",RES_hh_tes!D15/RES_hh_fec!D15)</f>
        <v>1.7544375772070473</v>
      </c>
      <c r="E15" s="103">
        <f>IF(RES_hh_tes!E15=0,"",RES_hh_tes!E15/RES_hh_fec!E15)</f>
        <v>1.8101776301643628</v>
      </c>
      <c r="F15" s="103">
        <f>IF(RES_hh_tes!F15=0,"",RES_hh_tes!F15/RES_hh_fec!F15)</f>
        <v>1.8659418664454424</v>
      </c>
      <c r="G15" s="103">
        <f>IF(RES_hh_tes!G15=0,"",RES_hh_tes!G15/RES_hh_fec!G15)</f>
        <v>1.9339010802585388</v>
      </c>
      <c r="H15" s="103">
        <f>IF(RES_hh_tes!H15=0,"",RES_hh_tes!H15/RES_hh_fec!H15)</f>
        <v>1.9991729797688966</v>
      </c>
      <c r="I15" s="103">
        <f>IF(RES_hh_tes!I15=0,"",RES_hh_tes!I15/RES_hh_fec!I15)</f>
        <v>2.085248588292242</v>
      </c>
      <c r="J15" s="103">
        <f>IF(RES_hh_tes!J15=0,"",RES_hh_tes!J15/RES_hh_fec!J15)</f>
        <v>2.1741957294302958</v>
      </c>
      <c r="K15" s="103">
        <f>IF(RES_hh_tes!K15=0,"",RES_hh_tes!K15/RES_hh_fec!K15)</f>
        <v>2.2394922538889688</v>
      </c>
      <c r="L15" s="103">
        <f>IF(RES_hh_tes!L15=0,"",RES_hh_tes!L15/RES_hh_fec!L15)</f>
        <v>2.4001930477987159</v>
      </c>
      <c r="M15" s="103">
        <f>IF(RES_hh_tes!M15=0,"",RES_hh_tes!M15/RES_hh_fec!M15)</f>
        <v>2.5003749718443093</v>
      </c>
      <c r="N15" s="103">
        <f>IF(RES_hh_tes!N15=0,"",RES_hh_tes!N15/RES_hh_fec!N15)</f>
        <v>2.6587264682920377</v>
      </c>
      <c r="O15" s="103">
        <f>IF(RES_hh_tes!O15=0,"",RES_hh_tes!O15/RES_hh_fec!O15)</f>
        <v>2.7250423988225152</v>
      </c>
      <c r="P15" s="103">
        <f>IF(RES_hh_tes!P15=0,"",RES_hh_tes!P15/RES_hh_fec!P15)</f>
        <v>2.7952827894644394</v>
      </c>
      <c r="Q15" s="103">
        <f>IF(RES_hh_tes!Q15=0,"",RES_hh_tes!Q15/RES_hh_fec!Q15)</f>
        <v>2.9540624258825923</v>
      </c>
    </row>
    <row r="16" spans="1:17" ht="12" customHeight="1" x14ac:dyDescent="0.25">
      <c r="A16" s="87" t="s">
        <v>111</v>
      </c>
      <c r="B16" s="105">
        <f>IF(RES_hh_tes!B16=0,"",RES_hh_tes!B16/RES_hh_fec!B16)</f>
        <v>1.6074362296711278</v>
      </c>
      <c r="C16" s="105">
        <f>IF(RES_hh_tes!C16=0,"",RES_hh_tes!C16/RES_hh_fec!C16)</f>
        <v>1.6855661277930938</v>
      </c>
      <c r="D16" s="105">
        <f>IF(RES_hh_tes!D16=0,"",RES_hh_tes!D16/RES_hh_fec!D16)</f>
        <v>1.7544375772070473</v>
      </c>
      <c r="E16" s="105">
        <f>IF(RES_hh_tes!E16=0,"",RES_hh_tes!E16/RES_hh_fec!E16)</f>
        <v>1.8101776301643628</v>
      </c>
      <c r="F16" s="105">
        <f>IF(RES_hh_tes!F16=0,"",RES_hh_tes!F16/RES_hh_fec!F16)</f>
        <v>1.8659418664454424</v>
      </c>
      <c r="G16" s="105">
        <f>IF(RES_hh_tes!G16=0,"",RES_hh_tes!G16/RES_hh_fec!G16)</f>
        <v>1.9339010802585388</v>
      </c>
      <c r="H16" s="105">
        <f>IF(RES_hh_tes!H16=0,"",RES_hh_tes!H16/RES_hh_fec!H16)</f>
        <v>1.9991729797688966</v>
      </c>
      <c r="I16" s="105">
        <f>IF(RES_hh_tes!I16=0,"",RES_hh_tes!I16/RES_hh_fec!I16)</f>
        <v>2.085248588292242</v>
      </c>
      <c r="J16" s="105">
        <f>IF(RES_hh_tes!J16=0,"",RES_hh_tes!J16/RES_hh_fec!J16)</f>
        <v>2.1741957294302958</v>
      </c>
      <c r="K16" s="105">
        <f>IF(RES_hh_tes!K16=0,"",RES_hh_tes!K16/RES_hh_fec!K16)</f>
        <v>2.2394922538889688</v>
      </c>
      <c r="L16" s="105">
        <f>IF(RES_hh_tes!L16=0,"",RES_hh_tes!L16/RES_hh_fec!L16)</f>
        <v>2.4001930477987159</v>
      </c>
      <c r="M16" s="105">
        <f>IF(RES_hh_tes!M16=0,"",RES_hh_tes!M16/RES_hh_fec!M16)</f>
        <v>2.5003749718443093</v>
      </c>
      <c r="N16" s="105">
        <f>IF(RES_hh_tes!N16=0,"",RES_hh_tes!N16/RES_hh_fec!N16)</f>
        <v>2.6587264682920377</v>
      </c>
      <c r="O16" s="105">
        <f>IF(RES_hh_tes!O16=0,"",RES_hh_tes!O16/RES_hh_fec!O16)</f>
        <v>2.7250423988225152</v>
      </c>
      <c r="P16" s="105">
        <f>IF(RES_hh_tes!P16=0,"",RES_hh_tes!P16/RES_hh_fec!P16)</f>
        <v>2.7952827894644394</v>
      </c>
      <c r="Q16" s="105">
        <f>IF(RES_hh_tes!Q16=0,"",RES_hh_tes!Q16/RES_hh_fec!Q16)</f>
        <v>2.9540624258825923</v>
      </c>
    </row>
    <row r="17" spans="1:17" ht="12.95" customHeight="1" x14ac:dyDescent="0.25">
      <c r="A17" s="89" t="s">
        <v>63</v>
      </c>
      <c r="B17" s="103">
        <f>IF(RES_hh_tes!B17=0,"",RES_hh_tes!B17/RES_hh_fec!B17)</f>
        <v>0.56887622702153207</v>
      </c>
      <c r="C17" s="103">
        <f>IF(RES_hh_tes!C17=0,"",RES_hh_tes!C17/RES_hh_fec!C17)</f>
        <v>0.57135911187607913</v>
      </c>
      <c r="D17" s="103">
        <f>IF(RES_hh_tes!D17=0,"",RES_hh_tes!D17/RES_hh_fec!D17)</f>
        <v>0.57604894392787165</v>
      </c>
      <c r="E17" s="103">
        <f>IF(RES_hh_tes!E17=0,"",RES_hh_tes!E17/RES_hh_fec!E17)</f>
        <v>0.58307194006954066</v>
      </c>
      <c r="F17" s="103">
        <f>IF(RES_hh_tes!F17=0,"",RES_hh_tes!F17/RES_hh_fec!F17)</f>
        <v>0.58543567582214184</v>
      </c>
      <c r="G17" s="103">
        <f>IF(RES_hh_tes!G17=0,"",RES_hh_tes!G17/RES_hh_fec!G17)</f>
        <v>0.58894565535877597</v>
      </c>
      <c r="H17" s="103">
        <f>IF(RES_hh_tes!H17=0,"",RES_hh_tes!H17/RES_hh_fec!H17)</f>
        <v>0.59264024819266625</v>
      </c>
      <c r="I17" s="103">
        <f>IF(RES_hh_tes!I17=0,"",RES_hh_tes!I17/RES_hh_fec!I17)</f>
        <v>0.59571140067736983</v>
      </c>
      <c r="J17" s="103">
        <f>IF(RES_hh_tes!J17=0,"",RES_hh_tes!J17/RES_hh_fec!J17)</f>
        <v>0.60142933879937188</v>
      </c>
      <c r="K17" s="103">
        <f>IF(RES_hh_tes!K17=0,"",RES_hh_tes!K17/RES_hh_fec!K17)</f>
        <v>0.60112268077039366</v>
      </c>
      <c r="L17" s="103">
        <f>IF(RES_hh_tes!L17=0,"",RES_hh_tes!L17/RES_hh_fec!L17)</f>
        <v>0.60267518120375174</v>
      </c>
      <c r="M17" s="103">
        <f>IF(RES_hh_tes!M17=0,"",RES_hh_tes!M17/RES_hh_fec!M17)</f>
        <v>0.6058461295091373</v>
      </c>
      <c r="N17" s="103">
        <f>IF(RES_hh_tes!N17=0,"",RES_hh_tes!N17/RES_hh_fec!N17)</f>
        <v>0.60701962416736532</v>
      </c>
      <c r="O17" s="103">
        <f>IF(RES_hh_tes!O17=0,"",RES_hh_tes!O17/RES_hh_fec!O17)</f>
        <v>0.61075032497602577</v>
      </c>
      <c r="P17" s="103">
        <f>IF(RES_hh_tes!P17=0,"",RES_hh_tes!P17/RES_hh_fec!P17)</f>
        <v>0.61117720106739337</v>
      </c>
      <c r="Q17" s="103">
        <f>IF(RES_hh_tes!Q17=0,"",RES_hh_tes!Q17/RES_hh_fec!Q17)</f>
        <v>0.61769524006013943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0.53238949162555016</v>
      </c>
      <c r="C19" s="102">
        <f>IF(RES_hh_tes!C19=0,"",RES_hh_tes!C19/RES_hh_fec!C19)</f>
        <v>0.54073181853575292</v>
      </c>
      <c r="D19" s="102">
        <f>IF(RES_hh_tes!D19=0,"",RES_hh_tes!D19/RES_hh_fec!D19)</f>
        <v>0.55076377064707793</v>
      </c>
      <c r="E19" s="102">
        <f>IF(RES_hh_tes!E19=0,"",RES_hh_tes!E19/RES_hh_fec!E19)</f>
        <v>0.55651799577911532</v>
      </c>
      <c r="F19" s="102">
        <f>IF(RES_hh_tes!F19=0,"",RES_hh_tes!F19/RES_hh_fec!F19)</f>
        <v>0.56035322973077462</v>
      </c>
      <c r="G19" s="102">
        <f>IF(RES_hh_tes!G19=0,"",RES_hh_tes!G19/RES_hh_fec!G19)</f>
        <v>0.56456571946420797</v>
      </c>
      <c r="H19" s="102">
        <f>IF(RES_hh_tes!H19=0,"",RES_hh_tes!H19/RES_hh_fec!H19)</f>
        <v>0.5780813417407703</v>
      </c>
      <c r="I19" s="102">
        <f>IF(RES_hh_tes!I19=0,"",RES_hh_tes!I19/RES_hh_fec!I19)</f>
        <v>0.57866057720756248</v>
      </c>
      <c r="J19" s="102">
        <f>IF(RES_hh_tes!J19=0,"",RES_hh_tes!J19/RES_hh_fec!J19)</f>
        <v>0.57908888029150063</v>
      </c>
      <c r="K19" s="102">
        <f>IF(RES_hh_tes!K19=0,"",RES_hh_tes!K19/RES_hh_fec!K19)</f>
        <v>0.58293540390643561</v>
      </c>
      <c r="L19" s="102">
        <f>IF(RES_hh_tes!L19=0,"",RES_hh_tes!L19/RES_hh_fec!L19)</f>
        <v>0.59331037355727523</v>
      </c>
      <c r="M19" s="102">
        <f>IF(RES_hh_tes!M19=0,"",RES_hh_tes!M19/RES_hh_fec!M19)</f>
        <v>0.59948585119145636</v>
      </c>
      <c r="N19" s="102">
        <f>IF(RES_hh_tes!N19=0,"",RES_hh_tes!N19/RES_hh_fec!N19)</f>
        <v>0.603085036079689</v>
      </c>
      <c r="O19" s="102">
        <f>IF(RES_hh_tes!O19=0,"",RES_hh_tes!O19/RES_hh_fec!O19)</f>
        <v>0.60614237237502344</v>
      </c>
      <c r="P19" s="102">
        <f>IF(RES_hh_tes!P19=0,"",RES_hh_tes!P19/RES_hh_fec!P19)</f>
        <v>0.60767465524197939</v>
      </c>
      <c r="Q19" s="102">
        <f>IF(RES_hh_tes!Q19=0,"",RES_hh_tes!Q19/RES_hh_fec!Q19)</f>
        <v>0.60907496981889653</v>
      </c>
    </row>
    <row r="20" spans="1:17" ht="12" customHeight="1" x14ac:dyDescent="0.25">
      <c r="A20" s="87" t="s">
        <v>110</v>
      </c>
      <c r="B20" s="102">
        <f>IF(RES_hh_tes!B20=0,"",RES_hh_tes!B20/RES_hh_fec!B20)</f>
        <v>0.51760089463595138</v>
      </c>
      <c r="C20" s="102">
        <f>IF(RES_hh_tes!C20=0,"",RES_hh_tes!C20/RES_hh_fec!C20)</f>
        <v>0.52052991748810595</v>
      </c>
      <c r="D20" s="102">
        <f>IF(RES_hh_tes!D20=0,"",RES_hh_tes!D20/RES_hh_fec!D20)</f>
        <v>0.52648283098536763</v>
      </c>
      <c r="E20" s="102">
        <f>IF(RES_hh_tes!E20=0,"",RES_hh_tes!E20/RES_hh_fec!E20)</f>
        <v>0.52959561995960636</v>
      </c>
      <c r="F20" s="102">
        <f>IF(RES_hh_tes!F20=0,"",RES_hh_tes!F20/RES_hh_fec!F20)</f>
        <v>0.53116088552050789</v>
      </c>
      <c r="G20" s="102">
        <f>IF(RES_hh_tes!G20=0,"",RES_hh_tes!G20/RES_hh_fec!G20)</f>
        <v>0.53211965664558136</v>
      </c>
      <c r="H20" s="102">
        <f>IF(RES_hh_tes!H20=0,"",RES_hh_tes!H20/RES_hh_fec!H20)</f>
        <v>0.53455643615096193</v>
      </c>
      <c r="I20" s="102">
        <f>IF(RES_hh_tes!I20=0,"",RES_hh_tes!I20/RES_hh_fec!I20)</f>
        <v>0.53665540084308383</v>
      </c>
      <c r="J20" s="102">
        <f>IF(RES_hh_tes!J20=0,"",RES_hh_tes!J20/RES_hh_fec!J20)</f>
        <v>0.53947327337674189</v>
      </c>
      <c r="K20" s="102">
        <f>IF(RES_hh_tes!K20=0,"",RES_hh_tes!K20/RES_hh_fec!K20)</f>
        <v>0.54490791629719437</v>
      </c>
      <c r="L20" s="102">
        <f>IF(RES_hh_tes!L20=0,"",RES_hh_tes!L20/RES_hh_fec!L20)</f>
        <v>0.54797747147353326</v>
      </c>
      <c r="M20" s="102">
        <f>IF(RES_hh_tes!M20=0,"",RES_hh_tes!M20/RES_hh_fec!M20)</f>
        <v>0.55026659103530606</v>
      </c>
      <c r="N20" s="102">
        <f>IF(RES_hh_tes!N20=0,"",RES_hh_tes!N20/RES_hh_fec!N20)</f>
        <v>0.55307136304236726</v>
      </c>
      <c r="O20" s="102">
        <f>IF(RES_hh_tes!O20=0,"",RES_hh_tes!O20/RES_hh_fec!O20)</f>
        <v>0.55848496037111128</v>
      </c>
      <c r="P20" s="102">
        <f>IF(RES_hh_tes!P20=0,"",RES_hh_tes!P20/RES_hh_fec!P20)</f>
        <v>0.56017824423041596</v>
      </c>
      <c r="Q20" s="102">
        <f>IF(RES_hh_tes!Q20=0,"",RES_hh_tes!Q20/RES_hh_fec!Q20)</f>
        <v>0.56130040053744534</v>
      </c>
    </row>
    <row r="21" spans="1:17" ht="12" customHeight="1" x14ac:dyDescent="0.25">
      <c r="A21" s="87" t="s">
        <v>109</v>
      </c>
      <c r="B21" s="102">
        <f>IF(RES_hh_tes!B21=0,"",RES_hh_tes!B21/RES_hh_fec!B21)</f>
        <v>0.55457238710994794</v>
      </c>
      <c r="C21" s="102">
        <f>IF(RES_hh_tes!C21=0,"",RES_hh_tes!C21/RES_hh_fec!C21)</f>
        <v>0.55703345954116057</v>
      </c>
      <c r="D21" s="102">
        <f>IF(RES_hh_tes!D21=0,"",RES_hh_tes!D21/RES_hh_fec!D21)</f>
        <v>0.55926291376178339</v>
      </c>
      <c r="E21" s="102">
        <f>IF(RES_hh_tes!E21=0,"",RES_hh_tes!E21/RES_hh_fec!E21)</f>
        <v>0.56333916908206461</v>
      </c>
      <c r="F21" s="102">
        <f>IF(RES_hh_tes!F21=0,"",RES_hh_tes!F21/RES_hh_fec!F21)</f>
        <v>0.56692600501100687</v>
      </c>
      <c r="G21" s="102">
        <f>IF(RES_hh_tes!G21=0,"",RES_hh_tes!G21/RES_hh_fec!G21)</f>
        <v>0.569404529221471</v>
      </c>
      <c r="H21" s="102">
        <f>IF(RES_hh_tes!H21=0,"",RES_hh_tes!H21/RES_hh_fec!H21)</f>
        <v>0.57055709541562005</v>
      </c>
      <c r="I21" s="102">
        <f>IF(RES_hh_tes!I21=0,"",RES_hh_tes!I21/RES_hh_fec!I21)</f>
        <v>0.57280645953969445</v>
      </c>
      <c r="J21" s="102">
        <f>IF(RES_hh_tes!J21=0,"",RES_hh_tes!J21/RES_hh_fec!J21)</f>
        <v>0.57637886178604192</v>
      </c>
      <c r="K21" s="102">
        <f>IF(RES_hh_tes!K21=0,"",RES_hh_tes!K21/RES_hh_fec!K21)</f>
        <v>0.58005426634254154</v>
      </c>
      <c r="L21" s="102">
        <f>IF(RES_hh_tes!L21=0,"",RES_hh_tes!L21/RES_hh_fec!L21)</f>
        <v>0.58333770512090388</v>
      </c>
      <c r="M21" s="102">
        <f>IF(RES_hh_tes!M21=0,"",RES_hh_tes!M21/RES_hh_fec!M21)</f>
        <v>0.5858247081446063</v>
      </c>
      <c r="N21" s="102">
        <f>IF(RES_hh_tes!N21=0,"",RES_hh_tes!N21/RES_hh_fec!N21)</f>
        <v>0.58884534845823866</v>
      </c>
      <c r="O21" s="102">
        <f>IF(RES_hh_tes!O21=0,"",RES_hh_tes!O21/RES_hh_fec!O21)</f>
        <v>0.59004955427598837</v>
      </c>
      <c r="P21" s="102">
        <f>IF(RES_hh_tes!P21=0,"",RES_hh_tes!P21/RES_hh_fec!P21)</f>
        <v>0.59274701263597163</v>
      </c>
      <c r="Q21" s="102">
        <f>IF(RES_hh_tes!Q21=0,"",RES_hh_tes!Q21/RES_hh_fec!Q21)</f>
        <v>0.59463455883446736</v>
      </c>
    </row>
    <row r="22" spans="1:17" ht="12" customHeight="1" x14ac:dyDescent="0.25">
      <c r="A22" s="87" t="s">
        <v>55</v>
      </c>
      <c r="B22" s="102">
        <f>IF(RES_hh_tes!B22=0,"",RES_hh_tes!B22/RES_hh_fec!B22)</f>
        <v>0.44365790968795837</v>
      </c>
      <c r="C22" s="102">
        <f>IF(RES_hh_tes!C22=0,"",RES_hh_tes!C22/RES_hh_fec!C22)</f>
        <v>0.44799593175464186</v>
      </c>
      <c r="D22" s="102">
        <f>IF(RES_hh_tes!D22=0,"",RES_hh_tes!D22/RES_hh_fec!D22)</f>
        <v>0.44861229577258882</v>
      </c>
      <c r="E22" s="102">
        <f>IF(RES_hh_tes!E22=0,"",RES_hh_tes!E22/RES_hh_fec!E22)</f>
        <v>0.44898351504264283</v>
      </c>
      <c r="F22" s="102">
        <f>IF(RES_hh_tes!F22=0,"",RES_hh_tes!F22/RES_hh_fec!F22)</f>
        <v>0.45376136292949432</v>
      </c>
      <c r="G22" s="102">
        <f>IF(RES_hh_tes!G22=0,"",RES_hh_tes!G22/RES_hh_fec!G22)</f>
        <v>0.46110967787848794</v>
      </c>
      <c r="H22" s="102">
        <f>IF(RES_hh_tes!H22=0,"",RES_hh_tes!H22/RES_hh_fec!H22)</f>
        <v>0.46702490582301975</v>
      </c>
      <c r="I22" s="102">
        <f>IF(RES_hh_tes!I22=0,"",RES_hh_tes!I22/RES_hh_fec!I22)</f>
        <v>0.47563487491117812</v>
      </c>
      <c r="J22" s="102">
        <f>IF(RES_hh_tes!J22=0,"",RES_hh_tes!J22/RES_hh_fec!J22)</f>
        <v>0.47929531094433098</v>
      </c>
      <c r="K22" s="102">
        <f>IF(RES_hh_tes!K22=0,"",RES_hh_tes!K22/RES_hh_fec!K22)</f>
        <v>0.49014582631302095</v>
      </c>
      <c r="L22" s="102">
        <f>IF(RES_hh_tes!L22=0,"",RES_hh_tes!L22/RES_hh_fec!L22)</f>
        <v>0.49508138047548239</v>
      </c>
      <c r="M22" s="102">
        <f>IF(RES_hh_tes!M22=0,"",RES_hh_tes!M22/RES_hh_fec!M22)</f>
        <v>0.49919031856206347</v>
      </c>
      <c r="N22" s="102">
        <f>IF(RES_hh_tes!N22=0,"",RES_hh_tes!N22/RES_hh_fec!N22)</f>
        <v>0.50263855494635679</v>
      </c>
      <c r="O22" s="102">
        <f>IF(RES_hh_tes!O22=0,"",RES_hh_tes!O22/RES_hh_fec!O22)</f>
        <v>0.50576655218215005</v>
      </c>
      <c r="P22" s="102">
        <f>IF(RES_hh_tes!P22=0,"",RES_hh_tes!P22/RES_hh_fec!P22)</f>
        <v>0.50842178839975993</v>
      </c>
      <c r="Q22" s="102">
        <f>IF(RES_hh_tes!Q22=0,"",RES_hh_tes!Q22/RES_hh_fec!Q22)</f>
        <v>0.51068394408886575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0.83433062856439999</v>
      </c>
      <c r="C24" s="102">
        <f>IF(RES_hh_tes!C24=0,"",RES_hh_tes!C24/RES_hh_fec!C24)</f>
        <v>0.83695025848447924</v>
      </c>
      <c r="D24" s="102">
        <f>IF(RES_hh_tes!D24=0,"",RES_hh_tes!D24/RES_hh_fec!D24)</f>
        <v>0.83723020150511129</v>
      </c>
      <c r="E24" s="102">
        <f>IF(RES_hh_tes!E24=0,"",RES_hh_tes!E24/RES_hh_fec!E24)</f>
        <v>0.83783738848356692</v>
      </c>
      <c r="F24" s="102">
        <f>IF(RES_hh_tes!F24=0,"",RES_hh_tes!F24/RES_hh_fec!F24)</f>
        <v>0.84089706180109536</v>
      </c>
      <c r="G24" s="102">
        <f>IF(RES_hh_tes!G24=0,"",RES_hh_tes!G24/RES_hh_fec!G24)</f>
        <v>0.84408098541861021</v>
      </c>
      <c r="H24" s="102">
        <f>IF(RES_hh_tes!H24=0,"",RES_hh_tes!H24/RES_hh_fec!H24)</f>
        <v>0.84554921132408656</v>
      </c>
      <c r="I24" s="102">
        <f>IF(RES_hh_tes!I24=0,"",RES_hh_tes!I24/RES_hh_fec!I24)</f>
        <v>0.84858552475053006</v>
      </c>
      <c r="J24" s="102">
        <f>IF(RES_hh_tes!J24=0,"",RES_hh_tes!J24/RES_hh_fec!J24)</f>
        <v>0.85066508207947444</v>
      </c>
      <c r="K24" s="102">
        <f>IF(RES_hh_tes!K24=0,"",RES_hh_tes!K24/RES_hh_fec!K24)</f>
        <v>0.85505727980026303</v>
      </c>
      <c r="L24" s="102">
        <f>IF(RES_hh_tes!L24=0,"",RES_hh_tes!L24/RES_hh_fec!L24)</f>
        <v>0.85686090393365377</v>
      </c>
      <c r="M24" s="102">
        <f>IF(RES_hh_tes!M24=0,"",RES_hh_tes!M24/RES_hh_fec!M24)</f>
        <v>0.85865368776347806</v>
      </c>
      <c r="N24" s="102">
        <f>IF(RES_hh_tes!N24=0,"",RES_hh_tes!N24/RES_hh_fec!N24)</f>
        <v>0.86038919596574026</v>
      </c>
      <c r="O24" s="102">
        <f>IF(RES_hh_tes!O24=0,"",RES_hh_tes!O24/RES_hh_fec!O24)</f>
        <v>0.86251563729841529</v>
      </c>
      <c r="P24" s="102">
        <f>IF(RES_hh_tes!P24=0,"",RES_hh_tes!P24/RES_hh_fec!P24)</f>
        <v>0.86477339757689653</v>
      </c>
      <c r="Q24" s="102">
        <f>IF(RES_hh_tes!Q24=0,"",RES_hh_tes!Q24/RES_hh_fec!Q24)</f>
        <v>0.86693275261131575</v>
      </c>
    </row>
    <row r="25" spans="1:17" ht="12" customHeight="1" x14ac:dyDescent="0.25">
      <c r="A25" s="51" t="s">
        <v>60</v>
      </c>
      <c r="B25" s="104">
        <f>IF(RES_hh_tes!B25=0,"",RES_hh_tes!B25/RES_hh_fec!B25)</f>
        <v>0.6802754615215364</v>
      </c>
      <c r="C25" s="104">
        <f>IF(RES_hh_tes!C25=0,"",RES_hh_tes!C25/RES_hh_fec!C25)</f>
        <v>0.68261958226401953</v>
      </c>
      <c r="D25" s="104">
        <f>IF(RES_hh_tes!D25=0,"",RES_hh_tes!D25/RES_hh_fec!D25)</f>
        <v>0.69091622314988599</v>
      </c>
      <c r="E25" s="104">
        <f>IF(RES_hh_tes!E25=0,"",RES_hh_tes!E25/RES_hh_fec!E25)</f>
        <v>0.69708505623452177</v>
      </c>
      <c r="F25" s="104">
        <f>IF(RES_hh_tes!F25=0,"",RES_hh_tes!F25/RES_hh_fec!F25)</f>
        <v>0.70216656559228408</v>
      </c>
      <c r="G25" s="104">
        <f>IF(RES_hh_tes!G25=0,"",RES_hh_tes!G25/RES_hh_fec!G25)</f>
        <v>0.70784357863174785</v>
      </c>
      <c r="H25" s="104">
        <f>IF(RES_hh_tes!H25=0,"",RES_hh_tes!H25/RES_hh_fec!H25)</f>
        <v>0.71408769979889575</v>
      </c>
      <c r="I25" s="104">
        <f>IF(RES_hh_tes!I25=0,"",RES_hh_tes!I25/RES_hh_fec!I25)</f>
        <v>0.72190594396238039</v>
      </c>
      <c r="J25" s="104">
        <f>IF(RES_hh_tes!J25=0,"",RES_hh_tes!J25/RES_hh_fec!J25)</f>
        <v>0.72584408463292105</v>
      </c>
      <c r="K25" s="104">
        <f>IF(RES_hh_tes!K25=0,"",RES_hh_tes!K25/RES_hh_fec!K25)</f>
        <v>0.73276508573625598</v>
      </c>
      <c r="L25" s="104">
        <f>IF(RES_hh_tes!L25=0,"",RES_hh_tes!L25/RES_hh_fec!L25)</f>
        <v>0.73933722564677273</v>
      </c>
      <c r="M25" s="104">
        <f>IF(RES_hh_tes!M25=0,"",RES_hh_tes!M25/RES_hh_fec!M25)</f>
        <v>0.74324345839924766</v>
      </c>
      <c r="N25" s="104">
        <f>IF(RES_hh_tes!N25=0,"",RES_hh_tes!N25/RES_hh_fec!N25)</f>
        <v>0.74696015377966329</v>
      </c>
      <c r="O25" s="104">
        <f>IF(RES_hh_tes!O25=0,"",RES_hh_tes!O25/RES_hh_fec!O25)</f>
        <v>0.75089348937380829</v>
      </c>
      <c r="P25" s="104">
        <f>IF(RES_hh_tes!P25=0,"",RES_hh_tes!P25/RES_hh_fec!P25)</f>
        <v>0.7575724511144003</v>
      </c>
      <c r="Q25" s="104">
        <f>IF(RES_hh_tes!Q25=0,"",RES_hh_tes!Q25/RES_hh_fec!Q25)</f>
        <v>0.75977975846365642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>
        <f>IF(RES_hh_tes!K26=0,"",RES_hh_tes!K26/RES_hh_fec!K26)</f>
        <v>1</v>
      </c>
      <c r="L26" s="101">
        <f>IF(RES_hh_tes!L26=0,"",RES_hh_tes!L26/RES_hh_fec!L26)</f>
        <v>1.0000000000000004</v>
      </c>
      <c r="M26" s="101">
        <f>IF(RES_hh_tes!M26=0,"",RES_hh_tes!M26/RES_hh_fec!M26)</f>
        <v>0.99999999999999978</v>
      </c>
      <c r="N26" s="101">
        <f>IF(RES_hh_tes!N26=0,"",RES_hh_tes!N26/RES_hh_fec!N26)</f>
        <v>1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0.65307472324720917</v>
      </c>
      <c r="C27" s="103">
        <f>IF(RES_hh_tes!C27=0,"",RES_hh_tes!C27/RES_hh_fec!C27)</f>
        <v>0.66891798531741298</v>
      </c>
      <c r="D27" s="103">
        <f>IF(RES_hh_tes!D27=0,"",RES_hh_tes!D27/RES_hh_fec!D27)</f>
        <v>0.64233459514623692</v>
      </c>
      <c r="E27" s="103">
        <f>IF(RES_hh_tes!E27=0,"",RES_hh_tes!E27/RES_hh_fec!E27)</f>
        <v>0.65414224147492295</v>
      </c>
      <c r="F27" s="103">
        <f>IF(RES_hh_tes!F27=0,"",RES_hh_tes!F27/RES_hh_fec!F27)</f>
        <v>0.68903834875525016</v>
      </c>
      <c r="G27" s="103">
        <f>IF(RES_hh_tes!G27=0,"",RES_hh_tes!G27/RES_hh_fec!G27)</f>
        <v>0.67685619955826781</v>
      </c>
      <c r="H27" s="103">
        <f>IF(RES_hh_tes!H27=0,"",RES_hh_tes!H27/RES_hh_fec!H27)</f>
        <v>0.7118365106425778</v>
      </c>
      <c r="I27" s="103">
        <f>IF(RES_hh_tes!I27=0,"",RES_hh_tes!I27/RES_hh_fec!I27)</f>
        <v>0.70758306761718148</v>
      </c>
      <c r="J27" s="103">
        <f>IF(RES_hh_tes!J27=0,"",RES_hh_tes!J27/RES_hh_fec!J27)</f>
        <v>0.68594134417216002</v>
      </c>
      <c r="K27" s="103">
        <f>IF(RES_hh_tes!K27=0,"",RES_hh_tes!K27/RES_hh_fec!K27)</f>
        <v>0.71625866368185565</v>
      </c>
      <c r="L27" s="103">
        <f>IF(RES_hh_tes!L27=0,"",RES_hh_tes!L27/RES_hh_fec!L27)</f>
        <v>0.71179642505250251</v>
      </c>
      <c r="M27" s="103">
        <f>IF(RES_hh_tes!M27=0,"",RES_hh_tes!M27/RES_hh_fec!M27)</f>
        <v>0.69610623474078726</v>
      </c>
      <c r="N27" s="103">
        <f>IF(RES_hh_tes!N27=0,"",RES_hh_tes!N27/RES_hh_fec!N27)</f>
        <v>0.70258492073578194</v>
      </c>
      <c r="O27" s="103">
        <f>IF(RES_hh_tes!O27=0,"",RES_hh_tes!O27/RES_hh_fec!O27)</f>
        <v>0.72839313486626356</v>
      </c>
      <c r="P27" s="103">
        <f>IF(RES_hh_tes!P27=0,"",RES_hh_tes!P27/RES_hh_fec!P27)</f>
        <v>0.74868433400304557</v>
      </c>
      <c r="Q27" s="103">
        <f>IF(RES_hh_tes!Q27=0,"",RES_hh_tes!Q27/RES_hh_fec!Q27)</f>
        <v>0.7075875799600948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0.41962552126161745</v>
      </c>
      <c r="C29" s="102">
        <f>IF(RES_hh_tes!C29=0,"",RES_hh_tes!C29/RES_hh_fec!C29)</f>
        <v>0.42144011570118634</v>
      </c>
      <c r="D29" s="102">
        <f>IF(RES_hh_tes!D29=0,"",RES_hh_tes!D29/RES_hh_fec!D29)</f>
        <v>0.4335223826116788</v>
      </c>
      <c r="E29" s="102">
        <f>IF(RES_hh_tes!E29=0,"",RES_hh_tes!E29/RES_hh_fec!E29)</f>
        <v>0.43720063652336744</v>
      </c>
      <c r="F29" s="102">
        <f>IF(RES_hh_tes!F29=0,"",RES_hh_tes!F29/RES_hh_fec!F29)</f>
        <v>0.44118185890523764</v>
      </c>
      <c r="G29" s="102">
        <f>IF(RES_hh_tes!G29=0,"",RES_hh_tes!G29/RES_hh_fec!G29)</f>
        <v>0.4454193075418646</v>
      </c>
      <c r="H29" s="102">
        <f>IF(RES_hh_tes!H29=0,"",RES_hh_tes!H29/RES_hh_fec!H29)</f>
        <v>0.45027612689032176</v>
      </c>
      <c r="I29" s="102">
        <f>IF(RES_hh_tes!I29=0,"",RES_hh_tes!I29/RES_hh_fec!I29)</f>
        <v>0.45389597709553131</v>
      </c>
      <c r="J29" s="102">
        <f>IF(RES_hh_tes!J29=0,"",RES_hh_tes!J29/RES_hh_fec!J29)</f>
        <v>0.46087758257677325</v>
      </c>
      <c r="K29" s="102">
        <f>IF(RES_hh_tes!K29=0,"",RES_hh_tes!K29/RES_hh_fec!K29)</f>
        <v>0.46379875405844267</v>
      </c>
      <c r="L29" s="102">
        <f>IF(RES_hh_tes!L29=0,"",RES_hh_tes!L29/RES_hh_fec!L29)</f>
        <v>0.46829959987391639</v>
      </c>
      <c r="M29" s="102">
        <f>IF(RES_hh_tes!M29=0,"",RES_hh_tes!M29/RES_hh_fec!M29)</f>
        <v>0.47314417880969684</v>
      </c>
      <c r="N29" s="102">
        <f>IF(RES_hh_tes!N29=0,"",RES_hh_tes!N29/RES_hh_fec!N29)</f>
        <v>0.47412495177660346</v>
      </c>
      <c r="O29" s="102">
        <f>IF(RES_hh_tes!O29=0,"",RES_hh_tes!O29/RES_hh_fec!O29)</f>
        <v>0.4761047899055883</v>
      </c>
      <c r="P29" s="102">
        <f>IF(RES_hh_tes!P29=0,"",RES_hh_tes!P29/RES_hh_fec!P29)</f>
        <v>0.47759103336953079</v>
      </c>
      <c r="Q29" s="102">
        <f>IF(RES_hh_tes!Q29=0,"",RES_hh_tes!Q29/RES_hh_fec!Q29)</f>
        <v>0.48335986851266316</v>
      </c>
    </row>
    <row r="30" spans="1:17" ht="12" customHeight="1" x14ac:dyDescent="0.25">
      <c r="A30" s="87" t="s">
        <v>109</v>
      </c>
      <c r="B30" s="102">
        <f>IF(RES_hh_tes!B30=0,"",RES_hh_tes!B30/RES_hh_fec!B30)</f>
        <v>0.45190440751251099</v>
      </c>
      <c r="C30" s="102">
        <f>IF(RES_hh_tes!C30=0,"",RES_hh_tes!C30/RES_hh_fec!C30)</f>
        <v>0.45936054128663856</v>
      </c>
      <c r="D30" s="102">
        <f>IF(RES_hh_tes!D30=0,"",RES_hh_tes!D30/RES_hh_fec!D30)</f>
        <v>0.46719444766038781</v>
      </c>
      <c r="E30" s="102">
        <f>IF(RES_hh_tes!E30=0,"",RES_hh_tes!E30/RES_hh_fec!E30)</f>
        <v>0.47704367150103938</v>
      </c>
      <c r="F30" s="102">
        <f>IF(RES_hh_tes!F30=0,"",RES_hh_tes!F30/RES_hh_fec!F30)</f>
        <v>0.48307242763612168</v>
      </c>
      <c r="G30" s="102">
        <f>IF(RES_hh_tes!G30=0,"",RES_hh_tes!G30/RES_hh_fec!G30)</f>
        <v>0.48812061641102594</v>
      </c>
      <c r="H30" s="102">
        <f>IF(RES_hh_tes!H30=0,"",RES_hh_tes!H30/RES_hh_fec!H30)</f>
        <v>0.49196333838235057</v>
      </c>
      <c r="I30" s="102">
        <f>IF(RES_hh_tes!I30=0,"",RES_hh_tes!I30/RES_hh_fec!I30)</f>
        <v>0.4962798435401426</v>
      </c>
      <c r="J30" s="102">
        <f>IF(RES_hh_tes!J30=0,"",RES_hh_tes!J30/RES_hh_fec!J30)</f>
        <v>0.50179777686579508</v>
      </c>
      <c r="K30" s="102">
        <f>IF(RES_hh_tes!K30=0,"",RES_hh_tes!K30/RES_hh_fec!K30)</f>
        <v>0.50413651779906143</v>
      </c>
      <c r="L30" s="102">
        <f>IF(RES_hh_tes!L30=0,"",RES_hh_tes!L30/RES_hh_fec!L30)</f>
        <v>0.50768827645985137</v>
      </c>
      <c r="M30" s="102">
        <f>IF(RES_hh_tes!M30=0,"",RES_hh_tes!M30/RES_hh_fec!M30)</f>
        <v>0.51350218357518651</v>
      </c>
      <c r="N30" s="102">
        <f>IF(RES_hh_tes!N30=0,"",RES_hh_tes!N30/RES_hh_fec!N30)</f>
        <v>0.51788176422380361</v>
      </c>
      <c r="O30" s="102">
        <f>IF(RES_hh_tes!O30=0,"",RES_hh_tes!O30/RES_hh_fec!O30)</f>
        <v>0.5205510382451406</v>
      </c>
      <c r="P30" s="102">
        <f>IF(RES_hh_tes!P30=0,"",RES_hh_tes!P30/RES_hh_fec!P30)</f>
        <v>0.52169562018298166</v>
      </c>
      <c r="Q30" s="102">
        <f>IF(RES_hh_tes!Q30=0,"",RES_hh_tes!Q30/RES_hh_fec!Q30)</f>
        <v>0.52442010642763659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0.80347851559196848</v>
      </c>
      <c r="C32" s="101">
        <f>IF(RES_hh_tes!C32=0,"",RES_hh_tes!C32/RES_hh_fec!C32)</f>
        <v>0.80779138460574862</v>
      </c>
      <c r="D32" s="101">
        <f>IF(RES_hh_tes!D32=0,"",RES_hh_tes!D32/RES_hh_fec!D32)</f>
        <v>0.81072189460851374</v>
      </c>
      <c r="E32" s="101">
        <f>IF(RES_hh_tes!E32=0,"",RES_hh_tes!E32/RES_hh_fec!E32)</f>
        <v>0.81475399639916313</v>
      </c>
      <c r="F32" s="101">
        <f>IF(RES_hh_tes!F32=0,"",RES_hh_tes!F32/RES_hh_fec!F32)</f>
        <v>0.82080746225314005</v>
      </c>
      <c r="G32" s="101">
        <f>IF(RES_hh_tes!G32=0,"",RES_hh_tes!G32/RES_hh_fec!G32)</f>
        <v>0.82559373511993805</v>
      </c>
      <c r="H32" s="101">
        <f>IF(RES_hh_tes!H32=0,"",RES_hh_tes!H32/RES_hh_fec!H32)</f>
        <v>0.83076237824520682</v>
      </c>
      <c r="I32" s="101">
        <f>IF(RES_hh_tes!I32=0,"",RES_hh_tes!I32/RES_hh_fec!I32)</f>
        <v>0.83597084190526127</v>
      </c>
      <c r="J32" s="101">
        <f>IF(RES_hh_tes!J32=0,"",RES_hh_tes!J32/RES_hh_fec!J32)</f>
        <v>0.84023374325938738</v>
      </c>
      <c r="K32" s="101">
        <f>IF(RES_hh_tes!K32=0,"",RES_hh_tes!K32/RES_hh_fec!K32)</f>
        <v>0.84342388423113934</v>
      </c>
      <c r="L32" s="101">
        <f>IF(RES_hh_tes!L32=0,"",RES_hh_tes!L32/RES_hh_fec!L32)</f>
        <v>0.84607452092394408</v>
      </c>
      <c r="M32" s="101">
        <f>IF(RES_hh_tes!M32=0,"",RES_hh_tes!M32/RES_hh_fec!M32)</f>
        <v>0.84790867929918845</v>
      </c>
      <c r="N32" s="101">
        <f>IF(RES_hh_tes!N32=0,"",RES_hh_tes!N32/RES_hh_fec!N32)</f>
        <v>0.85133132361716979</v>
      </c>
      <c r="O32" s="101">
        <f>IF(RES_hh_tes!O32=0,"",RES_hh_tes!O32/RES_hh_fec!O32)</f>
        <v>0.85465630685144345</v>
      </c>
      <c r="P32" s="101">
        <f>IF(RES_hh_tes!P32=0,"",RES_hh_tes!P32/RES_hh_fec!P32)</f>
        <v>0.85779288096307482</v>
      </c>
      <c r="Q32" s="101">
        <f>IF(RES_hh_tes!Q32=0,"",RES_hh_tes!Q32/RES_hh_fec!Q32)</f>
        <v>0.8598559482082645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1337.978450399786</v>
      </c>
      <c r="C3" s="100">
        <f t="shared" ref="C3:Q3" si="1">SUM(C4,C15,C17,C27)</f>
        <v>1265.2189503230161</v>
      </c>
      <c r="D3" s="100">
        <f t="shared" si="1"/>
        <v>1515.4539025408201</v>
      </c>
      <c r="E3" s="100">
        <f t="shared" si="1"/>
        <v>1681.3198551043081</v>
      </c>
      <c r="F3" s="100">
        <f t="shared" si="1"/>
        <v>1618.8320952108361</v>
      </c>
      <c r="G3" s="100">
        <f t="shared" si="1"/>
        <v>1458.6272326938411</v>
      </c>
      <c r="H3" s="100">
        <f t="shared" si="1"/>
        <v>1372.625984030652</v>
      </c>
      <c r="I3" s="100">
        <f t="shared" si="1"/>
        <v>1069.0364223766442</v>
      </c>
      <c r="J3" s="100">
        <f t="shared" si="1"/>
        <v>1199.2829325292444</v>
      </c>
      <c r="K3" s="100">
        <f t="shared" si="1"/>
        <v>1160.1767592941758</v>
      </c>
      <c r="L3" s="100">
        <f t="shared" si="1"/>
        <v>1211.2209525921771</v>
      </c>
      <c r="M3" s="100">
        <f t="shared" si="1"/>
        <v>1034.2209294975955</v>
      </c>
      <c r="N3" s="100">
        <f t="shared" si="1"/>
        <v>944.58444434516036</v>
      </c>
      <c r="O3" s="100">
        <f t="shared" si="1"/>
        <v>822.47659560345517</v>
      </c>
      <c r="P3" s="100">
        <f t="shared" si="1"/>
        <v>658.86987883631696</v>
      </c>
      <c r="Q3" s="100">
        <f t="shared" si="1"/>
        <v>705.84509000796777</v>
      </c>
    </row>
    <row r="4" spans="1:17" ht="12.95" customHeight="1" x14ac:dyDescent="0.25">
      <c r="A4" s="89" t="s">
        <v>65</v>
      </c>
      <c r="B4" s="96">
        <f t="shared" ref="B4" si="2">SUM(B5:B14)</f>
        <v>1022.8895962450888</v>
      </c>
      <c r="C4" s="96">
        <f t="shared" ref="C4:Q4" si="3">SUM(C5:C14)</f>
        <v>942.15672466565525</v>
      </c>
      <c r="D4" s="96">
        <f t="shared" si="3"/>
        <v>1135.6907181466675</v>
      </c>
      <c r="E4" s="96">
        <f t="shared" si="3"/>
        <v>1283.0289275489913</v>
      </c>
      <c r="F4" s="96">
        <f t="shared" si="3"/>
        <v>1237.5025363165598</v>
      </c>
      <c r="G4" s="96">
        <f t="shared" si="3"/>
        <v>1077.9281373771198</v>
      </c>
      <c r="H4" s="96">
        <f t="shared" si="3"/>
        <v>1022.7340497581185</v>
      </c>
      <c r="I4" s="96">
        <f t="shared" si="3"/>
        <v>741.50938126018332</v>
      </c>
      <c r="J4" s="96">
        <f t="shared" si="3"/>
        <v>837.98213715958661</v>
      </c>
      <c r="K4" s="96">
        <f t="shared" si="3"/>
        <v>832.48724863976906</v>
      </c>
      <c r="L4" s="96">
        <f t="shared" si="3"/>
        <v>872.44620825760967</v>
      </c>
      <c r="M4" s="96">
        <f t="shared" si="3"/>
        <v>714.10858321818182</v>
      </c>
      <c r="N4" s="96">
        <f t="shared" si="3"/>
        <v>640.04655391764368</v>
      </c>
      <c r="O4" s="96">
        <f t="shared" si="3"/>
        <v>555.99080803894356</v>
      </c>
      <c r="P4" s="96">
        <f t="shared" si="3"/>
        <v>413.87756539766752</v>
      </c>
      <c r="Q4" s="96">
        <f t="shared" si="3"/>
        <v>449.59699243183309</v>
      </c>
    </row>
    <row r="5" spans="1:17" ht="12" customHeight="1" x14ac:dyDescent="0.25">
      <c r="A5" s="87" t="s">
        <v>58</v>
      </c>
      <c r="B5" s="95">
        <v>19.603748808788193</v>
      </c>
      <c r="C5" s="95">
        <v>5.7381306078600005</v>
      </c>
      <c r="D5" s="95">
        <v>27.204218794403992</v>
      </c>
      <c r="E5" s="95">
        <v>17.261243329751995</v>
      </c>
      <c r="F5" s="95">
        <v>2.011073402484</v>
      </c>
      <c r="G5" s="95">
        <v>0</v>
      </c>
      <c r="H5" s="95">
        <v>0</v>
      </c>
      <c r="I5" s="95">
        <v>0</v>
      </c>
      <c r="J5" s="95">
        <v>0</v>
      </c>
      <c r="K5" s="95">
        <v>10.445969829203998</v>
      </c>
      <c r="L5" s="95">
        <v>5.3829489208660872</v>
      </c>
      <c r="M5" s="95">
        <v>3.651872099719446</v>
      </c>
      <c r="N5" s="95">
        <v>1.8239653360933334</v>
      </c>
      <c r="O5" s="95">
        <v>1.827102460138825</v>
      </c>
      <c r="P5" s="95">
        <v>1.8278114144977018</v>
      </c>
      <c r="Q5" s="95">
        <v>0</v>
      </c>
    </row>
    <row r="6" spans="1:17" ht="12" customHeight="1" x14ac:dyDescent="0.25">
      <c r="A6" s="87" t="s">
        <v>84</v>
      </c>
      <c r="B6" s="95">
        <v>18.82546534859269</v>
      </c>
      <c r="C6" s="95">
        <v>18.825074157354788</v>
      </c>
      <c r="D6" s="95">
        <v>18.091088082636197</v>
      </c>
      <c r="E6" s="95">
        <v>18.091032784876273</v>
      </c>
      <c r="F6" s="95">
        <v>18.462073055276367</v>
      </c>
      <c r="G6" s="95">
        <v>18.291607796668416</v>
      </c>
      <c r="H6" s="95">
        <v>18.989643580615738</v>
      </c>
      <c r="I6" s="95">
        <v>18.873241413176402</v>
      </c>
      <c r="J6" s="95">
        <v>18.375992966685395</v>
      </c>
      <c r="K6" s="95">
        <v>19.100606793043134</v>
      </c>
      <c r="L6" s="95">
        <v>19.176181859202039</v>
      </c>
      <c r="M6" s="95">
        <v>19.326612032238717</v>
      </c>
      <c r="N6" s="95">
        <v>18.9844222355763</v>
      </c>
      <c r="O6" s="95">
        <v>18.348153701176102</v>
      </c>
      <c r="P6" s="95">
        <v>15.35801088217479</v>
      </c>
      <c r="Q6" s="95">
        <v>16.006433260478058</v>
      </c>
    </row>
    <row r="7" spans="1:17" ht="12" customHeight="1" x14ac:dyDescent="0.25">
      <c r="A7" s="87" t="s">
        <v>110</v>
      </c>
      <c r="B7" s="95">
        <v>882.66727253341958</v>
      </c>
      <c r="C7" s="95">
        <v>811.19908195271091</v>
      </c>
      <c r="D7" s="95">
        <v>971.54302707226361</v>
      </c>
      <c r="E7" s="95">
        <v>1095.262119789204</v>
      </c>
      <c r="F7" s="95">
        <v>1045.7334826881588</v>
      </c>
      <c r="G7" s="95">
        <v>892.55667529118477</v>
      </c>
      <c r="H7" s="95">
        <v>848.05066482103643</v>
      </c>
      <c r="I7" s="95">
        <v>589.19411249057646</v>
      </c>
      <c r="J7" s="95">
        <v>656.43903858900728</v>
      </c>
      <c r="K7" s="95">
        <v>627.26093176425525</v>
      </c>
      <c r="L7" s="95">
        <v>659.63913859043953</v>
      </c>
      <c r="M7" s="95">
        <v>508.5133643447171</v>
      </c>
      <c r="N7" s="95">
        <v>434.30433049061799</v>
      </c>
      <c r="O7" s="95">
        <v>356.14841321354533</v>
      </c>
      <c r="P7" s="95">
        <v>268.05667824222661</v>
      </c>
      <c r="Q7" s="95">
        <v>272.83580953880244</v>
      </c>
    </row>
    <row r="8" spans="1:17" ht="12" customHeight="1" x14ac:dyDescent="0.25">
      <c r="A8" s="87" t="s">
        <v>109</v>
      </c>
      <c r="B8" s="95">
        <v>101.79310955428826</v>
      </c>
      <c r="C8" s="95">
        <v>106.39443794772954</v>
      </c>
      <c r="D8" s="95">
        <v>118.8523841973637</v>
      </c>
      <c r="E8" s="95">
        <v>152.41453164515895</v>
      </c>
      <c r="F8" s="95">
        <v>171.29590717064076</v>
      </c>
      <c r="G8" s="95">
        <v>167.07985428926673</v>
      </c>
      <c r="H8" s="95">
        <v>155.69374135646632</v>
      </c>
      <c r="I8" s="95">
        <v>133.44202735643043</v>
      </c>
      <c r="J8" s="95">
        <v>163.16710560389387</v>
      </c>
      <c r="K8" s="95">
        <v>175.67974025326671</v>
      </c>
      <c r="L8" s="95">
        <v>188.24793888710198</v>
      </c>
      <c r="M8" s="95">
        <v>182.61673474150649</v>
      </c>
      <c r="N8" s="95">
        <v>184.93383585535608</v>
      </c>
      <c r="O8" s="95">
        <v>179.66713866408332</v>
      </c>
      <c r="P8" s="95">
        <v>128.63506485876843</v>
      </c>
      <c r="Q8" s="95">
        <v>160.75474963255263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248.17497742496306</v>
      </c>
      <c r="C17" s="96">
        <f t="shared" si="6"/>
        <v>258.72276800906633</v>
      </c>
      <c r="D17" s="96">
        <f t="shared" si="6"/>
        <v>295.20009037985142</v>
      </c>
      <c r="E17" s="96">
        <f t="shared" si="6"/>
        <v>311.89872740066073</v>
      </c>
      <c r="F17" s="96">
        <f t="shared" si="6"/>
        <v>310.65822391561056</v>
      </c>
      <c r="G17" s="96">
        <f t="shared" si="6"/>
        <v>299.78403268079865</v>
      </c>
      <c r="H17" s="96">
        <f t="shared" si="6"/>
        <v>286.51872797393611</v>
      </c>
      <c r="I17" s="96">
        <f t="shared" si="6"/>
        <v>259.67912987745859</v>
      </c>
      <c r="J17" s="96">
        <f t="shared" si="6"/>
        <v>275.37248966362665</v>
      </c>
      <c r="K17" s="96">
        <f t="shared" si="6"/>
        <v>258.3007889395443</v>
      </c>
      <c r="L17" s="96">
        <f t="shared" si="6"/>
        <v>266.47269525091923</v>
      </c>
      <c r="M17" s="96">
        <f t="shared" si="6"/>
        <v>237.43731428253409</v>
      </c>
      <c r="N17" s="96">
        <f t="shared" si="6"/>
        <v>225.24183431910421</v>
      </c>
      <c r="O17" s="96">
        <f t="shared" si="6"/>
        <v>200.38028042040446</v>
      </c>
      <c r="P17" s="96">
        <f t="shared" si="6"/>
        <v>191.28688181896945</v>
      </c>
      <c r="Q17" s="96">
        <f t="shared" si="6"/>
        <v>178.23329786823933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43.198522616232601</v>
      </c>
      <c r="C19" s="95">
        <v>46.657238645135472</v>
      </c>
      <c r="D19" s="95">
        <v>54.345984736546143</v>
      </c>
      <c r="E19" s="95">
        <v>55.241834292940283</v>
      </c>
      <c r="F19" s="95">
        <v>52.572480300628172</v>
      </c>
      <c r="G19" s="95">
        <v>49.951662732297983</v>
      </c>
      <c r="H19" s="95">
        <v>34.781765107277415</v>
      </c>
      <c r="I19" s="95">
        <v>34.113007082421021</v>
      </c>
      <c r="J19" s="95">
        <v>33.492902029710919</v>
      </c>
      <c r="K19" s="95">
        <v>31.211652802776925</v>
      </c>
      <c r="L19" s="95">
        <v>26.543336835950708</v>
      </c>
      <c r="M19" s="95">
        <v>23.241133918377585</v>
      </c>
      <c r="N19" s="95">
        <v>20.620667347149492</v>
      </c>
      <c r="O19" s="95">
        <v>19.798155424842893</v>
      </c>
      <c r="P19" s="95">
        <v>18.212122263461659</v>
      </c>
      <c r="Q19" s="95">
        <v>16.554837203157316</v>
      </c>
    </row>
    <row r="20" spans="1:17" ht="12" customHeight="1" x14ac:dyDescent="0.25">
      <c r="A20" s="87" t="s">
        <v>110</v>
      </c>
      <c r="B20" s="95">
        <v>179.08486287216928</v>
      </c>
      <c r="C20" s="95">
        <v>183.95172811415705</v>
      </c>
      <c r="D20" s="95">
        <v>210.9724408006966</v>
      </c>
      <c r="E20" s="95">
        <v>220.89667706998793</v>
      </c>
      <c r="F20" s="95">
        <v>216.25798162448524</v>
      </c>
      <c r="G20" s="95">
        <v>204.14679432372074</v>
      </c>
      <c r="H20" s="95">
        <v>206.39679986698349</v>
      </c>
      <c r="I20" s="95">
        <v>177.82644288332762</v>
      </c>
      <c r="J20" s="95">
        <v>186.52540942078096</v>
      </c>
      <c r="K20" s="95">
        <v>174.41944312880449</v>
      </c>
      <c r="L20" s="95">
        <v>183.19059788134362</v>
      </c>
      <c r="M20" s="95">
        <v>154.40011446677858</v>
      </c>
      <c r="N20" s="95">
        <v>140.20487958741859</v>
      </c>
      <c r="O20" s="95">
        <v>117.34609223090833</v>
      </c>
      <c r="P20" s="95">
        <v>117.04706339065905</v>
      </c>
      <c r="Q20" s="95">
        <v>102.8016416333017</v>
      </c>
    </row>
    <row r="21" spans="1:17" ht="12" customHeight="1" x14ac:dyDescent="0.25">
      <c r="A21" s="87" t="s">
        <v>109</v>
      </c>
      <c r="B21" s="95">
        <v>25.891591936561198</v>
      </c>
      <c r="C21" s="95">
        <v>28.113801249773825</v>
      </c>
      <c r="D21" s="95">
        <v>29.88166484260865</v>
      </c>
      <c r="E21" s="95">
        <v>35.760216037732505</v>
      </c>
      <c r="F21" s="95">
        <v>41.827761990497166</v>
      </c>
      <c r="G21" s="95">
        <v>45.685575624779922</v>
      </c>
      <c r="H21" s="95">
        <v>45.340162999675208</v>
      </c>
      <c r="I21" s="95">
        <v>47.739679911709977</v>
      </c>
      <c r="J21" s="95">
        <v>55.354178213134787</v>
      </c>
      <c r="K21" s="95">
        <v>52.669693007962906</v>
      </c>
      <c r="L21" s="95">
        <v>56.738760533624905</v>
      </c>
      <c r="M21" s="95">
        <v>59.796065897377936</v>
      </c>
      <c r="N21" s="95">
        <v>64.416287384536119</v>
      </c>
      <c r="O21" s="95">
        <v>63.236032764653238</v>
      </c>
      <c r="P21" s="95">
        <v>56.027696164848756</v>
      </c>
      <c r="Q21" s="95">
        <v>58.876819031780315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66.913876729734085</v>
      </c>
      <c r="C27" s="96">
        <f t="shared" ref="C27:Q27" si="8">SUM(C28:C32)</f>
        <v>64.339457648294371</v>
      </c>
      <c r="D27" s="96">
        <f t="shared" si="8"/>
        <v>84.563094014301271</v>
      </c>
      <c r="E27" s="96">
        <f t="shared" si="8"/>
        <v>86.392200154656038</v>
      </c>
      <c r="F27" s="96">
        <f t="shared" si="8"/>
        <v>70.671334978665641</v>
      </c>
      <c r="G27" s="96">
        <f t="shared" si="8"/>
        <v>80.915062635922681</v>
      </c>
      <c r="H27" s="96">
        <f t="shared" si="8"/>
        <v>63.373206298597395</v>
      </c>
      <c r="I27" s="96">
        <f t="shared" si="8"/>
        <v>67.847911239002258</v>
      </c>
      <c r="J27" s="96">
        <f t="shared" si="8"/>
        <v>85.928305706031153</v>
      </c>
      <c r="K27" s="96">
        <f t="shared" si="8"/>
        <v>69.388721714862399</v>
      </c>
      <c r="L27" s="96">
        <f t="shared" si="8"/>
        <v>72.302049083648171</v>
      </c>
      <c r="M27" s="96">
        <f t="shared" si="8"/>
        <v>82.675031996879639</v>
      </c>
      <c r="N27" s="96">
        <f t="shared" si="8"/>
        <v>79.296056108412529</v>
      </c>
      <c r="O27" s="96">
        <f t="shared" si="8"/>
        <v>66.10550714410715</v>
      </c>
      <c r="P27" s="96">
        <f t="shared" si="8"/>
        <v>53.705431619679956</v>
      </c>
      <c r="Q27" s="96">
        <f t="shared" si="8"/>
        <v>78.014799707895321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56.982013219804564</v>
      </c>
      <c r="C29" s="95">
        <v>53.536053815441768</v>
      </c>
      <c r="D29" s="95">
        <v>72.765403671709663</v>
      </c>
      <c r="E29" s="95">
        <v>71.871828584547472</v>
      </c>
      <c r="F29" s="95">
        <v>53.66140496089151</v>
      </c>
      <c r="G29" s="95">
        <v>62.372404448006172</v>
      </c>
      <c r="H29" s="95">
        <v>44.858425705870857</v>
      </c>
      <c r="I29" s="95">
        <v>48.722871246522594</v>
      </c>
      <c r="J29" s="95">
        <v>64.366472083399714</v>
      </c>
      <c r="K29" s="95">
        <v>48.48414475188396</v>
      </c>
      <c r="L29" s="95">
        <v>50.193778931994096</v>
      </c>
      <c r="M29" s="95">
        <v>59.13454580908072</v>
      </c>
      <c r="N29" s="95">
        <v>53.406918164143939</v>
      </c>
      <c r="O29" s="95">
        <v>40.289421096001988</v>
      </c>
      <c r="P29" s="95">
        <v>30.35047305170367</v>
      </c>
      <c r="Q29" s="95">
        <v>54.602872394718005</v>
      </c>
    </row>
    <row r="30" spans="1:17" ht="12" customHeight="1" x14ac:dyDescent="0.25">
      <c r="A30" s="87" t="s">
        <v>109</v>
      </c>
      <c r="B30" s="95">
        <v>9.9318635099295189</v>
      </c>
      <c r="C30" s="95">
        <v>10.803403832852608</v>
      </c>
      <c r="D30" s="95">
        <v>11.797690342591606</v>
      </c>
      <c r="E30" s="95">
        <v>14.520371570108569</v>
      </c>
      <c r="F30" s="95">
        <v>17.009930017774131</v>
      </c>
      <c r="G30" s="95">
        <v>18.542658187916512</v>
      </c>
      <c r="H30" s="95">
        <v>18.514780592726538</v>
      </c>
      <c r="I30" s="95">
        <v>19.125039992479667</v>
      </c>
      <c r="J30" s="95">
        <v>21.561833622631433</v>
      </c>
      <c r="K30" s="95">
        <v>20.904576962978439</v>
      </c>
      <c r="L30" s="95">
        <v>22.108270151654082</v>
      </c>
      <c r="M30" s="95">
        <v>23.540486187798923</v>
      </c>
      <c r="N30" s="95">
        <v>25.88913794426859</v>
      </c>
      <c r="O30" s="95">
        <v>25.816086048105166</v>
      </c>
      <c r="P30" s="95">
        <v>23.35495856797629</v>
      </c>
      <c r="Q30" s="95">
        <v>23.411927313177319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17186.558143577055</v>
      </c>
      <c r="C3" s="100">
        <f>IF(RES_hh_fec!C3=0,0,1000000/0.086*RES_hh_fec!C3/RES_hh_num!C3)</f>
        <v>16915.171238647323</v>
      </c>
      <c r="D3" s="100">
        <f>IF(RES_hh_fec!D3=0,0,1000000/0.086*RES_hh_fec!D3/RES_hh_num!D3)</f>
        <v>17455.328651349286</v>
      </c>
      <c r="E3" s="100">
        <f>IF(RES_hh_fec!E3=0,0,1000000/0.086*RES_hh_fec!E3/RES_hh_num!E3)</f>
        <v>18726.465403995848</v>
      </c>
      <c r="F3" s="100">
        <f>IF(RES_hh_fec!F3=0,0,1000000/0.086*RES_hh_fec!F3/RES_hh_num!F3)</f>
        <v>18400.839176190551</v>
      </c>
      <c r="G3" s="100">
        <f>IF(RES_hh_fec!G3=0,0,1000000/0.086*RES_hh_fec!G3/RES_hh_num!G3)</f>
        <v>17367.144457193168</v>
      </c>
      <c r="H3" s="100">
        <f>IF(RES_hh_fec!H3=0,0,1000000/0.086*RES_hh_fec!H3/RES_hh_num!H3)</f>
        <v>16881.2860994726</v>
      </c>
      <c r="I3" s="100">
        <f>IF(RES_hh_fec!I3=0,0,1000000/0.086*RES_hh_fec!I3/RES_hh_num!I3)</f>
        <v>14934.358010744363</v>
      </c>
      <c r="J3" s="100">
        <f>IF(RES_hh_fec!J3=0,0,1000000/0.086*RES_hh_fec!J3/RES_hh_num!J3)</f>
        <v>15880.542131403376</v>
      </c>
      <c r="K3" s="100">
        <f>IF(RES_hh_fec!K3=0,0,1000000/0.086*RES_hh_fec!K3/RES_hh_num!K3)</f>
        <v>18307.771297194427</v>
      </c>
      <c r="L3" s="100">
        <f>IF(RES_hh_fec!L3=0,0,1000000/0.086*RES_hh_fec!L3/RES_hh_num!L3)</f>
        <v>17082.08010137215</v>
      </c>
      <c r="M3" s="100">
        <f>IF(RES_hh_fec!M3=0,0,1000000/0.086*RES_hh_fec!M3/RES_hh_num!M3)</f>
        <v>16038.546167903756</v>
      </c>
      <c r="N3" s="100">
        <f>IF(RES_hh_fec!N3=0,0,1000000/0.086*RES_hh_fec!N3/RES_hh_num!N3)</f>
        <v>15107.129573581607</v>
      </c>
      <c r="O3" s="100">
        <f>IF(RES_hh_fec!O3=0,0,1000000/0.086*RES_hh_fec!O3/RES_hh_num!O3)</f>
        <v>14829.609669393763</v>
      </c>
      <c r="P3" s="100">
        <f>IF(RES_hh_fec!P3=0,0,1000000/0.086*RES_hh_fec!P3/RES_hh_num!P3)</f>
        <v>12257.976887521585</v>
      </c>
      <c r="Q3" s="100">
        <f>IF(RES_hh_fec!Q3=0,0,1000000/0.086*RES_hh_fec!Q3/RES_hh_num!Q3)</f>
        <v>13512.738984150952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12324.444725415198</v>
      </c>
      <c r="C4" s="96">
        <f>IF(RES_hh_fec!C4=0,0,1000000/0.086*RES_hh_fec!C4/RES_hh_num!C4)</f>
        <v>11988.23892244781</v>
      </c>
      <c r="D4" s="96">
        <f>IF(RES_hh_fec!D4=0,0,1000000/0.086*RES_hh_fec!D4/RES_hh_num!D4)</f>
        <v>12458.994385128501</v>
      </c>
      <c r="E4" s="96">
        <f>IF(RES_hh_fec!E4=0,0,1000000/0.086*RES_hh_fec!E4/RES_hh_num!E4)</f>
        <v>13533.415813411846</v>
      </c>
      <c r="F4" s="96">
        <f>IF(RES_hh_fec!F4=0,0,1000000/0.086*RES_hh_fec!F4/RES_hh_num!F4)</f>
        <v>13291.598401351805</v>
      </c>
      <c r="G4" s="96">
        <f>IF(RES_hh_fec!G4=0,0,1000000/0.086*RES_hh_fec!G4/RES_hh_num!G4)</f>
        <v>12273.515743032009</v>
      </c>
      <c r="H4" s="96">
        <f>IF(RES_hh_fec!H4=0,0,1000000/0.086*RES_hh_fec!H4/RES_hh_num!H4)</f>
        <v>11834.997001404012</v>
      </c>
      <c r="I4" s="96">
        <f>IF(RES_hh_fec!I4=0,0,1000000/0.086*RES_hh_fec!I4/RES_hh_num!I4)</f>
        <v>9893.7099689465231</v>
      </c>
      <c r="J4" s="96">
        <f>IF(RES_hh_fec!J4=0,0,1000000/0.086*RES_hh_fec!J4/RES_hh_num!J4)</f>
        <v>10699.192016968869</v>
      </c>
      <c r="K4" s="96">
        <f>IF(RES_hh_fec!K4=0,0,1000000/0.086*RES_hh_fec!K4/RES_hh_num!K4)</f>
        <v>13000.325679907552</v>
      </c>
      <c r="L4" s="96">
        <f>IF(RES_hh_fec!L4=0,0,1000000/0.086*RES_hh_fec!L4/RES_hh_num!L4)</f>
        <v>12196.986304989237</v>
      </c>
      <c r="M4" s="96">
        <f>IF(RES_hh_fec!M4=0,0,1000000/0.086*RES_hh_fec!M4/RES_hh_num!M4)</f>
        <v>11191.309250846651</v>
      </c>
      <c r="N4" s="96">
        <f>IF(RES_hh_fec!N4=0,0,1000000/0.086*RES_hh_fec!N4/RES_hh_num!N4)</f>
        <v>10348.051658192737</v>
      </c>
      <c r="O4" s="96">
        <f>IF(RES_hh_fec!O4=0,0,1000000/0.086*RES_hh_fec!O4/RES_hh_num!O4)</f>
        <v>10149.273757436897</v>
      </c>
      <c r="P4" s="96">
        <f>IF(RES_hh_fec!P4=0,0,1000000/0.086*RES_hh_fec!P4/RES_hh_num!P4)</f>
        <v>7714.1366023365908</v>
      </c>
      <c r="Q4" s="96">
        <f>IF(RES_hh_fec!Q4=0,0,1000000/0.086*RES_hh_fec!Q4/RES_hh_num!Q4)</f>
        <v>8915.7607098072185</v>
      </c>
    </row>
    <row r="5" spans="1:17" ht="12" customHeight="1" x14ac:dyDescent="0.25">
      <c r="A5" s="87" t="s">
        <v>58</v>
      </c>
      <c r="B5" s="95">
        <f>IF(RES_hh_fec!B5=0,0,1000000/0.086*RES_hh_fec!B5/RES_hh_num!B5)</f>
        <v>18110.509147548793</v>
      </c>
      <c r="C5" s="95">
        <f>IF(RES_hh_fec!C5=0,0,1000000/0.086*RES_hh_fec!C5/RES_hh_num!C5)</f>
        <v>5053.1788237161672</v>
      </c>
      <c r="D5" s="95">
        <f>IF(RES_hh_fec!D5=0,0,1000000/0.086*RES_hh_fec!D5/RES_hh_num!D5)</f>
        <v>13888.848566097826</v>
      </c>
      <c r="E5" s="95">
        <f>IF(RES_hh_fec!E5=0,0,1000000/0.086*RES_hh_fec!E5/RES_hh_num!E5)</f>
        <v>15001.719130631978</v>
      </c>
      <c r="F5" s="95">
        <f>IF(RES_hh_fec!F5=0,0,1000000/0.086*RES_hh_fec!F5/RES_hh_num!F5)</f>
        <v>14826.471286188889</v>
      </c>
      <c r="G5" s="95">
        <f>IF(RES_hh_fec!G5=0,0,1000000/0.086*RES_hh_fec!G5/RES_hh_num!G5)</f>
        <v>0</v>
      </c>
      <c r="H5" s="95">
        <f>IF(RES_hh_fec!H5=0,0,1000000/0.086*RES_hh_fec!H5/RES_hh_num!H5)</f>
        <v>0</v>
      </c>
      <c r="I5" s="95">
        <f>IF(RES_hh_fec!I5=0,0,1000000/0.086*RES_hh_fec!I5/RES_hh_num!I5)</f>
        <v>0</v>
      </c>
      <c r="J5" s="95">
        <f>IF(RES_hh_fec!J5=0,0,1000000/0.086*RES_hh_fec!J5/RES_hh_num!J5)</f>
        <v>0</v>
      </c>
      <c r="K5" s="95">
        <f>IF(RES_hh_fec!K5=0,0,1000000/0.086*RES_hh_fec!K5/RES_hh_num!K5)</f>
        <v>14368.739138616158</v>
      </c>
      <c r="L5" s="95">
        <f>IF(RES_hh_fec!L5=0,0,1000000/0.086*RES_hh_fec!L5/RES_hh_num!L5)</f>
        <v>13754.778447160266</v>
      </c>
      <c r="M5" s="95">
        <f>IF(RES_hh_fec!M5=0,0,1000000/0.086*RES_hh_fec!M5/RES_hh_num!M5)</f>
        <v>12609.156827685754</v>
      </c>
      <c r="N5" s="95">
        <f>IF(RES_hh_fec!N5=0,0,1000000/0.086*RES_hh_fec!N5/RES_hh_num!N5)</f>
        <v>11792.476050293264</v>
      </c>
      <c r="O5" s="95">
        <f>IF(RES_hh_fec!O5=0,0,1000000/0.086*RES_hh_fec!O5/RES_hh_num!O5)</f>
        <v>11682.086379131928</v>
      </c>
      <c r="P5" s="95">
        <f>IF(RES_hh_fec!P5=0,0,1000000/0.086*RES_hh_fec!P5/RES_hh_num!P5)</f>
        <v>9045.123137867331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11557.851601986589</v>
      </c>
      <c r="C6" s="95">
        <f>IF(RES_hh_fec!C6=0,0,1000000/0.086*RES_hh_fec!C6/RES_hh_num!C6)</f>
        <v>11242.403846534204</v>
      </c>
      <c r="D6" s="95">
        <f>IF(RES_hh_fec!D6=0,0,1000000/0.086*RES_hh_fec!D6/RES_hh_num!D6)</f>
        <v>11723.491824919127</v>
      </c>
      <c r="E6" s="95">
        <f>IF(RES_hh_fec!E6=0,0,1000000/0.086*RES_hh_fec!E6/RES_hh_num!E6)</f>
        <v>12665.1364860466</v>
      </c>
      <c r="F6" s="95">
        <f>IF(RES_hh_fec!F6=0,0,1000000/0.086*RES_hh_fec!F6/RES_hh_num!F6)</f>
        <v>12528.338957886241</v>
      </c>
      <c r="G6" s="95">
        <f>IF(RES_hh_fec!G6=0,0,1000000/0.086*RES_hh_fec!G6/RES_hh_num!G6)</f>
        <v>11570.641302982567</v>
      </c>
      <c r="H6" s="95">
        <f>IF(RES_hh_fec!H6=0,0,1000000/0.086*RES_hh_fec!H6/RES_hh_num!H6)</f>
        <v>11110.042637996748</v>
      </c>
      <c r="I6" s="95">
        <f>IF(RES_hh_fec!I6=0,0,1000000/0.086*RES_hh_fec!I6/RES_hh_num!I6)</f>
        <v>9753.2604539659569</v>
      </c>
      <c r="J6" s="95">
        <f>IF(RES_hh_fec!J6=0,0,1000000/0.086*RES_hh_fec!J6/RES_hh_num!J6)</f>
        <v>9371.9506759705309</v>
      </c>
      <c r="K6" s="95">
        <f>IF(RES_hh_fec!K6=0,0,1000000/0.086*RES_hh_fec!K6/RES_hh_num!K6)</f>
        <v>11643.939511906783</v>
      </c>
      <c r="L6" s="95">
        <f>IF(RES_hh_fec!L6=0,0,1000000/0.086*RES_hh_fec!L6/RES_hh_num!L6)</f>
        <v>11706.224508954352</v>
      </c>
      <c r="M6" s="95">
        <f>IF(RES_hh_fec!M6=0,0,1000000/0.086*RES_hh_fec!M6/RES_hh_num!M6)</f>
        <v>10366.071259356673</v>
      </c>
      <c r="N6" s="95">
        <f>IF(RES_hh_fec!N6=0,0,1000000/0.086*RES_hh_fec!N6/RES_hh_num!N6)</f>
        <v>9770.5647314511934</v>
      </c>
      <c r="O6" s="95">
        <f>IF(RES_hh_fec!O6=0,0,1000000/0.086*RES_hh_fec!O6/RES_hh_num!O6)</f>
        <v>9407.8987458634001</v>
      </c>
      <c r="P6" s="95">
        <f>IF(RES_hh_fec!P6=0,0,1000000/0.086*RES_hh_fec!P6/RES_hh_num!P6)</f>
        <v>7341.0745489530791</v>
      </c>
      <c r="Q6" s="95">
        <f>IF(RES_hh_fec!Q6=0,0,1000000/0.086*RES_hh_fec!Q6/RES_hh_num!Q6)</f>
        <v>8475.7669655481641</v>
      </c>
    </row>
    <row r="7" spans="1:17" ht="12" customHeight="1" x14ac:dyDescent="0.25">
      <c r="A7" s="87" t="s">
        <v>110</v>
      </c>
      <c r="B7" s="95">
        <f>IF(RES_hh_fec!B7=0,0,1000000/0.086*RES_hh_fec!B7/RES_hh_num!B7)</f>
        <v>11865.900624362059</v>
      </c>
      <c r="C7" s="95">
        <f>IF(RES_hh_fec!C7=0,0,1000000/0.086*RES_hh_fec!C7/RES_hh_num!C7)</f>
        <v>11541.353666378243</v>
      </c>
      <c r="D7" s="95">
        <f>IF(RES_hh_fec!D7=0,0,1000000/0.086*RES_hh_fec!D7/RES_hh_num!D7)</f>
        <v>12036.068987686742</v>
      </c>
      <c r="E7" s="95">
        <f>IF(RES_hh_fec!E7=0,0,1000000/0.086*RES_hh_fec!E7/RES_hh_num!E7)</f>
        <v>13003.278524062618</v>
      </c>
      <c r="F7" s="95">
        <f>IF(RES_hh_fec!F7=0,0,1000000/0.086*RES_hh_fec!F7/RES_hh_num!F7)</f>
        <v>12863.346271728626</v>
      </c>
      <c r="G7" s="95">
        <f>IF(RES_hh_fec!G7=0,0,1000000/0.086*RES_hh_fec!G7/RES_hh_num!G7)</f>
        <v>11879.371979409209</v>
      </c>
      <c r="H7" s="95">
        <f>IF(RES_hh_fec!H7=0,0,1000000/0.086*RES_hh_fec!H7/RES_hh_num!H7)</f>
        <v>11406.432898578425</v>
      </c>
      <c r="I7" s="95">
        <f>IF(RES_hh_fec!I7=0,0,1000000/0.086*RES_hh_fec!I7/RES_hh_num!I7)</f>
        <v>9298.5278529832831</v>
      </c>
      <c r="J7" s="95">
        <f>IF(RES_hh_fec!J7=0,0,1000000/0.086*RES_hh_fec!J7/RES_hh_num!J7)</f>
        <v>10385.573061672902</v>
      </c>
      <c r="K7" s="95">
        <f>IF(RES_hh_fec!K7=0,0,1000000/0.086*RES_hh_fec!K7/RES_hh_num!K7)</f>
        <v>11860.469808150661</v>
      </c>
      <c r="L7" s="95">
        <f>IF(RES_hh_fec!L7=0,0,1000000/0.086*RES_hh_fec!L7/RES_hh_num!L7)</f>
        <v>12531.737050428443</v>
      </c>
      <c r="M7" s="95">
        <f>IF(RES_hh_fec!M7=0,0,1000000/0.086*RES_hh_fec!M7/RES_hh_num!M7)</f>
        <v>10639.723005066326</v>
      </c>
      <c r="N7" s="95">
        <f>IF(RES_hh_fec!N7=0,0,1000000/0.086*RES_hh_fec!N7/RES_hh_num!N7)</f>
        <v>9906.0284942383569</v>
      </c>
      <c r="O7" s="95">
        <f>IF(RES_hh_fec!O7=0,0,1000000/0.086*RES_hh_fec!O7/RES_hh_num!O7)</f>
        <v>9757.4541164133752</v>
      </c>
      <c r="P7" s="95">
        <f>IF(RES_hh_fec!P7=0,0,1000000/0.086*RES_hh_fec!P7/RES_hh_num!P7)</f>
        <v>7520.847990909685</v>
      </c>
      <c r="Q7" s="95">
        <f>IF(RES_hh_fec!Q7=0,0,1000000/0.086*RES_hh_fec!Q7/RES_hh_num!Q7)</f>
        <v>8677.0661642430714</v>
      </c>
    </row>
    <row r="8" spans="1:17" ht="12" customHeight="1" x14ac:dyDescent="0.25">
      <c r="A8" s="87" t="s">
        <v>109</v>
      </c>
      <c r="B8" s="95">
        <f>IF(RES_hh_fec!B8=0,0,1000000/0.086*RES_hh_fec!B8/RES_hh_num!B8)</f>
        <v>11124.155839829087</v>
      </c>
      <c r="C8" s="95">
        <f>IF(RES_hh_fec!C8=0,0,1000000/0.086*RES_hh_fec!C8/RES_hh_num!C8)</f>
        <v>10820.161638956199</v>
      </c>
      <c r="D8" s="95">
        <f>IF(RES_hh_fec!D8=0,0,1000000/0.086*RES_hh_fec!D8/RES_hh_num!D8)</f>
        <v>11283.920742792699</v>
      </c>
      <c r="E8" s="95">
        <f>IF(RES_hh_fec!E8=0,0,1000000/0.086*RES_hh_fec!E8/RES_hh_num!E8)</f>
        <v>12190.464778920366</v>
      </c>
      <c r="F8" s="95">
        <f>IF(RES_hh_fec!F8=0,0,1000000/0.086*RES_hh_fec!F8/RES_hh_num!F8)</f>
        <v>12059.369336386415</v>
      </c>
      <c r="G8" s="95">
        <f>IF(RES_hh_fec!G8=0,0,1000000/0.086*RES_hh_fec!G8/RES_hh_num!G8)</f>
        <v>11366.537391302469</v>
      </c>
      <c r="H8" s="95">
        <f>IF(RES_hh_fec!H8=0,0,1000000/0.086*RES_hh_fec!H8/RES_hh_num!H8)</f>
        <v>10546.426201499044</v>
      </c>
      <c r="I8" s="95">
        <f>IF(RES_hh_fec!I8=0,0,1000000/0.086*RES_hh_fec!I8/RES_hh_num!I8)</f>
        <v>8866.7340922159838</v>
      </c>
      <c r="J8" s="95">
        <f>IF(RES_hh_fec!J8=0,0,1000000/0.086*RES_hh_fec!J8/RES_hh_num!J8)</f>
        <v>10051.297619947914</v>
      </c>
      <c r="K8" s="95">
        <f>IF(RES_hh_fec!K8=0,0,1000000/0.086*RES_hh_fec!K8/RES_hh_num!K8)</f>
        <v>10783.180057740279</v>
      </c>
      <c r="L8" s="95">
        <f>IF(RES_hh_fec!L8=0,0,1000000/0.086*RES_hh_fec!L8/RES_hh_num!L8)</f>
        <v>10918.368180933398</v>
      </c>
      <c r="M8" s="95">
        <f>IF(RES_hh_fec!M8=0,0,1000000/0.086*RES_hh_fec!M8/RES_hh_num!M8)</f>
        <v>9978.8026721651895</v>
      </c>
      <c r="N8" s="95">
        <f>IF(RES_hh_fec!N8=0,0,1000000/0.086*RES_hh_fec!N8/RES_hh_num!N8)</f>
        <v>9303.1324669014357</v>
      </c>
      <c r="O8" s="95">
        <f>IF(RES_hh_fec!O8=0,0,1000000/0.086*RES_hh_fec!O8/RES_hh_num!O8)</f>
        <v>9175.622724695746</v>
      </c>
      <c r="P8" s="95">
        <f>IF(RES_hh_fec!P8=0,0,1000000/0.086*RES_hh_fec!P8/RES_hh_num!P8)</f>
        <v>7081.1140619839443</v>
      </c>
      <c r="Q8" s="95">
        <f>IF(RES_hh_fec!Q8=0,0,1000000/0.086*RES_hh_fec!Q8/RES_hh_num!Q8)</f>
        <v>8185.1931676563154</v>
      </c>
    </row>
    <row r="9" spans="1:17" ht="12" customHeight="1" x14ac:dyDescent="0.25">
      <c r="A9" s="87" t="s">
        <v>55</v>
      </c>
      <c r="B9" s="95">
        <f>IF(RES_hh_fec!B9=0,0,1000000/0.086*RES_hh_fec!B9/RES_hh_num!B9)</f>
        <v>14294.535389979746</v>
      </c>
      <c r="C9" s="95">
        <f>IF(RES_hh_fec!C9=0,0,1000000/0.086*RES_hh_fec!C9/RES_hh_num!C9)</f>
        <v>13629.588754331939</v>
      </c>
      <c r="D9" s="95">
        <f>IF(RES_hh_fec!D9=0,0,1000000/0.086*RES_hh_fec!D9/RES_hh_num!D9)</f>
        <v>14765.304363038997</v>
      </c>
      <c r="E9" s="95">
        <f>IF(RES_hh_fec!E9=0,0,1000000/0.086*RES_hh_fec!E9/RES_hh_num!E9)</f>
        <v>16252.499101400497</v>
      </c>
      <c r="F9" s="95">
        <f>IF(RES_hh_fec!F9=0,0,1000000/0.086*RES_hh_fec!F9/RES_hh_num!F9)</f>
        <v>15560.463769581635</v>
      </c>
      <c r="G9" s="95">
        <f>IF(RES_hh_fec!G9=0,0,1000000/0.086*RES_hh_fec!G9/RES_hh_num!G9)</f>
        <v>13860.210961184639</v>
      </c>
      <c r="H9" s="95">
        <f>IF(RES_hh_fec!H9=0,0,1000000/0.086*RES_hh_fec!H9/RES_hh_num!H9)</f>
        <v>13860.242705450282</v>
      </c>
      <c r="I9" s="95">
        <f>IF(RES_hh_fec!I9=0,0,1000000/0.086*RES_hh_fec!I9/RES_hh_num!I9)</f>
        <v>11596.542175872641</v>
      </c>
      <c r="J9" s="95">
        <f>IF(RES_hh_fec!J9=0,0,1000000/0.086*RES_hh_fec!J9/RES_hh_num!J9)</f>
        <v>11986.959310221886</v>
      </c>
      <c r="K9" s="95">
        <f>IF(RES_hh_fec!K9=0,0,1000000/0.086*RES_hh_fec!K9/RES_hh_num!K9)</f>
        <v>15773.967763421408</v>
      </c>
      <c r="L9" s="95">
        <f>IF(RES_hh_fec!L9=0,0,1000000/0.086*RES_hh_fec!L9/RES_hh_num!L9)</f>
        <v>13284.809019114626</v>
      </c>
      <c r="M9" s="95">
        <f>IF(RES_hh_fec!M9=0,0,1000000/0.086*RES_hh_fec!M9/RES_hh_num!M9)</f>
        <v>12820.663982689806</v>
      </c>
      <c r="N9" s="95">
        <f>IF(RES_hh_fec!N9=0,0,1000000/0.086*RES_hh_fec!N9/RES_hh_num!N9)</f>
        <v>11865.629952898295</v>
      </c>
      <c r="O9" s="95">
        <f>IF(RES_hh_fec!O9=0,0,1000000/0.086*RES_hh_fec!O9/RES_hh_num!O9)</f>
        <v>11611.120635699417</v>
      </c>
      <c r="P9" s="95">
        <f>IF(RES_hh_fec!P9=0,0,1000000/0.086*RES_hh_fec!P9/RES_hh_num!P9)</f>
        <v>8904.295678609551</v>
      </c>
      <c r="Q9" s="95">
        <f>IF(RES_hh_fec!Q9=0,0,1000000/0.086*RES_hh_fec!Q9/RES_hh_num!Q9)</f>
        <v>10223.684942895083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9706.6137476465283</v>
      </c>
      <c r="L10" s="95">
        <f>IF(RES_hh_fec!L10=0,0,1000000/0.086*RES_hh_fec!L10/RES_hh_num!L10)</f>
        <v>9194.7866909706754</v>
      </c>
      <c r="M10" s="95">
        <f>IF(RES_hh_fec!M10=0,0,1000000/0.086*RES_hh_fec!M10/RES_hh_num!M10)</f>
        <v>8395.6109277761134</v>
      </c>
      <c r="N10" s="95">
        <f>IF(RES_hh_fec!N10=0,0,1000000/0.086*RES_hh_fec!N10/RES_hh_num!N10)</f>
        <v>7825.297855849215</v>
      </c>
      <c r="O10" s="95">
        <f>IF(RES_hh_fec!O10=0,0,1000000/0.086*RES_hh_fec!O10/RES_hh_num!O10)</f>
        <v>7717.0250762935775</v>
      </c>
      <c r="P10" s="95">
        <f>IF(RES_hh_fec!P10=0,0,1000000/0.086*RES_hh_fec!P10/RES_hh_num!P10)</f>
        <v>5955.4995648608556</v>
      </c>
      <c r="Q10" s="95">
        <f>IF(RES_hh_fec!Q10=0,0,1000000/0.086*RES_hh_fec!Q10/RES_hh_num!Q10)</f>
        <v>6884.0912044468769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8899.3752766429679</v>
      </c>
      <c r="C11" s="95">
        <f>IF(RES_hh_fec!C11=0,0,1000000/0.086*RES_hh_fec!C11/RES_hh_num!C11)</f>
        <v>9312.9980540304259</v>
      </c>
      <c r="D11" s="95">
        <f>IF(RES_hh_fec!D11=0,0,1000000/0.086*RES_hh_fec!D11/RES_hh_num!D11)</f>
        <v>8770.5512329060984</v>
      </c>
      <c r="E11" s="95">
        <f>IF(RES_hh_fec!E11=0,0,1000000/0.086*RES_hh_fec!E11/RES_hh_num!E11)</f>
        <v>9151.8445771408806</v>
      </c>
      <c r="F11" s="95">
        <f>IF(RES_hh_fec!F11=0,0,1000000/0.086*RES_hh_fec!F11/RES_hh_num!F11)</f>
        <v>9647.4883989487698</v>
      </c>
      <c r="G11" s="95">
        <f>IF(RES_hh_fec!G11=0,0,1000000/0.086*RES_hh_fec!G11/RES_hh_num!G11)</f>
        <v>9442.8622627214481</v>
      </c>
      <c r="H11" s="95">
        <f>IF(RES_hh_fec!H11=0,0,1000000/0.086*RES_hh_fec!H11/RES_hh_num!H11)</f>
        <v>8554.7539007977666</v>
      </c>
      <c r="I11" s="95">
        <f>IF(RES_hh_fec!I11=0,0,1000000/0.086*RES_hh_fec!I11/RES_hh_num!I11)</f>
        <v>7093.3881349866488</v>
      </c>
      <c r="J11" s="95">
        <f>IF(RES_hh_fec!J11=0,0,1000000/0.086*RES_hh_fec!J11/RES_hh_num!J11)</f>
        <v>7659.8030920572182</v>
      </c>
      <c r="K11" s="95">
        <f>IF(RES_hh_fec!K11=0,0,1000000/0.086*RES_hh_fec!K11/RES_hh_num!K11)</f>
        <v>8678.7848768625481</v>
      </c>
      <c r="L11" s="95">
        <f>IF(RES_hh_fec!L11=0,0,1000000/0.086*RES_hh_fec!L11/RES_hh_num!L11)</f>
        <v>9208.0947805331707</v>
      </c>
      <c r="M11" s="95">
        <f>IF(RES_hh_fec!M11=0,0,1000000/0.086*RES_hh_fec!M11/RES_hh_num!M11)</f>
        <v>8005.6804702487179</v>
      </c>
      <c r="N11" s="95">
        <f>IF(RES_hh_fec!N11=0,0,1000000/0.086*RES_hh_fec!N11/RES_hh_num!N11)</f>
        <v>7485.4929003712332</v>
      </c>
      <c r="O11" s="95">
        <f>IF(RES_hh_fec!O11=0,0,1000000/0.086*RES_hh_fec!O11/RES_hh_num!O11)</f>
        <v>7456.7707981741014</v>
      </c>
      <c r="P11" s="95">
        <f>IF(RES_hh_fec!P11=0,0,1000000/0.086*RES_hh_fec!P11/RES_hh_num!P11)</f>
        <v>5764.4438300435995</v>
      </c>
      <c r="Q11" s="95">
        <f>IF(RES_hh_fec!Q11=0,0,1000000/0.086*RES_hh_fec!Q11/RES_hh_num!Q11)</f>
        <v>6694.8753904965088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6621.6708958457166</v>
      </c>
      <c r="C12" s="95">
        <f>IF(RES_hh_fec!C12=0,0,1000000/0.086*RES_hh_fec!C12/RES_hh_num!C12)</f>
        <v>6303.9499472558055</v>
      </c>
      <c r="D12" s="95">
        <f>IF(RES_hh_fec!D12=0,0,1000000/0.086*RES_hh_fec!D12/RES_hh_num!D12)</f>
        <v>6488.1546495763487</v>
      </c>
      <c r="E12" s="95">
        <f>IF(RES_hh_fec!E12=0,0,1000000/0.086*RES_hh_fec!E12/RES_hh_num!E12)</f>
        <v>6823.8868031489865</v>
      </c>
      <c r="F12" s="95">
        <f>IF(RES_hh_fec!F12=0,0,1000000/0.086*RES_hh_fec!F12/RES_hh_num!F12)</f>
        <v>6585.5083684747315</v>
      </c>
      <c r="G12" s="95">
        <f>IF(RES_hh_fec!G12=0,0,1000000/0.086*RES_hh_fec!G12/RES_hh_num!G12)</f>
        <v>5992.5057216743071</v>
      </c>
      <c r="H12" s="95">
        <f>IF(RES_hh_fec!H12=0,0,1000000/0.086*RES_hh_fec!H12/RES_hh_num!H12)</f>
        <v>5622.5650390332075</v>
      </c>
      <c r="I12" s="95">
        <f>IF(RES_hh_fec!I12=0,0,1000000/0.086*RES_hh_fec!I12/RES_hh_num!I12)</f>
        <v>4551.6050281085872</v>
      </c>
      <c r="J12" s="95">
        <f>IF(RES_hh_fec!J12=0,0,1000000/0.086*RES_hh_fec!J12/RES_hh_num!J12)</f>
        <v>4681.9322615095134</v>
      </c>
      <c r="K12" s="95">
        <f>IF(RES_hh_fec!K12=0,0,1000000/0.086*RES_hh_fec!K12/RES_hh_num!K12)</f>
        <v>5316.077575255772</v>
      </c>
      <c r="L12" s="95">
        <f>IF(RES_hh_fec!L12=0,0,1000000/0.086*RES_hh_fec!L12/RES_hh_num!L12)</f>
        <v>4607.2095580785181</v>
      </c>
      <c r="M12" s="95">
        <f>IF(RES_hh_fec!M12=0,0,1000000/0.086*RES_hh_fec!M12/RES_hh_num!M12)</f>
        <v>3963.0216087495924</v>
      </c>
      <c r="N12" s="95">
        <f>IF(RES_hh_fec!N12=0,0,1000000/0.086*RES_hh_fec!N12/RES_hh_num!N12)</f>
        <v>3524.9179116065839</v>
      </c>
      <c r="O12" s="95">
        <f>IF(RES_hh_fec!O12=0,0,1000000/0.086*RES_hh_fec!O12/RES_hh_num!O12)</f>
        <v>3219.2873837663615</v>
      </c>
      <c r="P12" s="95">
        <f>IF(RES_hh_fec!P12=0,0,1000000/0.086*RES_hh_fec!P12/RES_hh_num!P12)</f>
        <v>2320.6060821116171</v>
      </c>
      <c r="Q12" s="95">
        <f>IF(RES_hh_fec!Q12=0,0,1000000/0.086*RES_hh_fec!Q12/RES_hh_num!Q12)</f>
        <v>2608.5037327695259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11079.502236567312</v>
      </c>
      <c r="C13" s="22">
        <f>IF(RES_hh_fec!C13=0,0,1000000/0.086*RES_hh_fec!C13/RES_hh_num!C13)</f>
        <v>11490.074480098237</v>
      </c>
      <c r="D13" s="22">
        <f>IF(RES_hh_fec!D13=0,0,1000000/0.086*RES_hh_fec!D13/RES_hh_num!D13)</f>
        <v>12385.29902902299</v>
      </c>
      <c r="E13" s="22">
        <f>IF(RES_hh_fec!E13=0,0,1000000/0.086*RES_hh_fec!E13/RES_hh_num!E13)</f>
        <v>15573.860146947414</v>
      </c>
      <c r="F13" s="22">
        <f>IF(RES_hh_fec!F13=0,0,1000000/0.086*RES_hh_fec!F13/RES_hh_num!F13)</f>
        <v>14579.677256912149</v>
      </c>
      <c r="G13" s="22">
        <f>IF(RES_hh_fec!G13=0,0,1000000/0.086*RES_hh_fec!G13/RES_hh_num!G13)</f>
        <v>13363.548151364572</v>
      </c>
      <c r="H13" s="22">
        <f>IF(RES_hh_fec!H13=0,0,1000000/0.086*RES_hh_fec!H13/RES_hh_num!H13)</f>
        <v>12684.099156443288</v>
      </c>
      <c r="I13" s="22">
        <f>IF(RES_hh_fec!I13=0,0,1000000/0.086*RES_hh_fec!I13/RES_hh_num!I13)</f>
        <v>10430.639681765795</v>
      </c>
      <c r="J13" s="22">
        <f>IF(RES_hh_fec!J13=0,0,1000000/0.086*RES_hh_fec!J13/RES_hh_num!J13)</f>
        <v>12613.430561839798</v>
      </c>
      <c r="K13" s="22">
        <f>IF(RES_hh_fec!K13=0,0,1000000/0.086*RES_hh_fec!K13/RES_hh_num!K13)</f>
        <v>12408.854825824752</v>
      </c>
      <c r="L13" s="22">
        <f>IF(RES_hh_fec!L13=0,0,1000000/0.086*RES_hh_fec!L13/RES_hh_num!L13)</f>
        <v>11088.280686272052</v>
      </c>
      <c r="M13" s="22">
        <f>IF(RES_hh_fec!M13=0,0,1000000/0.086*RES_hh_fec!M13/RES_hh_num!M13)</f>
        <v>10070.946667140273</v>
      </c>
      <c r="N13" s="22">
        <f>IF(RES_hh_fec!N13=0,0,1000000/0.086*RES_hh_fec!N13/RES_hh_num!N13)</f>
        <v>8990.8777035246167</v>
      </c>
      <c r="O13" s="22">
        <f>IF(RES_hh_fec!O13=0,0,1000000/0.086*RES_hh_fec!O13/RES_hh_num!O13)</f>
        <v>8735.0589547700183</v>
      </c>
      <c r="P13" s="22">
        <f>IF(RES_hh_fec!P13=0,0,1000000/0.086*RES_hh_fec!P13/RES_hh_num!P13)</f>
        <v>6601.0554263073464</v>
      </c>
      <c r="Q13" s="22">
        <f>IF(RES_hh_fec!Q13=0,0,1000000/0.086*RES_hh_fec!Q13/RES_hh_num!Q13)</f>
        <v>8353.295710776596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90.523544851077773</v>
      </c>
      <c r="C14" s="98">
        <f>IF(RES_hh_fec!C14=0,0,1000000/0.086*RES_hh_fec!C14/RES_hh_num!C14)</f>
        <v>122.30617234634229</v>
      </c>
      <c r="D14" s="98">
        <f>IF(RES_hh_fec!D14=0,0,1000000/0.086*RES_hh_fec!D14/RES_hh_num!D14)</f>
        <v>136.89706849933185</v>
      </c>
      <c r="E14" s="98">
        <f>IF(RES_hh_fec!E14=0,0,1000000/0.086*RES_hh_fec!E14/RES_hh_num!E14)</f>
        <v>232.36568004477408</v>
      </c>
      <c r="F14" s="98">
        <f>IF(RES_hh_fec!F14=0,0,1000000/0.086*RES_hh_fec!F14/RES_hh_num!F14)</f>
        <v>202.63894078642971</v>
      </c>
      <c r="G14" s="98">
        <f>IF(RES_hh_fec!G14=0,0,1000000/0.086*RES_hh_fec!G14/RES_hh_num!G14)</f>
        <v>186.19782573526038</v>
      </c>
      <c r="H14" s="98">
        <f>IF(RES_hh_fec!H14=0,0,1000000/0.086*RES_hh_fec!H14/RES_hh_num!H14)</f>
        <v>186.52116309445384</v>
      </c>
      <c r="I14" s="98">
        <f>IF(RES_hh_fec!I14=0,0,1000000/0.086*RES_hh_fec!I14/RES_hh_num!I14)</f>
        <v>166.90425208835438</v>
      </c>
      <c r="J14" s="98">
        <f>IF(RES_hh_fec!J14=0,0,1000000/0.086*RES_hh_fec!J14/RES_hh_num!J14)</f>
        <v>225.93584596124506</v>
      </c>
      <c r="K14" s="98">
        <f>IF(RES_hh_fec!K14=0,0,1000000/0.086*RES_hh_fec!K14/RES_hh_num!K14)</f>
        <v>130.67126634816978</v>
      </c>
      <c r="L14" s="98">
        <f>IF(RES_hh_fec!L14=0,0,1000000/0.086*RES_hh_fec!L14/RES_hh_num!L14)</f>
        <v>88.756435764672304</v>
      </c>
      <c r="M14" s="98">
        <f>IF(RES_hh_fec!M14=0,0,1000000/0.086*RES_hh_fec!M14/RES_hh_num!M14)</f>
        <v>82.500021454131641</v>
      </c>
      <c r="N14" s="98">
        <f>IF(RES_hh_fec!N14=0,0,1000000/0.086*RES_hh_fec!N14/RES_hh_num!N14)</f>
        <v>58.785160822819719</v>
      </c>
      <c r="O14" s="98">
        <f>IF(RES_hh_fec!O14=0,0,1000000/0.086*RES_hh_fec!O14/RES_hh_num!O14)</f>
        <v>53.458203683356103</v>
      </c>
      <c r="P14" s="98">
        <f>IF(RES_hh_fec!P14=0,0,1000000/0.086*RES_hh_fec!P14/RES_hh_num!P14)</f>
        <v>38.720479447782438</v>
      </c>
      <c r="Q14" s="98">
        <f>IF(RES_hh_fec!Q14=0,0,1000000/0.086*RES_hh_fec!Q14/RES_hh_num!Q14)</f>
        <v>81.820591870594654</v>
      </c>
    </row>
    <row r="15" spans="1:17" ht="12.95" customHeight="1" x14ac:dyDescent="0.25">
      <c r="A15" s="89" t="s">
        <v>112</v>
      </c>
      <c r="B15" s="96">
        <f t="shared" ref="B15:Q15" si="0">B16</f>
        <v>8.7304247433222066</v>
      </c>
      <c r="C15" s="96">
        <f t="shared" si="0"/>
        <v>10.226794627821107</v>
      </c>
      <c r="D15" s="96">
        <f t="shared" si="0"/>
        <v>12.074670308029786</v>
      </c>
      <c r="E15" s="96">
        <f t="shared" si="0"/>
        <v>13.836004990482264</v>
      </c>
      <c r="F15" s="96">
        <f t="shared" si="0"/>
        <v>16.02608842782735</v>
      </c>
      <c r="G15" s="96">
        <f t="shared" si="0"/>
        <v>19.881914053344058</v>
      </c>
      <c r="H15" s="96">
        <f t="shared" si="0"/>
        <v>24.550377129894621</v>
      </c>
      <c r="I15" s="96">
        <f t="shared" si="0"/>
        <v>33.206182347458061</v>
      </c>
      <c r="J15" s="96">
        <f t="shared" si="0"/>
        <v>42.780786070116527</v>
      </c>
      <c r="K15" s="96">
        <f t="shared" si="0"/>
        <v>45.84486293726161</v>
      </c>
      <c r="L15" s="96">
        <f t="shared" si="0"/>
        <v>60.100839724973206</v>
      </c>
      <c r="M15" s="96">
        <f t="shared" si="0"/>
        <v>68.499921753205896</v>
      </c>
      <c r="N15" s="96">
        <f t="shared" si="0"/>
        <v>91.938528202456325</v>
      </c>
      <c r="O15" s="96">
        <f t="shared" si="0"/>
        <v>85.716461094721112</v>
      </c>
      <c r="P15" s="96">
        <f t="shared" si="0"/>
        <v>89.191263636338107</v>
      </c>
      <c r="Q15" s="96">
        <f t="shared" si="0"/>
        <v>101.0505589704281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8.7304247433222066</v>
      </c>
      <c r="C16" s="97">
        <f>IF(RES_hh_fec!C16=0,0,1000000/0.086*RES_hh_fec!C16/RES_hh_num!C$3)</f>
        <v>10.226794627821107</v>
      </c>
      <c r="D16" s="97">
        <f>IF(RES_hh_fec!D16=0,0,1000000/0.086*RES_hh_fec!D16/RES_hh_num!D$3)</f>
        <v>12.074670308029786</v>
      </c>
      <c r="E16" s="97">
        <f>IF(RES_hh_fec!E16=0,0,1000000/0.086*RES_hh_fec!E16/RES_hh_num!E$3)</f>
        <v>13.836004990482264</v>
      </c>
      <c r="F16" s="97">
        <f>IF(RES_hh_fec!F16=0,0,1000000/0.086*RES_hh_fec!F16/RES_hh_num!F$3)</f>
        <v>16.02608842782735</v>
      </c>
      <c r="G16" s="97">
        <f>IF(RES_hh_fec!G16=0,0,1000000/0.086*RES_hh_fec!G16/RES_hh_num!G$3)</f>
        <v>19.881914053344058</v>
      </c>
      <c r="H16" s="97">
        <f>IF(RES_hh_fec!H16=0,0,1000000/0.086*RES_hh_fec!H16/RES_hh_num!H$3)</f>
        <v>24.550377129894621</v>
      </c>
      <c r="I16" s="97">
        <f>IF(RES_hh_fec!I16=0,0,1000000/0.086*RES_hh_fec!I16/RES_hh_num!I$3)</f>
        <v>33.206182347458061</v>
      </c>
      <c r="J16" s="97">
        <f>IF(RES_hh_fec!J16=0,0,1000000/0.086*RES_hh_fec!J16/RES_hh_num!J$3)</f>
        <v>42.780786070116527</v>
      </c>
      <c r="K16" s="97">
        <f>IF(RES_hh_fec!K16=0,0,1000000/0.086*RES_hh_fec!K16/RES_hh_num!K$3)</f>
        <v>45.84486293726161</v>
      </c>
      <c r="L16" s="97">
        <f>IF(RES_hh_fec!L16=0,0,1000000/0.086*RES_hh_fec!L16/RES_hh_num!L$3)</f>
        <v>60.100839724973206</v>
      </c>
      <c r="M16" s="97">
        <f>IF(RES_hh_fec!M16=0,0,1000000/0.086*RES_hh_fec!M16/RES_hh_num!M$3)</f>
        <v>68.499921753205896</v>
      </c>
      <c r="N16" s="97">
        <f>IF(RES_hh_fec!N16=0,0,1000000/0.086*RES_hh_fec!N16/RES_hh_num!N$3)</f>
        <v>91.938528202456325</v>
      </c>
      <c r="O16" s="97">
        <f>IF(RES_hh_fec!O16=0,0,1000000/0.086*RES_hh_fec!O16/RES_hh_num!O$3)</f>
        <v>85.716461094721112</v>
      </c>
      <c r="P16" s="97">
        <f>IF(RES_hh_fec!P16=0,0,1000000/0.086*RES_hh_fec!P16/RES_hh_num!P$3)</f>
        <v>89.191263636338107</v>
      </c>
      <c r="Q16" s="97">
        <f>IF(RES_hh_fec!Q16=0,0,1000000/0.086*RES_hh_fec!Q16/RES_hh_num!Q$3)</f>
        <v>101.0505589704281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3763.7650214770683</v>
      </c>
      <c r="C17" s="96">
        <f>IF(RES_hh_fec!C17=0,0,1000000/0.086*RES_hh_fec!C17/RES_hh_num!C17)</f>
        <v>3784.6497400152812</v>
      </c>
      <c r="D17" s="96">
        <f>IF(RES_hh_fec!D17=0,0,1000000/0.086*RES_hh_fec!D17/RES_hh_num!D17)</f>
        <v>3794.0968375946645</v>
      </c>
      <c r="E17" s="96">
        <f>IF(RES_hh_fec!E17=0,0,1000000/0.086*RES_hh_fec!E17/RES_hh_num!E17)</f>
        <v>3914.0610416796276</v>
      </c>
      <c r="F17" s="96">
        <f>IF(RES_hh_fec!F17=0,0,1000000/0.086*RES_hh_fec!F17/RES_hh_num!F17)</f>
        <v>3833.9630703335315</v>
      </c>
      <c r="G17" s="96">
        <f>IF(RES_hh_fec!G17=0,0,1000000/0.086*RES_hh_fec!G17/RES_hh_num!G17)</f>
        <v>3803.2645452093498</v>
      </c>
      <c r="H17" s="96">
        <f>IF(RES_hh_fec!H17=0,0,1000000/0.086*RES_hh_fec!H17/RES_hh_num!H17)</f>
        <v>3771.6865731359362</v>
      </c>
      <c r="I17" s="96">
        <f>IF(RES_hh_fec!I17=0,0,1000000/0.086*RES_hh_fec!I17/RES_hh_num!I17)</f>
        <v>3769.2506619189876</v>
      </c>
      <c r="J17" s="96">
        <f>IF(RES_hh_fec!J17=0,0,1000000/0.086*RES_hh_fec!J17/RES_hh_num!J17)</f>
        <v>3845.9633997434562</v>
      </c>
      <c r="K17" s="96">
        <f>IF(RES_hh_fec!K17=0,0,1000000/0.086*RES_hh_fec!K17/RES_hh_num!K17)</f>
        <v>4008.9069750669682</v>
      </c>
      <c r="L17" s="96">
        <f>IF(RES_hh_fec!L17=0,0,1000000/0.086*RES_hh_fec!L17/RES_hh_num!L17)</f>
        <v>3700.9867259668222</v>
      </c>
      <c r="M17" s="96">
        <f>IF(RES_hh_fec!M17=0,0,1000000/0.086*RES_hh_fec!M17/RES_hh_num!M17)</f>
        <v>3661.9773993618041</v>
      </c>
      <c r="N17" s="96">
        <f>IF(RES_hh_fec!N17=0,0,1000000/0.086*RES_hh_fec!N17/RES_hh_num!N17)</f>
        <v>3589.675482048794</v>
      </c>
      <c r="O17" s="96">
        <f>IF(RES_hh_fec!O17=0,0,1000000/0.086*RES_hh_fec!O17/RES_hh_num!O17)</f>
        <v>3540.4983402345506</v>
      </c>
      <c r="P17" s="96">
        <f>IF(RES_hh_fec!P17=0,0,1000000/0.086*RES_hh_fec!P17/RES_hh_num!P17)</f>
        <v>3459.2250768749477</v>
      </c>
      <c r="Q17" s="96">
        <f>IF(RES_hh_fec!Q17=0,0,1000000/0.086*RES_hh_fec!Q17/RES_hh_num!Q17)</f>
        <v>3475.8195451828783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3860.8942595082135</v>
      </c>
      <c r="C19" s="95">
        <f>IF(RES_hh_fec!C19=0,0,1000000/0.086*RES_hh_fec!C19/RES_hh_num!C19)</f>
        <v>3835.2898757910916</v>
      </c>
      <c r="D19" s="95">
        <f>IF(RES_hh_fec!D19=0,0,1000000/0.086*RES_hh_fec!D19/RES_hh_num!D19)</f>
        <v>3814.7766573476661</v>
      </c>
      <c r="E19" s="95">
        <f>IF(RES_hh_fec!E19=0,0,1000000/0.086*RES_hh_fec!E19/RES_hh_num!E19)</f>
        <v>3815.9506117503915</v>
      </c>
      <c r="F19" s="95">
        <f>IF(RES_hh_fec!F19=0,0,1000000/0.086*RES_hh_fec!F19/RES_hh_num!F19)</f>
        <v>3798.1690336901192</v>
      </c>
      <c r="G19" s="95">
        <f>IF(RES_hh_fec!G19=0,0,1000000/0.086*RES_hh_fec!G19/RES_hh_num!G19)</f>
        <v>3785.2178848030308</v>
      </c>
      <c r="H19" s="95">
        <f>IF(RES_hh_fec!H19=0,0,1000000/0.086*RES_hh_fec!H19/RES_hh_num!H19)</f>
        <v>3754.6453779958861</v>
      </c>
      <c r="I19" s="95">
        <f>IF(RES_hh_fec!I19=0,0,1000000/0.086*RES_hh_fec!I19/RES_hh_num!I19)</f>
        <v>3757.186584497822</v>
      </c>
      <c r="J19" s="95">
        <f>IF(RES_hh_fec!J19=0,0,1000000/0.086*RES_hh_fec!J19/RES_hh_num!J19)</f>
        <v>3763.8606277746394</v>
      </c>
      <c r="K19" s="95">
        <f>IF(RES_hh_fec!K19=0,0,1000000/0.086*RES_hh_fec!K19/RES_hh_num!K19)</f>
        <v>3832.5715601119118</v>
      </c>
      <c r="L19" s="95">
        <f>IF(RES_hh_fec!L19=0,0,1000000/0.086*RES_hh_fec!L19/RES_hh_num!L19)</f>
        <v>3549.9121857588166</v>
      </c>
      <c r="M19" s="95">
        <f>IF(RES_hh_fec!M19=0,0,1000000/0.086*RES_hh_fec!M19/RES_hh_num!M19)</f>
        <v>3477.9451606044254</v>
      </c>
      <c r="N19" s="95">
        <f>IF(RES_hh_fec!N19=0,0,1000000/0.086*RES_hh_fec!N19/RES_hh_num!N19)</f>
        <v>3395.1677566889894</v>
      </c>
      <c r="O19" s="95">
        <f>IF(RES_hh_fec!O19=0,0,1000000/0.086*RES_hh_fec!O19/RES_hh_num!O19)</f>
        <v>3329.4905894953613</v>
      </c>
      <c r="P19" s="95">
        <f>IF(RES_hh_fec!P19=0,0,1000000/0.086*RES_hh_fec!P19/RES_hh_num!P19)</f>
        <v>3236.2499599167927</v>
      </c>
      <c r="Q19" s="95">
        <f>IF(RES_hh_fec!Q19=0,0,1000000/0.086*RES_hh_fec!Q19/RES_hh_num!Q19)</f>
        <v>3213.279031701366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3971.2013423575972</v>
      </c>
      <c r="C20" s="95">
        <f>IF(RES_hh_fec!C20=0,0,1000000/0.086*RES_hh_fec!C20/RES_hh_num!C20)</f>
        <v>3944.8514737597129</v>
      </c>
      <c r="D20" s="95">
        <f>IF(RES_hh_fec!D20=0,0,1000000/0.086*RES_hh_fec!D20/RES_hh_num!D20)</f>
        <v>3923.7581695511149</v>
      </c>
      <c r="E20" s="95">
        <f>IF(RES_hh_fec!E20=0,0,1000000/0.086*RES_hh_fec!E20/RES_hh_num!E20)</f>
        <v>3924.9994657099501</v>
      </c>
      <c r="F20" s="95">
        <f>IF(RES_hh_fec!F20=0,0,1000000/0.086*RES_hh_fec!F20/RES_hh_num!F20)</f>
        <v>3906.7145845319151</v>
      </c>
      <c r="G20" s="95">
        <f>IF(RES_hh_fec!G20=0,0,1000000/0.086*RES_hh_fec!G20/RES_hh_num!G20)</f>
        <v>3854.1682804641109</v>
      </c>
      <c r="H20" s="95">
        <f>IF(RES_hh_fec!H20=0,0,1000000/0.086*RES_hh_fec!H20/RES_hh_num!H20)</f>
        <v>3900.8519714079907</v>
      </c>
      <c r="I20" s="95">
        <f>IF(RES_hh_fec!I20=0,0,1000000/0.086*RES_hh_fec!I20/RES_hh_num!I20)</f>
        <v>3776.9295668203536</v>
      </c>
      <c r="J20" s="95">
        <f>IF(RES_hh_fec!J20=0,0,1000000/0.086*RES_hh_fec!J20/RES_hh_num!J20)</f>
        <v>3963.5772471744499</v>
      </c>
      <c r="K20" s="95">
        <f>IF(RES_hh_fec!K20=0,0,1000000/0.086*RES_hh_fec!K20/RES_hh_num!K20)</f>
        <v>3871.9838632902411</v>
      </c>
      <c r="L20" s="95">
        <f>IF(RES_hh_fec!L20=0,0,1000000/0.086*RES_hh_fec!L20/RES_hh_num!L20)</f>
        <v>4085.9123688563477</v>
      </c>
      <c r="M20" s="95">
        <f>IF(RES_hh_fec!M20=0,0,1000000/0.086*RES_hh_fec!M20/RES_hh_num!M20)</f>
        <v>3585.1739645480452</v>
      </c>
      <c r="N20" s="95">
        <f>IF(RES_hh_fec!N20=0,0,1000000/0.086*RES_hh_fec!N20/RES_hh_num!N20)</f>
        <v>3510.707738915858</v>
      </c>
      <c r="O20" s="95">
        <f>IF(RES_hh_fec!O20=0,0,1000000/0.086*RES_hh_fec!O20/RES_hh_num!O20)</f>
        <v>3397.9056711597864</v>
      </c>
      <c r="P20" s="95">
        <f>IF(RES_hh_fec!P20=0,0,1000000/0.086*RES_hh_fec!P20/RES_hh_num!P20)</f>
        <v>3392.6280839742512</v>
      </c>
      <c r="Q20" s="95">
        <f>IF(RES_hh_fec!Q20=0,0,1000000/0.086*RES_hh_fec!Q20/RES_hh_num!Q20)</f>
        <v>3343.2707301039432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3706.5095143685257</v>
      </c>
      <c r="C21" s="95">
        <f>IF(RES_hh_fec!C21=0,0,1000000/0.086*RES_hh_fec!C21/RES_hh_num!C21)</f>
        <v>3681.8090805277971</v>
      </c>
      <c r="D21" s="95">
        <f>IF(RES_hh_fec!D21=0,0,1000000/0.086*RES_hh_fec!D21/RES_hh_num!D21)</f>
        <v>3662.1290963520587</v>
      </c>
      <c r="E21" s="95">
        <f>IF(RES_hh_fec!E21=0,0,1000000/0.086*RES_hh_fec!E21/RES_hh_num!E21)</f>
        <v>3663.3275853827568</v>
      </c>
      <c r="F21" s="95">
        <f>IF(RES_hh_fec!F21=0,0,1000000/0.086*RES_hh_fec!F21/RES_hh_num!F21)</f>
        <v>3646.2734185711188</v>
      </c>
      <c r="G21" s="95">
        <f>IF(RES_hh_fec!G21=0,0,1000000/0.086*RES_hh_fec!G21/RES_hh_num!G21)</f>
        <v>3633.8415740646642</v>
      </c>
      <c r="H21" s="95">
        <f>IF(RES_hh_fec!H21=0,0,1000000/0.086*RES_hh_fec!H21/RES_hh_num!H21)</f>
        <v>3604.4562684382831</v>
      </c>
      <c r="I21" s="95">
        <f>IF(RES_hh_fec!I21=0,0,1000000/0.086*RES_hh_fec!I21/RES_hh_num!I21)</f>
        <v>3606.9122196374815</v>
      </c>
      <c r="J21" s="95">
        <f>IF(RES_hh_fec!J21=0,0,1000000/0.086*RES_hh_fec!J21/RES_hh_num!J21)</f>
        <v>3736.4575482633554</v>
      </c>
      <c r="K21" s="95">
        <f>IF(RES_hh_fec!K21=0,0,1000000/0.086*RES_hh_fec!K21/RES_hh_num!K21)</f>
        <v>3553.847108842569</v>
      </c>
      <c r="L21" s="95">
        <f>IF(RES_hh_fec!L21=0,0,1000000/0.086*RES_hh_fec!L21/RES_hh_num!L21)</f>
        <v>3407.9082869017452</v>
      </c>
      <c r="M21" s="95">
        <f>IF(RES_hh_fec!M21=0,0,1000000/0.086*RES_hh_fec!M21/RES_hh_num!M21)</f>
        <v>3348.5150509207642</v>
      </c>
      <c r="N21" s="95">
        <f>IF(RES_hh_fec!N21=0,0,1000000/0.086*RES_hh_fec!N21/RES_hh_num!N21)</f>
        <v>3283.0756445217544</v>
      </c>
      <c r="O21" s="95">
        <f>IF(RES_hh_fec!O21=0,0,1000000/0.086*RES_hh_fec!O21/RES_hh_num!O21)</f>
        <v>3231.105188516869</v>
      </c>
      <c r="P21" s="95">
        <f>IF(RES_hh_fec!P21=0,0,1000000/0.086*RES_hh_fec!P21/RES_hh_num!P21)</f>
        <v>3150.2832671024539</v>
      </c>
      <c r="Q21" s="95">
        <f>IF(RES_hh_fec!Q21=0,0,1000000/0.086*RES_hh_fec!Q21/RES_hh_num!Q21)</f>
        <v>3137.2734438992538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4633.0750395949235</v>
      </c>
      <c r="C22" s="95">
        <f>IF(RES_hh_fec!C22=0,0,1000000/0.086*RES_hh_fec!C22/RES_hh_num!C22)</f>
        <v>4602.3143655519825</v>
      </c>
      <c r="D22" s="95">
        <f>IF(RES_hh_fec!D22=0,0,1000000/0.086*RES_hh_fec!D22/RES_hh_num!D22)</f>
        <v>4577.7067159611997</v>
      </c>
      <c r="E22" s="95">
        <f>IF(RES_hh_fec!E22=0,0,1000000/0.086*RES_hh_fec!E22/RES_hh_num!E22)</f>
        <v>4579.150096417201</v>
      </c>
      <c r="F22" s="95">
        <f>IF(RES_hh_fec!F22=0,0,1000000/0.086*RES_hh_fec!F22/RES_hh_num!F22)</f>
        <v>4557.8180940860602</v>
      </c>
      <c r="G22" s="95">
        <f>IF(RES_hh_fec!G22=0,0,1000000/0.086*RES_hh_fec!G22/RES_hh_num!G22)</f>
        <v>4542.2961039373422</v>
      </c>
      <c r="H22" s="95">
        <f>IF(RES_hh_fec!H22=0,0,1000000/0.086*RES_hh_fec!H22/RES_hh_num!H22)</f>
        <v>4505.5419787875253</v>
      </c>
      <c r="I22" s="95">
        <f>IF(RES_hh_fec!I22=0,0,1000000/0.086*RES_hh_fec!I22/RES_hh_num!I22)</f>
        <v>4628.0376974411365</v>
      </c>
      <c r="J22" s="95">
        <f>IF(RES_hh_fec!J22=0,0,1000000/0.086*RES_hh_fec!J22/RES_hh_num!J22)</f>
        <v>4397.1613994478321</v>
      </c>
      <c r="K22" s="95">
        <f>IF(RES_hh_fec!K22=0,0,1000000/0.086*RES_hh_fec!K22/RES_hh_num!K22)</f>
        <v>4599.0394995745255</v>
      </c>
      <c r="L22" s="95">
        <f>IF(RES_hh_fec!L22=0,0,1000000/0.086*RES_hh_fec!L22/RES_hh_num!L22)</f>
        <v>4259.9044902880296</v>
      </c>
      <c r="M22" s="95">
        <f>IF(RES_hh_fec!M22=0,0,1000000/0.086*RES_hh_fec!M22/RES_hh_num!M22)</f>
        <v>4176.0975194849543</v>
      </c>
      <c r="N22" s="95">
        <f>IF(RES_hh_fec!N22=0,0,1000000/0.086*RES_hh_fec!N22/RES_hh_num!N22)</f>
        <v>4078.1599600448681</v>
      </c>
      <c r="O22" s="95">
        <f>IF(RES_hh_fec!O22=0,0,1000000/0.086*RES_hh_fec!O22/RES_hh_num!O22)</f>
        <v>3999.4842202370096</v>
      </c>
      <c r="P22" s="95">
        <f>IF(RES_hh_fec!P22=0,0,1000000/0.086*RES_hh_fec!P22/RES_hh_num!P22)</f>
        <v>3887.2012566086937</v>
      </c>
      <c r="Q22" s="95">
        <f>IF(RES_hh_fec!Q22=0,0,1000000/0.086*RES_hh_fec!Q22/RES_hh_num!Q22)</f>
        <v>3859.4928261375367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2463.6449985125896</v>
      </c>
      <c r="C24" s="95">
        <f>IF(RES_hh_fec!C24=0,0,1000000/0.086*RES_hh_fec!C24/RES_hh_num!C24)</f>
        <v>2454.4935237032892</v>
      </c>
      <c r="D24" s="95">
        <f>IF(RES_hh_fec!D24=0,0,1000000/0.086*RES_hh_fec!D24/RES_hh_num!D24)</f>
        <v>2448.6589676210842</v>
      </c>
      <c r="E24" s="95">
        <f>IF(RES_hh_fec!E24=0,0,1000000/0.086*RES_hh_fec!E24/RES_hh_num!E24)</f>
        <v>2456.5601395817325</v>
      </c>
      <c r="F24" s="95">
        <f>IF(RES_hh_fec!F24=0,0,1000000/0.086*RES_hh_fec!F24/RES_hh_num!F24)</f>
        <v>2452.2296028891501</v>
      </c>
      <c r="G24" s="95">
        <f>IF(RES_hh_fec!G24=0,0,1000000/0.086*RES_hh_fec!G24/RES_hh_num!G24)</f>
        <v>2463.602764339616</v>
      </c>
      <c r="H24" s="95">
        <f>IF(RES_hh_fec!H24=0,0,1000000/0.086*RES_hh_fec!H24/RES_hh_num!H24)</f>
        <v>2425.1455119259435</v>
      </c>
      <c r="I24" s="95">
        <f>IF(RES_hh_fec!I24=0,0,1000000/0.086*RES_hh_fec!I24/RES_hh_num!I24)</f>
        <v>2451.1375559163962</v>
      </c>
      <c r="J24" s="95">
        <f>IF(RES_hh_fec!J24=0,0,1000000/0.086*RES_hh_fec!J24/RES_hh_num!J24)</f>
        <v>2464.2662570699604</v>
      </c>
      <c r="K24" s="95">
        <f>IF(RES_hh_fec!K24=0,0,1000000/0.086*RES_hh_fec!K24/RES_hh_num!K24)</f>
        <v>2329.8346897704473</v>
      </c>
      <c r="L24" s="95">
        <f>IF(RES_hh_fec!L24=0,0,1000000/0.086*RES_hh_fec!L24/RES_hh_num!L24)</f>
        <v>2461.7430871730721</v>
      </c>
      <c r="M24" s="95">
        <f>IF(RES_hh_fec!M24=0,0,1000000/0.086*RES_hh_fec!M24/RES_hh_num!M24)</f>
        <v>2321.6006358137693</v>
      </c>
      <c r="N24" s="95">
        <f>IF(RES_hh_fec!N24=0,0,1000000/0.086*RES_hh_fec!N24/RES_hh_num!N24)</f>
        <v>2258.8454363787787</v>
      </c>
      <c r="O24" s="95">
        <f>IF(RES_hh_fec!O24=0,0,1000000/0.086*RES_hh_fec!O24/RES_hh_num!O24)</f>
        <v>2224.1514562916041</v>
      </c>
      <c r="P24" s="95">
        <f>IF(RES_hh_fec!P24=0,0,1000000/0.086*RES_hh_fec!P24/RES_hh_num!P24)</f>
        <v>2169.8244864239455</v>
      </c>
      <c r="Q24" s="95">
        <f>IF(RES_hh_fec!Q24=0,0,1000000/0.086*RES_hh_fec!Q24/RES_hh_num!Q24)</f>
        <v>2162.3397932996022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3445.1581956666682</v>
      </c>
      <c r="C25" s="22">
        <f>IF(RES_hh_fec!C25=0,0,1000000/0.086*RES_hh_fec!C25/RES_hh_num!C25)</f>
        <v>3598.792744000149</v>
      </c>
      <c r="D25" s="22">
        <f>IF(RES_hh_fec!D25=0,0,1000000/0.086*RES_hh_fec!D25/RES_hh_num!D25)</f>
        <v>3687.3641499973073</v>
      </c>
      <c r="E25" s="22">
        <f>IF(RES_hh_fec!E25=0,0,1000000/0.086*RES_hh_fec!E25/RES_hh_num!E25)</f>
        <v>4178.7323216948917</v>
      </c>
      <c r="F25" s="22">
        <f>IF(RES_hh_fec!F25=0,0,1000000/0.086*RES_hh_fec!F25/RES_hh_num!F25)</f>
        <v>3974.5657241253675</v>
      </c>
      <c r="G25" s="22">
        <f>IF(RES_hh_fec!G25=0,0,1000000/0.086*RES_hh_fec!G25/RES_hh_num!G25)</f>
        <v>3970.84001046597</v>
      </c>
      <c r="H25" s="22">
        <f>IF(RES_hh_fec!H25=0,0,1000000/0.086*RES_hh_fec!H25/RES_hh_num!H25)</f>
        <v>3812.0586608975264</v>
      </c>
      <c r="I25" s="22">
        <f>IF(RES_hh_fec!I25=0,0,1000000/0.086*RES_hh_fec!I25/RES_hh_num!I25)</f>
        <v>3779.4768212380955</v>
      </c>
      <c r="J25" s="22">
        <f>IF(RES_hh_fec!J25=0,0,1000000/0.086*RES_hh_fec!J25/RES_hh_num!J25)</f>
        <v>4132.9557256643366</v>
      </c>
      <c r="K25" s="22">
        <f>IF(RES_hh_fec!K25=0,0,1000000/0.086*RES_hh_fec!K25/RES_hh_num!K25)</f>
        <v>4067.3006590174214</v>
      </c>
      <c r="L25" s="22">
        <f>IF(RES_hh_fec!L25=0,0,1000000/0.086*RES_hh_fec!L25/RES_hh_num!L25)</f>
        <v>2772.5715571995493</v>
      </c>
      <c r="M25" s="22">
        <f>IF(RES_hh_fec!M25=0,0,1000000/0.086*RES_hh_fec!M25/RES_hh_num!M25)</f>
        <v>3187.582936714793</v>
      </c>
      <c r="N25" s="22">
        <f>IF(RES_hh_fec!N25=0,0,1000000/0.086*RES_hh_fec!N25/RES_hh_num!N25)</f>
        <v>3018.0823996081735</v>
      </c>
      <c r="O25" s="22">
        <f>IF(RES_hh_fec!O25=0,0,1000000/0.086*RES_hh_fec!O25/RES_hh_num!O25)</f>
        <v>2968.6465190167091</v>
      </c>
      <c r="P25" s="22">
        <f>IF(RES_hh_fec!P25=0,0,1000000/0.086*RES_hh_fec!P25/RES_hh_num!P25)</f>
        <v>2766.0493317294149</v>
      </c>
      <c r="Q25" s="22">
        <f>IF(RES_hh_fec!Q25=0,0,1000000/0.086*RES_hh_fec!Q25/RES_hh_num!Q25)</f>
        <v>3009.3100538172762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1160.2716867754971</v>
      </c>
      <c r="L26" s="18">
        <f>IF(RES_hh_fec!L26=0,0,1000000/0.086*RES_hh_fec!L26/RES_hh_num!L26)</f>
        <v>1088.3275524962351</v>
      </c>
      <c r="M26" s="18">
        <f>IF(RES_hh_fec!M26=0,0,1000000/0.086*RES_hh_fec!M26/RES_hh_num!M26)</f>
        <v>1075.6505178303009</v>
      </c>
      <c r="N26" s="18">
        <f>IF(RES_hh_fec!N26=0,0,1000000/0.086*RES_hh_fec!N26/RES_hh_num!N26)</f>
        <v>1061.3767710512655</v>
      </c>
      <c r="O26" s="18">
        <f>IF(RES_hh_fec!O26=0,0,1000000/0.086*RES_hh_fec!O26/RES_hh_num!O26)</f>
        <v>1050.8151034752286</v>
      </c>
      <c r="P26" s="18">
        <f>IF(RES_hh_fec!P26=0,0,1000000/0.086*RES_hh_fec!P26/RES_hh_num!P26)</f>
        <v>1029.9295206368577</v>
      </c>
      <c r="Q26" s="18">
        <f>IF(RES_hh_fec!Q26=0,0,1000000/0.086*RES_hh_fec!Q26/RES_hh_num!Q26)</f>
        <v>1027.3891317384498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1089.6179719414665</v>
      </c>
      <c r="C27" s="96">
        <f>IF(RES_hh_fec!C27=0,0,1000000/0.086*RES_hh_fec!C27/RES_hh_num!C27)</f>
        <v>1132.0557815564086</v>
      </c>
      <c r="D27" s="96">
        <f>IF(RES_hh_fec!D27=0,0,1000000/0.086*RES_hh_fec!D27/RES_hh_num!D27)</f>
        <v>1190.1627583180918</v>
      </c>
      <c r="E27" s="96">
        <f>IF(RES_hh_fec!E27=0,0,1000000/0.086*RES_hh_fec!E27/RES_hh_num!E27)</f>
        <v>1265.1525439138916</v>
      </c>
      <c r="F27" s="96">
        <f>IF(RES_hh_fec!F27=0,0,1000000/0.086*RES_hh_fec!F27/RES_hh_num!F27)</f>
        <v>1259.2516160773894</v>
      </c>
      <c r="G27" s="96">
        <f>IF(RES_hh_fec!G27=0,0,1000000/0.086*RES_hh_fec!G27/RES_hh_num!G27)</f>
        <v>1270.4822548984675</v>
      </c>
      <c r="H27" s="96">
        <f>IF(RES_hh_fec!H27=0,0,1000000/0.086*RES_hh_fec!H27/RES_hh_num!H27)</f>
        <v>1250.0521478027517</v>
      </c>
      <c r="I27" s="96">
        <f>IF(RES_hh_fec!I27=0,0,1000000/0.086*RES_hh_fec!I27/RES_hh_num!I27)</f>
        <v>1238.1911975313951</v>
      </c>
      <c r="J27" s="96">
        <f>IF(RES_hh_fec!J27=0,0,1000000/0.086*RES_hh_fec!J27/RES_hh_num!J27)</f>
        <v>1292.6059286209345</v>
      </c>
      <c r="K27" s="96">
        <f>IF(RES_hh_fec!K27=0,0,1000000/0.086*RES_hh_fec!K27/RES_hh_num!K27)</f>
        <v>1252.6937792826463</v>
      </c>
      <c r="L27" s="96">
        <f>IF(RES_hh_fec!L27=0,0,1000000/0.086*RES_hh_fec!L27/RES_hh_num!L27)</f>
        <v>1124.0062306911193</v>
      </c>
      <c r="M27" s="96">
        <f>IF(RES_hh_fec!M27=0,0,1000000/0.086*RES_hh_fec!M27/RES_hh_num!M27)</f>
        <v>1116.7595959420955</v>
      </c>
      <c r="N27" s="96">
        <f>IF(RES_hh_fec!N27=0,0,1000000/0.086*RES_hh_fec!N27/RES_hh_num!N27)</f>
        <v>1077.463905137623</v>
      </c>
      <c r="O27" s="96">
        <f>IF(RES_hh_fec!O27=0,0,1000000/0.086*RES_hh_fec!O27/RES_hh_num!O27)</f>
        <v>1054.1211106275975</v>
      </c>
      <c r="P27" s="96">
        <f>IF(RES_hh_fec!P27=0,0,1000000/0.086*RES_hh_fec!P27/RES_hh_num!P27)</f>
        <v>995.4239446737065</v>
      </c>
      <c r="Q27" s="96">
        <f>IF(RES_hh_fec!Q27=0,0,1000000/0.086*RES_hh_fec!Q27/RES_hh_num!Q27)</f>
        <v>1020.1081701904266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1541.2040398250513</v>
      </c>
      <c r="C29" s="95">
        <f>IF(RES_hh_fec!C29=0,0,1000000/0.086*RES_hh_fec!C29/RES_hh_num!C29)</f>
        <v>1562.1498278994281</v>
      </c>
      <c r="D29" s="95">
        <f>IF(RES_hh_fec!D29=0,0,1000000/0.086*RES_hh_fec!D29/RES_hh_num!D29)</f>
        <v>1547.5820484190353</v>
      </c>
      <c r="E29" s="95">
        <f>IF(RES_hh_fec!E29=0,0,1000000/0.086*RES_hh_fec!E29/RES_hh_num!E29)</f>
        <v>1526.0996323977245</v>
      </c>
      <c r="F29" s="95">
        <f>IF(RES_hh_fec!F29=0,0,1000000/0.086*RES_hh_fec!F29/RES_hh_num!F29)</f>
        <v>1409.8903851665407</v>
      </c>
      <c r="G29" s="95">
        <f>IF(RES_hh_fec!G29=0,0,1000000/0.086*RES_hh_fec!G29/RES_hh_num!G29)</f>
        <v>1748.4689036472048</v>
      </c>
      <c r="H29" s="95">
        <f>IF(RES_hh_fec!H29=0,0,1000000/0.086*RES_hh_fec!H29/RES_hh_num!H29)</f>
        <v>1500.2658116412022</v>
      </c>
      <c r="I29" s="95">
        <f>IF(RES_hh_fec!I29=0,0,1000000/0.086*RES_hh_fec!I29/RES_hh_num!I29)</f>
        <v>1669.8599030613418</v>
      </c>
      <c r="J29" s="95">
        <f>IF(RES_hh_fec!J29=0,0,1000000/0.086*RES_hh_fec!J29/RES_hh_num!J29)</f>
        <v>1531.2712536030187</v>
      </c>
      <c r="K29" s="95">
        <f>IF(RES_hh_fec!K29=0,0,1000000/0.086*RES_hh_fec!K29/RES_hh_num!K29)</f>
        <v>1552.5251697345855</v>
      </c>
      <c r="L29" s="95">
        <f>IF(RES_hh_fec!L29=0,0,1000000/0.086*RES_hh_fec!L29/RES_hh_num!L29)</f>
        <v>1527.4164363557566</v>
      </c>
      <c r="M29" s="95">
        <f>IF(RES_hh_fec!M29=0,0,1000000/0.086*RES_hh_fec!M29/RES_hh_num!M29)</f>
        <v>1491.5260081089361</v>
      </c>
      <c r="N29" s="95">
        <f>IF(RES_hh_fec!N29=0,0,1000000/0.086*RES_hh_fec!N29/RES_hh_num!N29)</f>
        <v>1482.9460316385212</v>
      </c>
      <c r="O29" s="95">
        <f>IF(RES_hh_fec!O29=0,0,1000000/0.086*RES_hh_fec!O29/RES_hh_num!O29)</f>
        <v>1502.5504772782067</v>
      </c>
      <c r="P29" s="95">
        <f>IF(RES_hh_fec!P29=0,0,1000000/0.086*RES_hh_fec!P29/RES_hh_num!P29)</f>
        <v>1473.4159027894198</v>
      </c>
      <c r="Q29" s="95">
        <f>IF(RES_hh_fec!Q29=0,0,1000000/0.086*RES_hh_fec!Q29/RES_hh_num!Q29)</f>
        <v>1350.7753743675937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1431.1065837518108</v>
      </c>
      <c r="C30" s="95">
        <f>IF(RES_hh_fec!C30=0,0,1000000/0.086*RES_hh_fec!C30/RES_hh_num!C30)</f>
        <v>1450.5482046777713</v>
      </c>
      <c r="D30" s="95">
        <f>IF(RES_hh_fec!D30=0,0,1000000/0.086*RES_hh_fec!D30/RES_hh_num!D30)</f>
        <v>1437.03619745673</v>
      </c>
      <c r="E30" s="95">
        <f>IF(RES_hh_fec!E30=0,0,1000000/0.086*RES_hh_fec!E30/RES_hh_num!E30)</f>
        <v>1417.0821353188453</v>
      </c>
      <c r="F30" s="95">
        <f>IF(RES_hh_fec!F30=0,0,1000000/0.086*RES_hh_fec!F30/RES_hh_num!F30)</f>
        <v>1486.6637497685783</v>
      </c>
      <c r="G30" s="95">
        <f>IF(RES_hh_fec!G30=0,0,1000000/0.086*RES_hh_fec!G30/RES_hh_num!G30)</f>
        <v>1494.0430812731925</v>
      </c>
      <c r="H30" s="95">
        <f>IF(RES_hh_fec!H30=0,0,1000000/0.086*RES_hh_fec!H30/RES_hh_num!H30)</f>
        <v>1483.2750968649302</v>
      </c>
      <c r="I30" s="95">
        <f>IF(RES_hh_fec!I30=0,0,1000000/0.086*RES_hh_fec!I30/RES_hh_num!I30)</f>
        <v>1492.4828225385611</v>
      </c>
      <c r="J30" s="95">
        <f>IF(RES_hh_fec!J30=0,0,1000000/0.086*RES_hh_fec!J30/RES_hh_num!J30)</f>
        <v>1481.0700120955439</v>
      </c>
      <c r="K30" s="95">
        <f>IF(RES_hh_fec!K30=0,0,1000000/0.086*RES_hh_fec!K30/RES_hh_num!K30)</f>
        <v>1426.1875492391839</v>
      </c>
      <c r="L30" s="95">
        <f>IF(RES_hh_fec!L30=0,0,1000000/0.086*RES_hh_fec!L30/RES_hh_num!L30)</f>
        <v>1418.3192267102772</v>
      </c>
      <c r="M30" s="95">
        <f>IF(RES_hh_fec!M30=0,0,1000000/0.086*RES_hh_fec!M30/RES_hh_num!M30)</f>
        <v>1385.1778077826375</v>
      </c>
      <c r="N30" s="95">
        <f>IF(RES_hh_fec!N30=0,0,1000000/0.086*RES_hh_fec!N30/RES_hh_num!N30)</f>
        <v>1377.4960322629981</v>
      </c>
      <c r="O30" s="95">
        <f>IF(RES_hh_fec!O30=0,0,1000000/0.086*RES_hh_fec!O30/RES_hh_num!O30)</f>
        <v>1395.8117771347365</v>
      </c>
      <c r="P30" s="95">
        <f>IF(RES_hh_fec!P30=0,0,1000000/0.086*RES_hh_fec!P30/RES_hh_num!P30)</f>
        <v>1368.6485754315986</v>
      </c>
      <c r="Q30" s="95">
        <f>IF(RES_hh_fec!Q30=0,0,1000000/0.086*RES_hh_fec!Q30/RES_hh_num!Q30)</f>
        <v>1254.7658648755717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917.74561890238101</v>
      </c>
      <c r="C32" s="18">
        <f>IF(RES_hh_fec!C32=0,0,1000000/0.086*RES_hh_fec!C32/RES_hh_num!C32)</f>
        <v>981.79359085626083</v>
      </c>
      <c r="D32" s="18">
        <f>IF(RES_hh_fec!D32=0,0,1000000/0.086*RES_hh_fec!D32/RES_hh_num!D32)</f>
        <v>1005.6751793961869</v>
      </c>
      <c r="E32" s="18">
        <f>IF(RES_hh_fec!E32=0,0,1000000/0.086*RES_hh_fec!E32/RES_hh_num!E32)</f>
        <v>1127.5896834677885</v>
      </c>
      <c r="F32" s="18">
        <f>IF(RES_hh_fec!F32=0,0,1000000/0.086*RES_hh_fec!F32/RES_hh_num!F32)</f>
        <v>1181.0793824434959</v>
      </c>
      <c r="G32" s="18">
        <f>IF(RES_hh_fec!G32=0,0,1000000/0.086*RES_hh_fec!G32/RES_hh_num!G32)</f>
        <v>1092.1247412028656</v>
      </c>
      <c r="H32" s="18">
        <f>IF(RES_hh_fec!H32=0,0,1000000/0.086*RES_hh_fec!H32/RES_hh_num!H32)</f>
        <v>1159.1539332081782</v>
      </c>
      <c r="I32" s="18">
        <f>IF(RES_hh_fec!I32=0,0,1000000/0.086*RES_hh_fec!I32/RES_hh_num!I32)</f>
        <v>1102.0978704654499</v>
      </c>
      <c r="J32" s="18">
        <f>IF(RES_hh_fec!J32=0,0,1000000/0.086*RES_hh_fec!J32/RES_hh_num!J32)</f>
        <v>1167.8806612149665</v>
      </c>
      <c r="K32" s="18">
        <f>IF(RES_hh_fec!K32=0,0,1000000/0.086*RES_hh_fec!K32/RES_hh_num!K32)</f>
        <v>1149.0197859200111</v>
      </c>
      <c r="L32" s="18">
        <f>IF(RES_hh_fec!L32=0,0,1000000/0.086*RES_hh_fec!L32/RES_hh_num!L32)</f>
        <v>983.41059737115029</v>
      </c>
      <c r="M32" s="18">
        <f>IF(RES_hh_fec!M32=0,0,1000000/0.086*RES_hh_fec!M32/RES_hh_num!M32)</f>
        <v>955.80742795693834</v>
      </c>
      <c r="N32" s="18">
        <f>IF(RES_hh_fec!N32=0,0,1000000/0.086*RES_hh_fec!N32/RES_hh_num!N32)</f>
        <v>915.25752446937634</v>
      </c>
      <c r="O32" s="18">
        <f>IF(RES_hh_fec!O32=0,0,1000000/0.086*RES_hh_fec!O32/RES_hh_num!O32)</f>
        <v>917.32803346813864</v>
      </c>
      <c r="P32" s="18">
        <f>IF(RES_hh_fec!P32=0,0,1000000/0.086*RES_hh_fec!P32/RES_hh_num!P32)</f>
        <v>880.29662298685867</v>
      </c>
      <c r="Q32" s="18">
        <f>IF(RES_hh_fec!Q32=0,0,1000000/0.086*RES_hh_fec!Q32/RES_hh_num!Q32)</f>
        <v>876.98966183330572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9904.6739720279693</v>
      </c>
      <c r="C3" s="100">
        <f>IF(RES_hh_tes!C3=0,0,1000000/0.086*RES_hh_tes!C3/RES_hh_num!C3)</f>
        <v>9873.8221242458585</v>
      </c>
      <c r="D3" s="100">
        <f>IF(RES_hh_tes!D3=0,0,1000000/0.086*RES_hh_tes!D3/RES_hh_num!D3)</f>
        <v>10291.912737275001</v>
      </c>
      <c r="E3" s="100">
        <f>IF(RES_hh_tes!E3=0,0,1000000/0.086*RES_hh_tes!E3/RES_hh_num!E3)</f>
        <v>11218.583283754175</v>
      </c>
      <c r="F3" s="100">
        <f>IF(RES_hh_tes!F3=0,0,1000000/0.086*RES_hh_tes!F3/RES_hh_num!F3)</f>
        <v>11157.915597949184</v>
      </c>
      <c r="G3" s="100">
        <f>IF(RES_hh_tes!G3=0,0,1000000/0.086*RES_hh_tes!G3/RES_hh_num!G3)</f>
        <v>10604.670974563454</v>
      </c>
      <c r="H3" s="100">
        <f>IF(RES_hh_tes!H3=0,0,1000000/0.086*RES_hh_tes!H3/RES_hh_num!H3)</f>
        <v>10403.300092594158</v>
      </c>
      <c r="I3" s="100">
        <f>IF(RES_hh_tes!I3=0,0,1000000/0.086*RES_hh_tes!I3/RES_hh_num!I3)</f>
        <v>9277.278034849769</v>
      </c>
      <c r="J3" s="100">
        <f>IF(RES_hh_tes!J3=0,0,1000000/0.086*RES_hh_tes!J3/RES_hh_num!J3)</f>
        <v>9987.4142613316071</v>
      </c>
      <c r="K3" s="100">
        <f>IF(RES_hh_tes!K3=0,0,1000000/0.086*RES_hh_tes!K3/RES_hh_num!K3)</f>
        <v>11428.732435473317</v>
      </c>
      <c r="L3" s="100">
        <f>IF(RES_hh_tes!L3=0,0,1000000/0.086*RES_hh_tes!L3/RES_hh_num!L3)</f>
        <v>10818.508671427348</v>
      </c>
      <c r="M3" s="100">
        <f>IF(RES_hh_tes!M3=0,0,1000000/0.086*RES_hh_tes!M3/RES_hh_num!M3)</f>
        <v>10217.908938665958</v>
      </c>
      <c r="N3" s="100">
        <f>IF(RES_hh_tes!N3=0,0,1000000/0.086*RES_hh_tes!N3/RES_hh_num!N3)</f>
        <v>9766.3784164484896</v>
      </c>
      <c r="O3" s="100">
        <f>IF(RES_hh_tes!O3=0,0,1000000/0.086*RES_hh_tes!O3/RES_hh_num!O3)</f>
        <v>9697.7722020388119</v>
      </c>
      <c r="P3" s="100">
        <f>IF(RES_hh_tes!P3=0,0,1000000/0.086*RES_hh_tes!P3/RES_hh_num!P3)</f>
        <v>8161.2096984477284</v>
      </c>
      <c r="Q3" s="100">
        <f>IF(RES_hh_tes!Q3=0,0,1000000/0.086*RES_hh_tes!Q3/RES_hh_num!Q3)</f>
        <v>9076.8258042996822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7037.9219707107886</v>
      </c>
      <c r="C4" s="96">
        <f>IF(RES_hh_tes!C4=0,0,1000000/0.086*RES_hh_tes!C4/RES_hh_num!C4)</f>
        <v>6936.937598742501</v>
      </c>
      <c r="D4" s="96">
        <f>IF(RES_hh_tes!D4=0,0,1000000/0.086*RES_hh_tes!D4/RES_hh_num!D4)</f>
        <v>7320.6602919753432</v>
      </c>
      <c r="E4" s="96">
        <f>IF(RES_hh_tes!E4=0,0,1000000/0.086*RES_hh_tes!E4/RES_hh_num!E4)</f>
        <v>8083.7687710232822</v>
      </c>
      <c r="F4" s="96">
        <f>IF(RES_hh_tes!F4=0,0,1000000/0.086*RES_hh_tes!F4/RES_hh_num!F4)</f>
        <v>8015.8004332291539</v>
      </c>
      <c r="G4" s="96">
        <f>IF(RES_hh_tes!G4=0,0,1000000/0.086*RES_hh_tes!G4/RES_hh_num!G4)</f>
        <v>7466.3713987601714</v>
      </c>
      <c r="H4" s="96">
        <f>IF(RES_hh_tes!H4=0,0,1000000/0.086*RES_hh_tes!H4/RES_hh_num!H4)</f>
        <v>7229.1336161715371</v>
      </c>
      <c r="I4" s="96">
        <f>IF(RES_hh_tes!I4=0,0,1000000/0.086*RES_hh_tes!I4/RES_hh_num!I4)</f>
        <v>6086.5261728254382</v>
      </c>
      <c r="J4" s="96">
        <f>IF(RES_hh_tes!J4=0,0,1000000/0.086*RES_hh_tes!J4/RES_hh_num!J4)</f>
        <v>6694.6733862388492</v>
      </c>
      <c r="K4" s="96">
        <f>IF(RES_hh_tes!K4=0,0,1000000/0.086*RES_hh_tes!K4/RES_hh_num!K4)</f>
        <v>8018.9655398817731</v>
      </c>
      <c r="L4" s="96">
        <f>IF(RES_hh_tes!L4=0,0,1000000/0.086*RES_hh_tes!L4/RES_hh_num!L4)</f>
        <v>7643.6985913051903</v>
      </c>
      <c r="M4" s="96">
        <f>IF(RES_hh_tes!M4=0,0,1000000/0.086*RES_hh_tes!M4/RES_hh_num!M4)</f>
        <v>7050.6552975457671</v>
      </c>
      <c r="N4" s="96">
        <f>IF(RES_hh_tes!N4=0,0,1000000/0.086*RES_hh_tes!N4/RES_hh_num!N4)</f>
        <v>6585.9256636779573</v>
      </c>
      <c r="O4" s="96">
        <f>IF(RES_hh_tes!O4=0,0,1000000/0.086*RES_hh_tes!O4/RES_hh_num!O4)</f>
        <v>6534.0161191046009</v>
      </c>
      <c r="P4" s="96">
        <f>IF(RES_hh_tes!P4=0,0,1000000/0.086*RES_hh_tes!P4/RES_hh_num!P4)</f>
        <v>5052.4370808191998</v>
      </c>
      <c r="Q4" s="96">
        <f>IF(RES_hh_tes!Q4=0,0,1000000/0.086*RES_hh_tes!Q4/RES_hh_num!Q4)</f>
        <v>5909.5030851206793</v>
      </c>
    </row>
    <row r="5" spans="1:17" ht="12" customHeight="1" x14ac:dyDescent="0.25">
      <c r="A5" s="87" t="s">
        <v>58</v>
      </c>
      <c r="B5" s="95">
        <f>IF(RES_hh_tes!B5=0,0,1000000/0.086*RES_hh_tes!B5/RES_hh_num!B5)</f>
        <v>9154.7688590821581</v>
      </c>
      <c r="C5" s="95">
        <f>IF(RES_hh_tes!C5=0,0,1000000/0.086*RES_hh_tes!C5/RES_hh_num!C5)</f>
        <v>2564.4498352625346</v>
      </c>
      <c r="D5" s="95">
        <f>IF(RES_hh_tes!D5=0,0,1000000/0.086*RES_hh_tes!D5/RES_hh_num!D5)</f>
        <v>7178.3271582381403</v>
      </c>
      <c r="E5" s="95">
        <f>IF(RES_hh_tes!E5=0,0,1000000/0.086*RES_hh_tes!E5/RES_hh_num!E5)</f>
        <v>7874.9395951648321</v>
      </c>
      <c r="F5" s="95">
        <f>IF(RES_hh_tes!F5=0,0,1000000/0.086*RES_hh_tes!F5/RES_hh_num!F5)</f>
        <v>7834.2464323635295</v>
      </c>
      <c r="G5" s="95">
        <f>IF(RES_hh_tes!G5=0,0,1000000/0.086*RES_hh_tes!G5/RES_hh_num!G5)</f>
        <v>0</v>
      </c>
      <c r="H5" s="95">
        <f>IF(RES_hh_tes!H5=0,0,1000000/0.086*RES_hh_tes!H5/RES_hh_num!H5)</f>
        <v>0</v>
      </c>
      <c r="I5" s="95">
        <f>IF(RES_hh_tes!I5=0,0,1000000/0.086*RES_hh_tes!I5/RES_hh_num!I5)</f>
        <v>0</v>
      </c>
      <c r="J5" s="95">
        <f>IF(RES_hh_tes!J5=0,0,1000000/0.086*RES_hh_tes!J5/RES_hh_num!J5)</f>
        <v>0</v>
      </c>
      <c r="K5" s="95">
        <f>IF(RES_hh_tes!K5=0,0,1000000/0.086*RES_hh_tes!K5/RES_hh_num!K5)</f>
        <v>7729.3331438221931</v>
      </c>
      <c r="L5" s="95">
        <f>IF(RES_hh_tes!L5=0,0,1000000/0.086*RES_hh_tes!L5/RES_hh_num!L5)</f>
        <v>7399.0670936354672</v>
      </c>
      <c r="M5" s="95">
        <f>IF(RES_hh_tes!M5=0,0,1000000/0.086*RES_hh_tes!M5/RES_hh_num!M5)</f>
        <v>6782.8062604294428</v>
      </c>
      <c r="N5" s="95">
        <f>IF(RES_hh_tes!N5=0,0,1000000/0.086*RES_hh_tes!N5/RES_hh_num!N5)</f>
        <v>6343.49159685833</v>
      </c>
      <c r="O5" s="95">
        <f>IF(RES_hh_tes!O5=0,0,1000000/0.086*RES_hh_tes!O5/RES_hh_num!O5)</f>
        <v>6284.1100091065082</v>
      </c>
      <c r="P5" s="95">
        <f>IF(RES_hh_tes!P5=0,0,1000000/0.086*RES_hh_tes!P5/RES_hh_num!P5)</f>
        <v>4865.6162092594095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6921.037561249098</v>
      </c>
      <c r="C6" s="95">
        <f>IF(RES_hh_tes!C6=0,0,1000000/0.086*RES_hh_tes!C6/RES_hh_num!C6)</f>
        <v>6782.4869377143195</v>
      </c>
      <c r="D6" s="95">
        <f>IF(RES_hh_tes!D6=0,0,1000000/0.086*RES_hh_tes!D6/RES_hh_num!D6)</f>
        <v>7077.1926377069822</v>
      </c>
      <c r="E6" s="95">
        <f>IF(RES_hh_tes!E6=0,0,1000000/0.086*RES_hh_tes!E6/RES_hh_num!E6)</f>
        <v>7650.5844530337044</v>
      </c>
      <c r="F6" s="95">
        <f>IF(RES_hh_tes!F6=0,0,1000000/0.086*RES_hh_tes!F6/RES_hh_num!F6)</f>
        <v>7642.0745334146886</v>
      </c>
      <c r="G6" s="95">
        <f>IF(RES_hh_tes!G6=0,0,1000000/0.086*RES_hh_tes!G6/RES_hh_num!G6)</f>
        <v>7147.4824743041609</v>
      </c>
      <c r="H6" s="95">
        <f>IF(RES_hh_tes!H6=0,0,1000000/0.086*RES_hh_tes!H6/RES_hh_num!H6)</f>
        <v>6949.8434887216745</v>
      </c>
      <c r="I6" s="95">
        <f>IF(RES_hh_tes!I6=0,0,1000000/0.086*RES_hh_tes!I6/RES_hh_num!I6)</f>
        <v>6191.3258488231986</v>
      </c>
      <c r="J6" s="95">
        <f>IF(RES_hh_tes!J6=0,0,1000000/0.086*RES_hh_tes!J6/RES_hh_num!J6)</f>
        <v>5991.9349054201803</v>
      </c>
      <c r="K6" s="95">
        <f>IF(RES_hh_tes!K6=0,0,1000000/0.086*RES_hh_tes!K6/RES_hh_num!K6)</f>
        <v>7536.6907197957034</v>
      </c>
      <c r="L6" s="95">
        <f>IF(RES_hh_tes!L6=0,0,1000000/0.086*RES_hh_tes!L6/RES_hh_num!L6)</f>
        <v>7639.8458846293397</v>
      </c>
      <c r="M6" s="95">
        <f>IF(RES_hh_tes!M6=0,0,1000000/0.086*RES_hh_tes!M6/RES_hh_num!M6)</f>
        <v>6864.7252032309079</v>
      </c>
      <c r="N6" s="95">
        <f>IF(RES_hh_tes!N6=0,0,1000000/0.086*RES_hh_tes!N6/RES_hh_num!N6)</f>
        <v>6532.0828356627708</v>
      </c>
      <c r="O6" s="95">
        <f>IF(RES_hh_tes!O6=0,0,1000000/0.086*RES_hh_tes!O6/RES_hh_num!O6)</f>
        <v>6339.4151990496539</v>
      </c>
      <c r="P6" s="95">
        <f>IF(RES_hh_tes!P6=0,0,1000000/0.086*RES_hh_tes!P6/RES_hh_num!P6)</f>
        <v>4976.3800704676041</v>
      </c>
      <c r="Q6" s="95">
        <f>IF(RES_hh_tes!Q6=0,0,1000000/0.086*RES_hh_tes!Q6/RES_hh_num!Q6)</f>
        <v>5768.8110219241862</v>
      </c>
    </row>
    <row r="7" spans="1:17" ht="12" customHeight="1" x14ac:dyDescent="0.25">
      <c r="A7" s="87" t="s">
        <v>110</v>
      </c>
      <c r="B7" s="95">
        <f>IF(RES_hh_tes!B7=0,0,1000000/0.086*RES_hh_tes!B7/RES_hh_num!B7)</f>
        <v>6920.9440328383535</v>
      </c>
      <c r="C7" s="95">
        <f>IF(RES_hh_tes!C7=0,0,1000000/0.086*RES_hh_tes!C7/RES_hh_num!C7)</f>
        <v>6736.8277670493271</v>
      </c>
      <c r="D7" s="95">
        <f>IF(RES_hh_tes!D7=0,0,1000000/0.086*RES_hh_tes!D7/RES_hh_num!D7)</f>
        <v>7161.7694078736477</v>
      </c>
      <c r="E7" s="95">
        <f>IF(RES_hh_tes!E7=0,0,1000000/0.086*RES_hh_tes!E7/RES_hh_num!E7)</f>
        <v>7811.6943018465481</v>
      </c>
      <c r="F7" s="95">
        <f>IF(RES_hh_tes!F7=0,0,1000000/0.086*RES_hh_tes!F7/RES_hh_num!F7)</f>
        <v>7754.0486391187287</v>
      </c>
      <c r="G7" s="95">
        <f>IF(RES_hh_tes!G7=0,0,1000000/0.086*RES_hh_tes!G7/RES_hh_num!G7)</f>
        <v>7179.9383475925088</v>
      </c>
      <c r="H7" s="95">
        <f>IF(RES_hh_tes!H7=0,0,1000000/0.086*RES_hh_tes!H7/RES_hh_num!H7)</f>
        <v>6941.106182231817</v>
      </c>
      <c r="I7" s="95">
        <f>IF(RES_hh_tes!I7=0,0,1000000/0.086*RES_hh_tes!I7/RES_hh_num!I7)</f>
        <v>5699.1124576770962</v>
      </c>
      <c r="J7" s="95">
        <f>IF(RES_hh_tes!J7=0,0,1000000/0.086*RES_hh_tes!J7/RES_hh_num!J7)</f>
        <v>6427.80398694224</v>
      </c>
      <c r="K7" s="95">
        <f>IF(RES_hh_tes!K7=0,0,1000000/0.086*RES_hh_tes!K7/RES_hh_num!K7)</f>
        <v>7423.1587482282157</v>
      </c>
      <c r="L7" s="95">
        <f>IF(RES_hh_tes!L7=0,0,1000000/0.086*RES_hh_tes!L7/RES_hh_num!L7)</f>
        <v>7943.6575794299642</v>
      </c>
      <c r="M7" s="95">
        <f>IF(RES_hh_tes!M7=0,0,1000000/0.086*RES_hh_tes!M7/RES_hh_num!M7)</f>
        <v>6798.9238568446399</v>
      </c>
      <c r="N7" s="95">
        <f>IF(RES_hh_tes!N7=0,0,1000000/0.086*RES_hh_tes!N7/RES_hh_num!N7)</f>
        <v>6395.8916491938098</v>
      </c>
      <c r="O7" s="95">
        <f>IF(RES_hh_tes!O7=0,0,1000000/0.086*RES_hh_tes!O7/RES_hh_num!O7)</f>
        <v>6382.9394967451281</v>
      </c>
      <c r="P7" s="95">
        <f>IF(RES_hh_tes!P7=0,0,1000000/0.086*RES_hh_tes!P7/RES_hh_num!P7)</f>
        <v>4921.6583364077933</v>
      </c>
      <c r="Q7" s="95">
        <f>IF(RES_hh_tes!Q7=0,0,1000000/0.086*RES_hh_tes!Q7/RES_hh_num!Q7)</f>
        <v>5690.1989059152029</v>
      </c>
    </row>
    <row r="8" spans="1:17" ht="12" customHeight="1" x14ac:dyDescent="0.25">
      <c r="A8" s="87" t="s">
        <v>109</v>
      </c>
      <c r="B8" s="95">
        <f>IF(RES_hh_tes!B8=0,0,1000000/0.086*RES_hh_tes!B8/RES_hh_num!B8)</f>
        <v>6920.8656450477156</v>
      </c>
      <c r="C8" s="95">
        <f>IF(RES_hh_tes!C8=0,0,1000000/0.086*RES_hh_tes!C8/RES_hh_num!C8)</f>
        <v>6794.2818202981607</v>
      </c>
      <c r="D8" s="95">
        <f>IF(RES_hh_tes!D8=0,0,1000000/0.086*RES_hh_tes!D8/RES_hh_num!D8)</f>
        <v>7147.6651488725583</v>
      </c>
      <c r="E8" s="95">
        <f>IF(RES_hh_tes!E8=0,0,1000000/0.086*RES_hh_tes!E8/RES_hh_num!E8)</f>
        <v>7829.6420440408701</v>
      </c>
      <c r="F8" s="95">
        <f>IF(RES_hh_tes!F8=0,0,1000000/0.086*RES_hh_tes!F8/RES_hh_num!F8)</f>
        <v>7823.8093420160476</v>
      </c>
      <c r="G8" s="95">
        <f>IF(RES_hh_tes!G8=0,0,1000000/0.086*RES_hh_tes!G8/RES_hh_num!G8)</f>
        <v>7412.8969926826812</v>
      </c>
      <c r="H8" s="95">
        <f>IF(RES_hh_tes!H8=0,0,1000000/0.086*RES_hh_tes!H8/RES_hh_num!H8)</f>
        <v>6905.5419159965313</v>
      </c>
      <c r="I8" s="95">
        <f>IF(RES_hh_tes!I8=0,0,1000000/0.086*RES_hh_tes!I8/RES_hh_num!I8)</f>
        <v>5834.6804473599295</v>
      </c>
      <c r="J8" s="95">
        <f>IF(RES_hh_tes!J8=0,0,1000000/0.086*RES_hh_tes!J8/RES_hh_num!J8)</f>
        <v>6666.6290642584108</v>
      </c>
      <c r="K8" s="95">
        <f>IF(RES_hh_tes!K8=0,0,1000000/0.086*RES_hh_tes!K8/RES_hh_num!K8)</f>
        <v>7182.8901093099485</v>
      </c>
      <c r="L8" s="95">
        <f>IF(RES_hh_tes!L8=0,0,1000000/0.086*RES_hh_tes!L8/RES_hh_num!L8)</f>
        <v>7326.1891651370615</v>
      </c>
      <c r="M8" s="95">
        <f>IF(RES_hh_tes!M8=0,0,1000000/0.086*RES_hh_tes!M8/RES_hh_num!M8)</f>
        <v>6745.6697694090317</v>
      </c>
      <c r="N8" s="95">
        <f>IF(RES_hh_tes!N8=0,0,1000000/0.086*RES_hh_tes!N8/RES_hh_num!N8)</f>
        <v>6342.8691937168232</v>
      </c>
      <c r="O8" s="95">
        <f>IF(RES_hh_tes!O8=0,0,1000000/0.086*RES_hh_tes!O8/RES_hh_num!O8)</f>
        <v>6276.921077268702</v>
      </c>
      <c r="P8" s="95">
        <f>IF(RES_hh_tes!P8=0,0,1000000/0.086*RES_hh_tes!P8/RES_hh_num!P8)</f>
        <v>4878.2590278350917</v>
      </c>
      <c r="Q8" s="95">
        <f>IF(RES_hh_tes!Q8=0,0,1000000/0.086*RES_hh_tes!Q8/RES_hh_num!Q8)</f>
        <v>5679.1459740710688</v>
      </c>
    </row>
    <row r="9" spans="1:17" ht="12" customHeight="1" x14ac:dyDescent="0.25">
      <c r="A9" s="87" t="s">
        <v>55</v>
      </c>
      <c r="B9" s="95">
        <f>IF(RES_hh_tes!B9=0,0,1000000/0.086*RES_hh_tes!B9/RES_hh_num!B9)</f>
        <v>6892.3147289179778</v>
      </c>
      <c r="C9" s="95">
        <f>IF(RES_hh_tes!C9=0,0,1000000/0.086*RES_hh_tes!C9/RES_hh_num!C9)</f>
        <v>6663.148273140293</v>
      </c>
      <c r="D9" s="95">
        <f>IF(RES_hh_tes!D9=0,0,1000000/0.086*RES_hh_tes!D9/RES_hh_num!D9)</f>
        <v>7236.9615454206614</v>
      </c>
      <c r="E9" s="95">
        <f>IF(RES_hh_tes!E9=0,0,1000000/0.086*RES_hh_tes!E9/RES_hh_num!E9)</f>
        <v>7977.1316826769698</v>
      </c>
      <c r="F9" s="95">
        <f>IF(RES_hh_tes!F9=0,0,1000000/0.086*RES_hh_tes!F9/RES_hh_num!F9)</f>
        <v>7763.7633100336116</v>
      </c>
      <c r="G9" s="95">
        <f>IF(RES_hh_tes!G9=0,0,1000000/0.086*RES_hh_tes!G9/RES_hh_num!G9)</f>
        <v>7067.6240725559346</v>
      </c>
      <c r="H9" s="95">
        <f>IF(RES_hh_tes!H9=0,0,1000000/0.086*RES_hh_tes!H9/RES_hh_num!H9)</f>
        <v>7136.6297925011932</v>
      </c>
      <c r="I9" s="95">
        <f>IF(RES_hh_tes!I9=0,0,1000000/0.086*RES_hh_tes!I9/RES_hh_num!I9)</f>
        <v>6107.6071094863419</v>
      </c>
      <c r="J9" s="95">
        <f>IF(RES_hh_tes!J9=0,0,1000000/0.086*RES_hh_tes!J9/RES_hh_num!J9)</f>
        <v>6365.7042318481845</v>
      </c>
      <c r="K9" s="95">
        <f>IF(RES_hh_tes!K9=0,0,1000000/0.086*RES_hh_tes!K9/RES_hh_num!K9)</f>
        <v>8565.6041094815446</v>
      </c>
      <c r="L9" s="95">
        <f>IF(RES_hh_tes!L9=0,0,1000000/0.086*RES_hh_tes!L9/RES_hh_num!L9)</f>
        <v>7345.0479918832661</v>
      </c>
      <c r="M9" s="95">
        <f>IF(RES_hh_tes!M9=0,0,1000000/0.086*RES_hh_tes!M9/RES_hh_num!M9)</f>
        <v>7150.9497598272264</v>
      </c>
      <c r="N9" s="95">
        <f>IF(RES_hh_tes!N9=0,0,1000000/0.086*RES_hh_tes!N9/RES_hh_num!N9)</f>
        <v>6675.5894995521321</v>
      </c>
      <c r="O9" s="95">
        <f>IF(RES_hh_tes!O9=0,0,1000000/0.086*RES_hh_tes!O9/RES_hh_num!O9)</f>
        <v>6591.2787056195402</v>
      </c>
      <c r="P9" s="95">
        <f>IF(RES_hh_tes!P9=0,0,1000000/0.086*RES_hh_tes!P9/RES_hh_num!P9)</f>
        <v>5084.3887119937453</v>
      </c>
      <c r="Q9" s="95">
        <f>IF(RES_hh_tes!Q9=0,0,1000000/0.086*RES_hh_tes!Q9/RES_hh_num!Q9)</f>
        <v>5850.4105911488605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8151.8289053846574</v>
      </c>
      <c r="L10" s="95">
        <f>IF(RES_hh_tes!L10=0,0,1000000/0.086*RES_hh_tes!L10/RES_hh_num!L10)</f>
        <v>7737.7977931589448</v>
      </c>
      <c r="M10" s="95">
        <f>IF(RES_hh_tes!M10=0,0,1000000/0.086*RES_hh_tes!M10/RES_hh_num!M10)</f>
        <v>7084.7218104068597</v>
      </c>
      <c r="N10" s="95">
        <f>IF(RES_hh_tes!N10=0,0,1000000/0.086*RES_hh_tes!N10/RES_hh_num!N10)</f>
        <v>6631.2926488756502</v>
      </c>
      <c r="O10" s="95">
        <f>IF(RES_hh_tes!O10=0,0,1000000/0.086*RES_hh_tes!O10/RES_hh_num!O10)</f>
        <v>6552.2710704729889</v>
      </c>
      <c r="P10" s="95">
        <f>IF(RES_hh_tes!P10=0,0,1000000/0.086*RES_hh_tes!P10/RES_hh_num!P10)</f>
        <v>5067.8539462610261</v>
      </c>
      <c r="Q10" s="95">
        <f>IF(RES_hh_tes!Q10=0,0,1000000/0.086*RES_hh_tes!Q10/RES_hh_num!Q10)</f>
        <v>5863.2425075831898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6920.9049995936175</v>
      </c>
      <c r="C11" s="95">
        <f>IF(RES_hh_tes!C11=0,0,1000000/0.086*RES_hh_tes!C11/RES_hh_num!C11)</f>
        <v>7265.7564182119067</v>
      </c>
      <c r="D11" s="95">
        <f>IF(RES_hh_tes!D11=0,0,1000000/0.086*RES_hh_tes!D11/RES_hh_num!D11)</f>
        <v>6857.774141735943</v>
      </c>
      <c r="E11" s="95">
        <f>IF(RES_hh_tes!E11=0,0,1000000/0.086*RES_hh_tes!E11/RES_hh_num!E11)</f>
        <v>7173.7009613367918</v>
      </c>
      <c r="F11" s="95">
        <f>IF(RES_hh_tes!F11=0,0,1000000/0.086*RES_hh_tes!F11/RES_hh_num!F11)</f>
        <v>7585.0528492451676</v>
      </c>
      <c r="G11" s="95">
        <f>IF(RES_hh_tes!G11=0,0,1000000/0.086*RES_hh_tes!G11/RES_hh_num!G11)</f>
        <v>7453.2205410377437</v>
      </c>
      <c r="H11" s="95">
        <f>IF(RES_hh_tes!H11=0,0,1000000/0.086*RES_hh_tes!H11/RES_hh_num!H11)</f>
        <v>6776.8672907062382</v>
      </c>
      <c r="I11" s="95">
        <f>IF(RES_hh_tes!I11=0,0,1000000/0.086*RES_hh_tes!I11/RES_hh_num!I11)</f>
        <v>5654.8278452370978</v>
      </c>
      <c r="J11" s="95">
        <f>IF(RES_hh_tes!J11=0,0,1000000/0.086*RES_hh_tes!J11/RES_hh_num!J11)</f>
        <v>6131.1401235677167</v>
      </c>
      <c r="K11" s="95">
        <f>IF(RES_hh_tes!K11=0,0,1000000/0.086*RES_hh_tes!K11/RES_hh_num!K11)</f>
        <v>6975.1515182793564</v>
      </c>
      <c r="L11" s="95">
        <f>IF(RES_hh_tes!L11=0,0,1000000/0.086*RES_hh_tes!L11/RES_hh_num!L11)</f>
        <v>7437.9660484271826</v>
      </c>
      <c r="M11" s="95">
        <f>IF(RES_hh_tes!M11=0,0,1000000/0.086*RES_hh_tes!M11/RES_hh_num!M11)</f>
        <v>6502.5436669811907</v>
      </c>
      <c r="N11" s="95">
        <f>IF(RES_hh_tes!N11=0,0,1000000/0.086*RES_hh_tes!N11/RES_hh_num!N11)</f>
        <v>6107.1058270136637</v>
      </c>
      <c r="O11" s="95">
        <f>IF(RES_hh_tes!O11=0,0,1000000/0.086*RES_hh_tes!O11/RES_hh_num!O11)</f>
        <v>6122.4696000718186</v>
      </c>
      <c r="P11" s="95">
        <f>IF(RES_hh_tes!P11=0,0,1000000/0.086*RES_hh_tes!P11/RES_hh_num!P11)</f>
        <v>4764.1184547609873</v>
      </c>
      <c r="Q11" s="95">
        <f>IF(RES_hh_tes!Q11=0,0,1000000/0.086*RES_hh_tes!Q11/RES_hh_num!Q11)</f>
        <v>5564.1343823066145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7724.3548761789179</v>
      </c>
      <c r="C12" s="95">
        <f>IF(RES_hh_tes!C12=0,0,1000000/0.086*RES_hh_tes!C12/RES_hh_num!C12)</f>
        <v>7607.300005197967</v>
      </c>
      <c r="D12" s="95">
        <f>IF(RES_hh_tes!D12=0,0,1000000/0.086*RES_hh_tes!D12/RES_hh_num!D12)</f>
        <v>8025.0263714161729</v>
      </c>
      <c r="E12" s="95">
        <f>IF(RES_hh_tes!E12=0,0,1000000/0.086*RES_hh_tes!E12/RES_hh_num!E12)</f>
        <v>8840.8682674039574</v>
      </c>
      <c r="F12" s="95">
        <f>IF(RES_hh_tes!F12=0,0,1000000/0.086*RES_hh_tes!F12/RES_hh_num!F12)</f>
        <v>8777.3407689855303</v>
      </c>
      <c r="G12" s="95">
        <f>IF(RES_hh_tes!G12=0,0,1000000/0.086*RES_hh_tes!G12/RES_hh_num!G12)</f>
        <v>8177.6227004380098</v>
      </c>
      <c r="H12" s="95">
        <f>IF(RES_hh_tes!H12=0,0,1000000/0.086*RES_hh_tes!H12/RES_hh_num!H12)</f>
        <v>7918.7926223676077</v>
      </c>
      <c r="I12" s="95">
        <f>IF(RES_hh_tes!I12=0,0,1000000/0.086*RES_hh_tes!I12/RES_hh_num!I12)</f>
        <v>6670.1990354341988</v>
      </c>
      <c r="J12" s="95">
        <f>IF(RES_hh_tes!J12=0,0,1000000/0.086*RES_hh_tes!J12/RES_hh_num!J12)</f>
        <v>7322.8404981050471</v>
      </c>
      <c r="K12" s="95">
        <f>IF(RES_hh_tes!K12=0,0,1000000/0.086*RES_hh_tes!K12/RES_hh_num!K12)</f>
        <v>8812.6629350905059</v>
      </c>
      <c r="L12" s="95">
        <f>IF(RES_hh_tes!L12=0,0,1000000/0.086*RES_hh_tes!L12/RES_hh_num!L12)</f>
        <v>8419.2491385119629</v>
      </c>
      <c r="M12" s="95">
        <f>IF(RES_hh_tes!M12=0,0,1000000/0.086*RES_hh_tes!M12/RES_hh_num!M12)</f>
        <v>7767.1948091705062</v>
      </c>
      <c r="N12" s="95">
        <f>IF(RES_hh_tes!N12=0,0,1000000/0.086*RES_hh_tes!N12/RES_hh_num!N12)</f>
        <v>7259.3114604161019</v>
      </c>
      <c r="O12" s="95">
        <f>IF(RES_hh_tes!O12=0,0,1000000/0.086*RES_hh_tes!O12/RES_hh_num!O12)</f>
        <v>7202.0162471662697</v>
      </c>
      <c r="P12" s="95">
        <f>IF(RES_hh_tes!P12=0,0,1000000/0.086*RES_hh_tes!P12/RES_hh_num!P12)</f>
        <v>5565.4708136128602</v>
      </c>
      <c r="Q12" s="95">
        <f>IF(RES_hh_tes!Q12=0,0,1000000/0.086*RES_hh_tes!Q12/RES_hh_num!Q12)</f>
        <v>6482.1584226438063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8185.5378649054037</v>
      </c>
      <c r="C13" s="22">
        <f>IF(RES_hh_tes!C13=0,0,1000000/0.086*RES_hh_tes!C13/RES_hh_num!C13)</f>
        <v>8518.5617216926948</v>
      </c>
      <c r="D13" s="22">
        <f>IF(RES_hh_tes!D13=0,0,1000000/0.086*RES_hh_tes!D13/RES_hh_num!D13)</f>
        <v>9211.651580379501</v>
      </c>
      <c r="E13" s="22">
        <f>IF(RES_hh_tes!E13=0,0,1000000/0.086*RES_hh_tes!E13/RES_hh_num!E13)</f>
        <v>11620.242815360174</v>
      </c>
      <c r="F13" s="22">
        <f>IF(RES_hh_tes!F13=0,0,1000000/0.086*RES_hh_tes!F13/RES_hh_num!F13)</f>
        <v>10915.181529781426</v>
      </c>
      <c r="G13" s="22">
        <f>IF(RES_hh_tes!G13=0,0,1000000/0.086*RES_hh_tes!G13/RES_hh_num!G13)</f>
        <v>10044.145601855505</v>
      </c>
      <c r="H13" s="22">
        <f>IF(RES_hh_tes!H13=0,0,1000000/0.086*RES_hh_tes!H13/RES_hh_num!H13)</f>
        <v>9581.21174983321</v>
      </c>
      <c r="I13" s="22">
        <f>IF(RES_hh_tes!I13=0,0,1000000/0.086*RES_hh_tes!I13/RES_hh_num!I13)</f>
        <v>7919.0673587667561</v>
      </c>
      <c r="J13" s="22">
        <f>IF(RES_hh_tes!J13=0,0,1000000/0.086*RES_hh_tes!J13/RES_hh_num!J13)</f>
        <v>9621.0811183671703</v>
      </c>
      <c r="K13" s="22">
        <f>IF(RES_hh_tes!K13=0,0,1000000/0.086*RES_hh_tes!K13/RES_hh_num!K13)</f>
        <v>9524.674031352939</v>
      </c>
      <c r="L13" s="22">
        <f>IF(RES_hh_tes!L13=0,0,1000000/0.086*RES_hh_tes!L13/RES_hh_num!L13)</f>
        <v>8580.7245764830805</v>
      </c>
      <c r="M13" s="22">
        <f>IF(RES_hh_tes!M13=0,0,1000000/0.086*RES_hh_tes!M13/RES_hh_num!M13)</f>
        <v>7855.7069489144124</v>
      </c>
      <c r="N13" s="22">
        <f>IF(RES_hh_tes!N13=0,0,1000000/0.086*RES_hh_tes!N13/RES_hh_num!N13)</f>
        <v>7059.5118401131185</v>
      </c>
      <c r="O13" s="22">
        <f>IF(RES_hh_tes!O13=0,0,1000000/0.086*RES_hh_tes!O13/RES_hh_num!O13)</f>
        <v>6916.9354773150972</v>
      </c>
      <c r="P13" s="22">
        <f>IF(RES_hh_tes!P13=0,0,1000000/0.086*RES_hh_tes!P13/RES_hh_num!P13)</f>
        <v>5282.5502689805044</v>
      </c>
      <c r="Q13" s="22">
        <f>IF(RES_hh_tes!Q13=0,0,1000000/0.086*RES_hh_tes!Q13/RES_hh_num!Q13)</f>
        <v>6701.5742587879504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90.523544851077773</v>
      </c>
      <c r="C14" s="98">
        <f>IF(RES_hh_tes!C14=0,0,1000000/0.086*RES_hh_tes!C14/RES_hh_num!C14)</f>
        <v>122.30617234634229</v>
      </c>
      <c r="D14" s="98">
        <f>IF(RES_hh_tes!D14=0,0,1000000/0.086*RES_hh_tes!D14/RES_hh_num!D14)</f>
        <v>136.89706849933182</v>
      </c>
      <c r="E14" s="98">
        <f>IF(RES_hh_tes!E14=0,0,1000000/0.086*RES_hh_tes!E14/RES_hh_num!E14)</f>
        <v>232.36568004477405</v>
      </c>
      <c r="F14" s="98">
        <f>IF(RES_hh_tes!F14=0,0,1000000/0.086*RES_hh_tes!F14/RES_hh_num!F14)</f>
        <v>202.63894078642971</v>
      </c>
      <c r="G14" s="98">
        <f>IF(RES_hh_tes!G14=0,0,1000000/0.086*RES_hh_tes!G14/RES_hh_num!G14)</f>
        <v>186.19782573526041</v>
      </c>
      <c r="H14" s="98">
        <f>IF(RES_hh_tes!H14=0,0,1000000/0.086*RES_hh_tes!H14/RES_hh_num!H14)</f>
        <v>186.52116309445381</v>
      </c>
      <c r="I14" s="98">
        <f>IF(RES_hh_tes!I14=0,0,1000000/0.086*RES_hh_tes!I14/RES_hh_num!I14)</f>
        <v>166.90425208835435</v>
      </c>
      <c r="J14" s="98">
        <f>IF(RES_hh_tes!J14=0,0,1000000/0.086*RES_hh_tes!J14/RES_hh_num!J14)</f>
        <v>225.93584596124506</v>
      </c>
      <c r="K14" s="98">
        <f>IF(RES_hh_tes!K14=0,0,1000000/0.086*RES_hh_tes!K14/RES_hh_num!K14)</f>
        <v>130.67126634816978</v>
      </c>
      <c r="L14" s="98">
        <f>IF(RES_hh_tes!L14=0,0,1000000/0.086*RES_hh_tes!L14/RES_hh_num!L14)</f>
        <v>88.756435764672247</v>
      </c>
      <c r="M14" s="98">
        <f>IF(RES_hh_tes!M14=0,0,1000000/0.086*RES_hh_tes!M14/RES_hh_num!M14)</f>
        <v>82.500021454131669</v>
      </c>
      <c r="N14" s="98">
        <f>IF(RES_hh_tes!N14=0,0,1000000/0.086*RES_hh_tes!N14/RES_hh_num!N14)</f>
        <v>58.785160822819719</v>
      </c>
      <c r="O14" s="98">
        <f>IF(RES_hh_tes!O14=0,0,1000000/0.086*RES_hh_tes!O14/RES_hh_num!O14)</f>
        <v>53.458203683356118</v>
      </c>
      <c r="P14" s="98">
        <f>IF(RES_hh_tes!P14=0,0,1000000/0.086*RES_hh_tes!P14/RES_hh_num!P14)</f>
        <v>38.720479447782438</v>
      </c>
      <c r="Q14" s="98">
        <f>IF(RES_hh_tes!Q14=0,0,1000000/0.086*RES_hh_tes!Q14/RES_hh_num!Q14)</f>
        <v>81.820591870594654</v>
      </c>
    </row>
    <row r="15" spans="1:17" ht="12.95" customHeight="1" x14ac:dyDescent="0.25">
      <c r="A15" s="89" t="s">
        <v>112</v>
      </c>
      <c r="B15" s="96">
        <f t="shared" ref="B15:Q15" si="0">B16</f>
        <v>14.033601032833371</v>
      </c>
      <c r="C15" s="96">
        <f t="shared" si="0"/>
        <v>17.237938620551635</v>
      </c>
      <c r="D15" s="96">
        <f t="shared" si="0"/>
        <v>21.184255320793653</v>
      </c>
      <c r="E15" s="96">
        <f t="shared" si="0"/>
        <v>25.045626724613481</v>
      </c>
      <c r="F15" s="96">
        <f t="shared" si="0"/>
        <v>29.903749352839871</v>
      </c>
      <c r="G15" s="96">
        <f t="shared" si="0"/>
        <v>38.449655065369498</v>
      </c>
      <c r="H15" s="96">
        <f t="shared" si="0"/>
        <v>49.080450601221607</v>
      </c>
      <c r="I15" s="96">
        <f t="shared" si="0"/>
        <v>69.243144862611686</v>
      </c>
      <c r="J15" s="96">
        <f t="shared" si="0"/>
        <v>93.013802375318434</v>
      </c>
      <c r="K15" s="96">
        <f t="shared" si="0"/>
        <v>102.66921542859885</v>
      </c>
      <c r="L15" s="96">
        <f t="shared" si="0"/>
        <v>144.25361767474556</v>
      </c>
      <c r="M15" s="96">
        <f t="shared" si="0"/>
        <v>171.27548992500954</v>
      </c>
      <c r="N15" s="96">
        <f t="shared" si="0"/>
        <v>244.43939838768463</v>
      </c>
      <c r="O15" s="96">
        <f t="shared" si="0"/>
        <v>233.58099076013559</v>
      </c>
      <c r="P15" s="96">
        <f t="shared" si="0"/>
        <v>249.31480421324139</v>
      </c>
      <c r="Q15" s="96">
        <f t="shared" si="0"/>
        <v>298.50965936897472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14.033601032833371</v>
      </c>
      <c r="C16" s="97">
        <f>IF(RES_hh_tes!C16=0,0,1000000/0.086*RES_hh_tes!C16/RES_hh_num!C$3)</f>
        <v>17.237938620551635</v>
      </c>
      <c r="D16" s="97">
        <f>IF(RES_hh_tes!D16=0,0,1000000/0.086*RES_hh_tes!D16/RES_hh_num!D$3)</f>
        <v>21.184255320793653</v>
      </c>
      <c r="E16" s="97">
        <f>IF(RES_hh_tes!E16=0,0,1000000/0.086*RES_hh_tes!E16/RES_hh_num!E$3)</f>
        <v>25.045626724613481</v>
      </c>
      <c r="F16" s="97">
        <f>IF(RES_hh_tes!F16=0,0,1000000/0.086*RES_hh_tes!F16/RES_hh_num!F$3)</f>
        <v>29.903749352839871</v>
      </c>
      <c r="G16" s="97">
        <f>IF(RES_hh_tes!G16=0,0,1000000/0.086*RES_hh_tes!G16/RES_hh_num!G$3)</f>
        <v>38.449655065369498</v>
      </c>
      <c r="H16" s="97">
        <f>IF(RES_hh_tes!H16=0,0,1000000/0.086*RES_hh_tes!H16/RES_hh_num!H$3)</f>
        <v>49.080450601221607</v>
      </c>
      <c r="I16" s="97">
        <f>IF(RES_hh_tes!I16=0,0,1000000/0.086*RES_hh_tes!I16/RES_hh_num!I$3)</f>
        <v>69.243144862611686</v>
      </c>
      <c r="J16" s="97">
        <f>IF(RES_hh_tes!J16=0,0,1000000/0.086*RES_hh_tes!J16/RES_hh_num!J$3)</f>
        <v>93.013802375318434</v>
      </c>
      <c r="K16" s="97">
        <f>IF(RES_hh_tes!K16=0,0,1000000/0.086*RES_hh_tes!K16/RES_hh_num!K$3)</f>
        <v>102.66921542859885</v>
      </c>
      <c r="L16" s="97">
        <f>IF(RES_hh_tes!L16=0,0,1000000/0.086*RES_hh_tes!L16/RES_hh_num!L$3)</f>
        <v>144.25361767474556</v>
      </c>
      <c r="M16" s="97">
        <f>IF(RES_hh_tes!M16=0,0,1000000/0.086*RES_hh_tes!M16/RES_hh_num!M$3)</f>
        <v>171.27548992500954</v>
      </c>
      <c r="N16" s="97">
        <f>IF(RES_hh_tes!N16=0,0,1000000/0.086*RES_hh_tes!N16/RES_hh_num!N$3)</f>
        <v>244.43939838768463</v>
      </c>
      <c r="O16" s="97">
        <f>IF(RES_hh_tes!O16=0,0,1000000/0.086*RES_hh_tes!O16/RES_hh_num!O$3)</f>
        <v>233.58099076013559</v>
      </c>
      <c r="P16" s="97">
        <f>IF(RES_hh_tes!P16=0,0,1000000/0.086*RES_hh_tes!P16/RES_hh_num!P$3)</f>
        <v>249.31480421324139</v>
      </c>
      <c r="Q16" s="97">
        <f>IF(RES_hh_tes!Q16=0,0,1000000/0.086*RES_hh_tes!Q16/RES_hh_num!Q$3)</f>
        <v>298.50965936897472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2141.1164448134905</v>
      </c>
      <c r="C17" s="96">
        <f>IF(RES_hh_tes!C17=0,0,1000000/0.086*RES_hh_tes!C17/RES_hh_num!C17)</f>
        <v>2162.3941142171648</v>
      </c>
      <c r="D17" s="96">
        <f>IF(RES_hh_tes!D17=0,0,1000000/0.086*RES_hh_tes!D17/RES_hh_num!D17)</f>
        <v>2185.5854764564842</v>
      </c>
      <c r="E17" s="96">
        <f>IF(RES_hh_tes!E17=0,0,1000000/0.086*RES_hh_tes!E17/RES_hh_num!E17)</f>
        <v>2282.1791651227477</v>
      </c>
      <c r="F17" s="96">
        <f>IF(RES_hh_tes!F17=0,0,1000000/0.086*RES_hh_tes!F17/RES_hh_num!F17)</f>
        <v>2244.5387611578453</v>
      </c>
      <c r="G17" s="96">
        <f>IF(RES_hh_tes!G17=0,0,1000000/0.086*RES_hh_tes!G17/RES_hh_num!G17)</f>
        <v>2239.9161300811179</v>
      </c>
      <c r="H17" s="96">
        <f>IF(RES_hh_tes!H17=0,0,1000000/0.086*RES_hh_tes!H17/RES_hh_num!H17)</f>
        <v>2235.2532668082281</v>
      </c>
      <c r="I17" s="96">
        <f>IF(RES_hh_tes!I17=0,0,1000000/0.086*RES_hh_tes!I17/RES_hh_num!I17)</f>
        <v>2245.3855913158636</v>
      </c>
      <c r="J17" s="96">
        <f>IF(RES_hh_tes!J17=0,0,1000000/0.086*RES_hh_tes!J17/RES_hh_num!J17)</f>
        <v>2313.0752245542913</v>
      </c>
      <c r="K17" s="96">
        <f>IF(RES_hh_tes!K17=0,0,1000000/0.086*RES_hh_tes!K17/RES_hh_num!K17)</f>
        <v>2409.8449078113854</v>
      </c>
      <c r="L17" s="96">
        <f>IF(RES_hh_tes!L17=0,0,1000000/0.086*RES_hh_tes!L17/RES_hh_num!L17)</f>
        <v>2230.4928457047345</v>
      </c>
      <c r="M17" s="96">
        <f>IF(RES_hh_tes!M17=0,0,1000000/0.086*RES_hh_tes!M17/RES_hh_num!M17)</f>
        <v>2218.594833753285</v>
      </c>
      <c r="N17" s="96">
        <f>IF(RES_hh_tes!N17=0,0,1000000/0.086*RES_hh_tes!N17/RES_hh_num!N17)</f>
        <v>2179.0034619960647</v>
      </c>
      <c r="O17" s="96">
        <f>IF(RES_hh_tes!O17=0,0,1000000/0.086*RES_hh_tes!O17/RES_hh_num!O17)</f>
        <v>2162.3605118753317</v>
      </c>
      <c r="P17" s="96">
        <f>IF(RES_hh_tes!P17=0,0,1000000/0.086*RES_hh_tes!P17/RES_hh_num!P17)</f>
        <v>2114.199500346569</v>
      </c>
      <c r="Q17" s="96">
        <f>IF(RES_hh_tes!Q17=0,0,1000000/0.086*RES_hh_tes!Q17/RES_hh_num!Q17)</f>
        <v>2146.9971883674625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2055.4995320395828</v>
      </c>
      <c r="C19" s="95">
        <f>IF(RES_hh_tes!C19=0,0,1000000/0.086*RES_hh_tes!C19/RES_hh_num!C19)</f>
        <v>2073.8632691482785</v>
      </c>
      <c r="D19" s="95">
        <f>IF(RES_hh_tes!D19=0,0,1000000/0.086*RES_hh_tes!D19/RES_hh_num!D19)</f>
        <v>2101.0407759772561</v>
      </c>
      <c r="E19" s="95">
        <f>IF(RES_hh_tes!E19=0,0,1000000/0.086*RES_hh_tes!E19/RES_hh_num!E19)</f>
        <v>2123.6451864434171</v>
      </c>
      <c r="F19" s="95">
        <f>IF(RES_hh_tes!F19=0,0,1000000/0.086*RES_hh_tes!F19/RES_hh_num!F19)</f>
        <v>2128.3162850916738</v>
      </c>
      <c r="G19" s="95">
        <f>IF(RES_hh_tes!G19=0,0,1000000/0.086*RES_hh_tes!G19/RES_hh_num!G19)</f>
        <v>2137.0042584626103</v>
      </c>
      <c r="H19" s="95">
        <f>IF(RES_hh_tes!H19=0,0,1000000/0.086*RES_hh_tes!H19/RES_hh_num!H19)</f>
        <v>2170.4904378726433</v>
      </c>
      <c r="I19" s="95">
        <f>IF(RES_hh_tes!I19=0,0,1000000/0.086*RES_hh_tes!I19/RES_hh_num!I19)</f>
        <v>2174.1357576620203</v>
      </c>
      <c r="J19" s="95">
        <f>IF(RES_hh_tes!J19=0,0,1000000/0.086*RES_hh_tes!J19/RES_hh_num!J19)</f>
        <v>2179.6098365112803</v>
      </c>
      <c r="K19" s="95">
        <f>IF(RES_hh_tes!K19=0,0,1000000/0.086*RES_hh_tes!K19/RES_hh_num!K19)</f>
        <v>2234.141650394155</v>
      </c>
      <c r="L19" s="95">
        <f>IF(RES_hh_tes!L19=0,0,1000000/0.086*RES_hh_tes!L19/RES_hh_num!L19)</f>
        <v>2106.1997250280865</v>
      </c>
      <c r="M19" s="95">
        <f>IF(RES_hh_tes!M19=0,0,1000000/0.086*RES_hh_tes!M19/RES_hh_num!M19)</f>
        <v>2084.9789150021502</v>
      </c>
      <c r="N19" s="95">
        <f>IF(RES_hh_tes!N19=0,0,1000000/0.086*RES_hh_tes!N19/RES_hh_num!N19)</f>
        <v>2047.5748690393757</v>
      </c>
      <c r="O19" s="95">
        <f>IF(RES_hh_tes!O19=0,0,1000000/0.086*RES_hh_tes!O19/RES_hh_num!O19)</f>
        <v>2018.1453247170336</v>
      </c>
      <c r="P19" s="95">
        <f>IF(RES_hh_tes!P19=0,0,1000000/0.086*RES_hh_tes!P19/RES_hh_num!P19)</f>
        <v>1966.5870786693067</v>
      </c>
      <c r="Q19" s="95">
        <f>IF(RES_hh_tes!Q19=0,0,1000000/0.086*RES_hh_tes!Q19/RES_hh_num!Q19)</f>
        <v>1957.1278292532024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2055.4973675837832</v>
      </c>
      <c r="C20" s="95">
        <f>IF(RES_hh_tes!C20=0,0,1000000/0.086*RES_hh_tes!C20/RES_hh_num!C20)</f>
        <v>2053.4132121389766</v>
      </c>
      <c r="D20" s="95">
        <f>IF(RES_hh_tes!D20=0,0,1000000/0.086*RES_hh_tes!D20/RES_hh_num!D20)</f>
        <v>2065.7913092072349</v>
      </c>
      <c r="E20" s="95">
        <f>IF(RES_hh_tes!E20=0,0,1000000/0.086*RES_hh_tes!E20/RES_hh_num!E20)</f>
        <v>2078.6625253837847</v>
      </c>
      <c r="F20" s="95">
        <f>IF(RES_hh_tes!F20=0,0,1000000/0.086*RES_hh_tes!F20/RES_hh_num!F20)</f>
        <v>2075.093978195855</v>
      </c>
      <c r="G20" s="95">
        <f>IF(RES_hh_tes!G20=0,0,1000000/0.086*RES_hh_tes!G20/RES_hh_num!G20)</f>
        <v>2050.878702054853</v>
      </c>
      <c r="H20" s="95">
        <f>IF(RES_hh_tes!H20=0,0,1000000/0.086*RES_hh_tes!H20/RES_hh_num!H20)</f>
        <v>2085.2255277883096</v>
      </c>
      <c r="I20" s="95">
        <f>IF(RES_hh_tes!I20=0,0,1000000/0.086*RES_hh_tes!I20/RES_hh_num!I20)</f>
        <v>2026.9096506380718</v>
      </c>
      <c r="J20" s="95">
        <f>IF(RES_hh_tes!J20=0,0,1000000/0.086*RES_hh_tes!J20/RES_hh_num!J20)</f>
        <v>2138.2439918147757</v>
      </c>
      <c r="K20" s="95">
        <f>IF(RES_hh_tes!K20=0,0,1000000/0.086*RES_hh_tes!K20/RES_hh_num!K20)</f>
        <v>2109.8746588818458</v>
      </c>
      <c r="L20" s="95">
        <f>IF(RES_hh_tes!L20=0,0,1000000/0.086*RES_hh_tes!L20/RES_hh_num!L20)</f>
        <v>2238.9879285483357</v>
      </c>
      <c r="M20" s="95">
        <f>IF(RES_hh_tes!M20=0,0,1000000/0.086*RES_hh_tes!M20/RES_hh_num!M20)</f>
        <v>1972.8014557403858</v>
      </c>
      <c r="N20" s="95">
        <f>IF(RES_hh_tes!N20=0,0,1000000/0.086*RES_hh_tes!N20/RES_hh_num!N20)</f>
        <v>1941.6719144055803</v>
      </c>
      <c r="O20" s="95">
        <f>IF(RES_hh_tes!O20=0,0,1000000/0.086*RES_hh_tes!O20/RES_hh_num!O20)</f>
        <v>1897.6792141024473</v>
      </c>
      <c r="P20" s="95">
        <f>IF(RES_hh_tes!P20=0,0,1000000/0.086*RES_hh_tes!P20/RES_hh_num!P20)</f>
        <v>1900.4764434074964</v>
      </c>
      <c r="Q20" s="95">
        <f>IF(RES_hh_tes!Q20=0,0,1000000/0.086*RES_hh_tes!Q20/RES_hh_num!Q20)</f>
        <v>1876.5791999124608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2055.5278292290877</v>
      </c>
      <c r="C21" s="95">
        <f>IF(RES_hh_tes!C21=0,0,1000000/0.086*RES_hh_tes!C21/RES_hh_num!C21)</f>
        <v>2050.890849496458</v>
      </c>
      <c r="D21" s="95">
        <f>IF(RES_hh_tes!D21=0,0,1000000/0.086*RES_hh_tes!D21/RES_hh_num!D21)</f>
        <v>2048.0929889976596</v>
      </c>
      <c r="E21" s="95">
        <f>IF(RES_hh_tes!E21=0,0,1000000/0.086*RES_hh_tes!E21/RES_hh_num!E21)</f>
        <v>2063.6959180249287</v>
      </c>
      <c r="F21" s="95">
        <f>IF(RES_hh_tes!F21=0,0,1000000/0.086*RES_hh_tes!F21/RES_hh_num!F21)</f>
        <v>2067.1672223683513</v>
      </c>
      <c r="G21" s="95">
        <f>IF(RES_hh_tes!G21=0,0,1000000/0.086*RES_hh_tes!G21/RES_hh_num!G21)</f>
        <v>2069.1258507456996</v>
      </c>
      <c r="H21" s="95">
        <f>IF(RES_hh_tes!H21=0,0,1000000/0.086*RES_hh_tes!H21/RES_hh_num!H21)</f>
        <v>2056.548099072771</v>
      </c>
      <c r="I21" s="95">
        <f>IF(RES_hh_tes!I21=0,0,1000000/0.086*RES_hh_tes!I21/RES_hh_num!I21)</f>
        <v>2066.0626184010066</v>
      </c>
      <c r="J21" s="95">
        <f>IF(RES_hh_tes!J21=0,0,1000000/0.086*RES_hh_tes!J21/RES_hh_num!J21)</f>
        <v>2153.6151487798975</v>
      </c>
      <c r="K21" s="95">
        <f>IF(RES_hh_tes!K21=0,0,1000000/0.086*RES_hh_tes!K21/RES_hh_num!K21)</f>
        <v>2061.4241774132383</v>
      </c>
      <c r="L21" s="95">
        <f>IF(RES_hh_tes!L21=0,0,1000000/0.086*RES_hh_tes!L21/RES_hh_num!L21)</f>
        <v>1987.9613993437747</v>
      </c>
      <c r="M21" s="95">
        <f>IF(RES_hh_tes!M21=0,0,1000000/0.086*RES_hh_tes!M21/RES_hh_num!M21)</f>
        <v>1961.6428524234782</v>
      </c>
      <c r="N21" s="95">
        <f>IF(RES_hh_tes!N21=0,0,1000000/0.086*RES_hh_tes!N21/RES_hh_num!N21)</f>
        <v>1933.2238219131689</v>
      </c>
      <c r="O21" s="95">
        <f>IF(RES_hh_tes!O21=0,0,1000000/0.086*RES_hh_tes!O21/RES_hh_num!O21)</f>
        <v>1906.5121763032118</v>
      </c>
      <c r="P21" s="95">
        <f>IF(RES_hh_tes!P21=0,0,1000000/0.086*RES_hh_tes!P21/RES_hh_num!P21)</f>
        <v>1867.3209955320681</v>
      </c>
      <c r="Q21" s="95">
        <f>IF(RES_hh_tes!Q21=0,0,1000000/0.086*RES_hh_tes!Q21/RES_hh_num!Q21)</f>
        <v>1865.5312102561231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2055.5003874941394</v>
      </c>
      <c r="C22" s="95">
        <f>IF(RES_hh_tes!C22=0,0,1000000/0.086*RES_hh_tes!C22/RES_hh_num!C22)</f>
        <v>2061.8181124232337</v>
      </c>
      <c r="D22" s="95">
        <f>IF(RES_hh_tes!D22=0,0,1000000/0.086*RES_hh_tes!D22/RES_hh_num!D22)</f>
        <v>2053.6155192209517</v>
      </c>
      <c r="E22" s="95">
        <f>IF(RES_hh_tes!E22=0,0,1000000/0.086*RES_hh_tes!E22/RES_hh_num!E22)</f>
        <v>2055.9629061972519</v>
      </c>
      <c r="F22" s="95">
        <f>IF(RES_hh_tes!F22=0,0,1000000/0.086*RES_hh_tes!F22/RES_hh_num!F22)</f>
        <v>2068.1617503572006</v>
      </c>
      <c r="G22" s="95">
        <f>IF(RES_hh_tes!G22=0,0,1000000/0.086*RES_hh_tes!G22/RES_hh_num!G22)</f>
        <v>2094.4966933152587</v>
      </c>
      <c r="H22" s="95">
        <f>IF(RES_hh_tes!H22=0,0,1000000/0.086*RES_hh_tes!H22/RES_hh_num!H22)</f>
        <v>2104.2003183249058</v>
      </c>
      <c r="I22" s="95">
        <f>IF(RES_hh_tes!I22=0,0,1000000/0.086*RES_hh_tes!I22/RES_hh_num!I22)</f>
        <v>2201.2561313066317</v>
      </c>
      <c r="J22" s="95">
        <f>IF(RES_hh_tes!J22=0,0,1000000/0.086*RES_hh_tes!J22/RES_hh_num!J22)</f>
        <v>2107.5388402207582</v>
      </c>
      <c r="K22" s="95">
        <f>IF(RES_hh_tes!K22=0,0,1000000/0.086*RES_hh_tes!K22/RES_hh_num!K22)</f>
        <v>2254.2000157651783</v>
      </c>
      <c r="L22" s="95">
        <f>IF(RES_hh_tes!L22=0,0,1000000/0.086*RES_hh_tes!L22/RES_hh_num!L22)</f>
        <v>2108.999395745504</v>
      </c>
      <c r="M22" s="95">
        <f>IF(RES_hh_tes!M22=0,0,1000000/0.086*RES_hh_tes!M22/RES_hh_num!M22)</f>
        <v>2084.6674510979374</v>
      </c>
      <c r="N22" s="95">
        <f>IF(RES_hh_tes!N22=0,0,1000000/0.086*RES_hh_tes!N22/RES_hh_num!N22)</f>
        <v>2049.840429157045</v>
      </c>
      <c r="O22" s="95">
        <f>IF(RES_hh_tes!O22=0,0,1000000/0.086*RES_hh_tes!O22/RES_hh_num!O22)</f>
        <v>2022.8053445761875</v>
      </c>
      <c r="P22" s="95">
        <f>IF(RES_hh_tes!P22=0,0,1000000/0.086*RES_hh_tes!P22/RES_hh_num!P22)</f>
        <v>1976.3378147547858</v>
      </c>
      <c r="Q22" s="95">
        <f>IF(RES_hh_tes!Q22=0,0,1000000/0.086*RES_hh_tes!Q22/RES_hh_num!Q22)</f>
        <v>1970.9810186345999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2055.4944801685492</v>
      </c>
      <c r="C24" s="95">
        <f>IF(RES_hh_tes!C24=0,0,1000000/0.086*RES_hh_tes!C24/RES_hh_num!C24)</f>
        <v>2054.288989111948</v>
      </c>
      <c r="D24" s="95">
        <f>IF(RES_hh_tes!D24=0,0,1000000/0.086*RES_hh_tes!D24/RES_hh_num!D24)</f>
        <v>2050.091240878698</v>
      </c>
      <c r="E24" s="95">
        <f>IF(RES_hh_tes!E24=0,0,1000000/0.086*RES_hh_tes!E24/RES_hh_num!E24)</f>
        <v>2058.1979319999855</v>
      </c>
      <c r="F24" s="95">
        <f>IF(RES_hh_tes!F24=0,0,1000000/0.086*RES_hh_tes!F24/RES_hh_num!F24)</f>
        <v>2062.0726679311529</v>
      </c>
      <c r="G24" s="95">
        <f>IF(RES_hh_tes!G24=0,0,1000000/0.086*RES_hh_tes!G24/RES_hh_num!G24)</f>
        <v>2079.4802490037951</v>
      </c>
      <c r="H24" s="95">
        <f>IF(RES_hh_tes!H24=0,0,1000000/0.086*RES_hh_tes!H24/RES_hh_num!H24)</f>
        <v>2050.5798749551295</v>
      </c>
      <c r="I24" s="95">
        <f>IF(RES_hh_tes!I24=0,0,1000000/0.086*RES_hh_tes!I24/RES_hh_num!I24)</f>
        <v>2079.9998491230467</v>
      </c>
      <c r="J24" s="95">
        <f>IF(RES_hh_tes!J24=0,0,1000000/0.086*RES_hh_tes!J24/RES_hh_num!J24)</f>
        <v>2096.2652578360976</v>
      </c>
      <c r="K24" s="95">
        <f>IF(RES_hh_tes!K24=0,0,1000000/0.086*RES_hh_tes!K24/RES_hh_num!K24)</f>
        <v>1992.1421122194085</v>
      </c>
      <c r="L24" s="95">
        <f>IF(RES_hh_tes!L24=0,0,1000000/0.086*RES_hh_tes!L24/RES_hh_num!L24)</f>
        <v>2109.371406927542</v>
      </c>
      <c r="M24" s="95">
        <f>IF(RES_hh_tes!M24=0,0,1000000/0.086*RES_hh_tes!M24/RES_hh_num!M24)</f>
        <v>1993.4509474555282</v>
      </c>
      <c r="N24" s="95">
        <f>IF(RES_hh_tes!N24=0,0,1000000/0.086*RES_hh_tes!N24/RES_hh_num!N24)</f>
        <v>1943.4862088168195</v>
      </c>
      <c r="O24" s="95">
        <f>IF(RES_hh_tes!O24=0,0,1000000/0.086*RES_hh_tes!O24/RES_hh_num!O24)</f>
        <v>1918.3654107715513</v>
      </c>
      <c r="P24" s="95">
        <f>IF(RES_hh_tes!P24=0,0,1000000/0.086*RES_hh_tes!P24/RES_hh_num!P24)</f>
        <v>1876.4064932703798</v>
      </c>
      <c r="Q24" s="95">
        <f>IF(RES_hh_tes!Q24=0,0,1000000/0.086*RES_hh_tes!Q24/RES_hh_num!Q24)</f>
        <v>1874.6031890862073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2343.6565815718459</v>
      </c>
      <c r="C25" s="22">
        <f>IF(RES_hh_tes!C25=0,0,1000000/0.086*RES_hh_tes!C25/RES_hh_num!C25)</f>
        <v>2456.6063995641662</v>
      </c>
      <c r="D25" s="22">
        <f>IF(RES_hh_tes!D25=0,0,1000000/0.086*RES_hh_tes!D25/RES_hh_num!D25)</f>
        <v>2547.6597118944292</v>
      </c>
      <c r="E25" s="22">
        <f>IF(RES_hh_tes!E25=0,0,1000000/0.086*RES_hh_tes!E25/RES_hh_num!E25)</f>
        <v>2912.9318554576976</v>
      </c>
      <c r="F25" s="22">
        <f>IF(RES_hh_tes!F25=0,0,1000000/0.086*RES_hh_tes!F25/RES_hh_num!F25)</f>
        <v>2790.8071642299192</v>
      </c>
      <c r="G25" s="22">
        <f>IF(RES_hh_tes!G25=0,0,1000000/0.086*RES_hh_tes!G25/RES_hh_num!G25)</f>
        <v>2810.7336031823597</v>
      </c>
      <c r="H25" s="22">
        <f>IF(RES_hh_tes!H25=0,0,1000000/0.086*RES_hh_tes!H25/RES_hh_num!H25)</f>
        <v>2722.1442006587736</v>
      </c>
      <c r="I25" s="22">
        <f>IF(RES_hh_tes!I25=0,0,1000000/0.086*RES_hh_tes!I25/RES_hh_num!I25)</f>
        <v>2728.4267823198243</v>
      </c>
      <c r="J25" s="22">
        <f>IF(RES_hh_tes!J25=0,0,1000000/0.086*RES_hh_tes!J25/RES_hh_num!J25)</f>
        <v>2999.8814655232204</v>
      </c>
      <c r="K25" s="22">
        <f>IF(RES_hh_tes!K25=0,0,1000000/0.086*RES_hh_tes!K25/RES_hh_num!K25)</f>
        <v>2980.375916120031</v>
      </c>
      <c r="L25" s="22">
        <f>IF(RES_hh_tes!L25=0,0,1000000/0.086*RES_hh_tes!L25/RES_hh_num!L25)</f>
        <v>2049.8653630070671</v>
      </c>
      <c r="M25" s="22">
        <f>IF(RES_hh_tes!M25=0,0,1000000/0.086*RES_hh_tes!M25/RES_hh_num!M25)</f>
        <v>2369.1501658183333</v>
      </c>
      <c r="N25" s="22">
        <f>IF(RES_hh_tes!N25=0,0,1000000/0.086*RES_hh_tes!N25/RES_hh_num!N25)</f>
        <v>2254.3872933310167</v>
      </c>
      <c r="O25" s="22">
        <f>IF(RES_hh_tes!O25=0,0,1000000/0.086*RES_hh_tes!O25/RES_hh_num!O25)</f>
        <v>2229.1373433818662</v>
      </c>
      <c r="P25" s="22">
        <f>IF(RES_hh_tes!P25=0,0,1000000/0.086*RES_hh_tes!P25/RES_hh_num!P25)</f>
        <v>2095.4827721416018</v>
      </c>
      <c r="Q25" s="22">
        <f>IF(RES_hh_tes!Q25=0,0,1000000/0.086*RES_hh_tes!Q25/RES_hh_num!Q25)</f>
        <v>2286.4128658315426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1160.2716867754971</v>
      </c>
      <c r="L26" s="18">
        <f>IF(RES_hh_tes!L26=0,0,1000000/0.086*RES_hh_tes!L26/RES_hh_num!L26)</f>
        <v>1088.3275524962357</v>
      </c>
      <c r="M26" s="18">
        <f>IF(RES_hh_tes!M26=0,0,1000000/0.086*RES_hh_tes!M26/RES_hh_num!M26)</f>
        <v>1075.6505178303007</v>
      </c>
      <c r="N26" s="18">
        <f>IF(RES_hh_tes!N26=0,0,1000000/0.086*RES_hh_tes!N26/RES_hh_num!N26)</f>
        <v>1061.3767710512655</v>
      </c>
      <c r="O26" s="18">
        <f>IF(RES_hh_tes!O26=0,0,1000000/0.086*RES_hh_tes!O26/RES_hh_num!O26)</f>
        <v>1050.8151034752286</v>
      </c>
      <c r="P26" s="18">
        <f>IF(RES_hh_tes!P26=0,0,1000000/0.086*RES_hh_tes!P26/RES_hh_num!P26)</f>
        <v>1029.9295206368577</v>
      </c>
      <c r="Q26" s="18">
        <f>IF(RES_hh_tes!Q26=0,0,1000000/0.086*RES_hh_tes!Q26/RES_hh_num!Q26)</f>
        <v>1027.3891317384498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711.60195547085857</v>
      </c>
      <c r="C27" s="96">
        <f>IF(RES_hh_tes!C27=0,0,1000000/0.086*RES_hh_tes!C27/RES_hh_num!C27)</f>
        <v>757.25247266564213</v>
      </c>
      <c r="D27" s="96">
        <f>IF(RES_hh_tes!D27=0,0,1000000/0.086*RES_hh_tes!D27/RES_hh_num!D27)</f>
        <v>764.48271352238032</v>
      </c>
      <c r="E27" s="96">
        <f>IF(RES_hh_tes!E27=0,0,1000000/0.086*RES_hh_tes!E27/RES_hh_num!E27)</f>
        <v>827.58972088353391</v>
      </c>
      <c r="F27" s="96">
        <f>IF(RES_hh_tes!F27=0,0,1000000/0.086*RES_hh_tes!F27/RES_hh_num!F27)</f>
        <v>867.67265420934461</v>
      </c>
      <c r="G27" s="96">
        <f>IF(RES_hh_tes!G27=0,0,1000000/0.086*RES_hh_tes!G27/RES_hh_num!G27)</f>
        <v>859.93379065679517</v>
      </c>
      <c r="H27" s="96">
        <f>IF(RES_hh_tes!H27=0,0,1000000/0.086*RES_hh_tes!H27/RES_hh_num!H27)</f>
        <v>889.83275901317074</v>
      </c>
      <c r="I27" s="96">
        <f>IF(RES_hh_tes!I27=0,0,1000000/0.086*RES_hh_tes!I27/RES_hh_num!I27)</f>
        <v>876.12312584585595</v>
      </c>
      <c r="J27" s="96">
        <f>IF(RES_hh_tes!J27=0,0,1000000/0.086*RES_hh_tes!J27/RES_hh_num!J27)</f>
        <v>886.65184816314684</v>
      </c>
      <c r="K27" s="96">
        <f>IF(RES_hh_tes!K27=0,0,1000000/0.086*RES_hh_tes!K27/RES_hh_num!K27)</f>
        <v>897.25277235156148</v>
      </c>
      <c r="L27" s="96">
        <f>IF(RES_hh_tes!L27=0,0,1000000/0.086*RES_hh_tes!L27/RES_hh_num!L27)</f>
        <v>800.06361674267725</v>
      </c>
      <c r="M27" s="96">
        <f>IF(RES_hh_tes!M27=0,0,1000000/0.086*RES_hh_tes!M27/RES_hh_num!M27)</f>
        <v>777.38331744189509</v>
      </c>
      <c r="N27" s="96">
        <f>IF(RES_hh_tes!N27=0,0,1000000/0.086*RES_hh_tes!N27/RES_hh_num!N27)</f>
        <v>757.00989238678278</v>
      </c>
      <c r="O27" s="96">
        <f>IF(RES_hh_tes!O27=0,0,1000000/0.086*RES_hh_tes!O27/RES_hh_num!O27)</f>
        <v>767.81458029874307</v>
      </c>
      <c r="P27" s="96">
        <f>IF(RES_hh_tes!P27=0,0,1000000/0.086*RES_hh_tes!P27/RES_hh_num!P27)</f>
        <v>745.25831306871839</v>
      </c>
      <c r="Q27" s="96">
        <f>IF(RES_hh_tes!Q27=0,0,1000000/0.086*RES_hh_tes!Q27/RES_hh_num!Q27)</f>
        <v>721.81587144256446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646.72854858209769</v>
      </c>
      <c r="C29" s="95">
        <f>IF(RES_hh_tes!C29=0,0,1000000/0.086*RES_hh_tes!C29/RES_hh_num!C29)</f>
        <v>658.35260421252326</v>
      </c>
      <c r="D29" s="95">
        <f>IF(RES_hh_tes!D29=0,0,1000000/0.086*RES_hh_tes!D29/RES_hh_num!D29)</f>
        <v>670.91145691768281</v>
      </c>
      <c r="E29" s="95">
        <f>IF(RES_hh_tes!E29=0,0,1000000/0.086*RES_hh_tes!E29/RES_hh_num!E29)</f>
        <v>667.21173068236226</v>
      </c>
      <c r="F29" s="95">
        <f>IF(RES_hh_tes!F29=0,0,1000000/0.086*RES_hh_tes!F29/RES_hh_num!F29)</f>
        <v>622.01806098039594</v>
      </c>
      <c r="G29" s="95">
        <f>IF(RES_hh_tes!G29=0,0,1000000/0.086*RES_hh_tes!G29/RES_hh_num!G29)</f>
        <v>778.80180832102121</v>
      </c>
      <c r="H29" s="95">
        <f>IF(RES_hh_tes!H29=0,0,1000000/0.086*RES_hh_tes!H29/RES_hh_num!H29)</f>
        <v>675.5338789717656</v>
      </c>
      <c r="I29" s="95">
        <f>IF(RES_hh_tes!I29=0,0,1000000/0.086*RES_hh_tes!I29/RES_hh_num!I29)</f>
        <v>757.94269231267697</v>
      </c>
      <c r="J29" s="95">
        <f>IF(RES_hh_tes!J29=0,0,1000000/0.086*RES_hh_tes!J29/RES_hh_num!J29)</f>
        <v>705.72859362986435</v>
      </c>
      <c r="K29" s="95">
        <f>IF(RES_hh_tes!K29=0,0,1000000/0.086*RES_hh_tes!K29/RES_hh_num!K29)</f>
        <v>720.05923936727288</v>
      </c>
      <c r="L29" s="95">
        <f>IF(RES_hh_tes!L29=0,0,1000000/0.086*RES_hh_tes!L29/RES_hh_num!L29)</f>
        <v>715.28850598624399</v>
      </c>
      <c r="M29" s="95">
        <f>IF(RES_hh_tes!M29=0,0,1000000/0.086*RES_hh_tes!M29/RES_hh_num!M29)</f>
        <v>705.70684828000776</v>
      </c>
      <c r="N29" s="95">
        <f>IF(RES_hh_tes!N29=0,0,1000000/0.086*RES_hh_tes!N29/RES_hh_num!N29)</f>
        <v>703.10171573791933</v>
      </c>
      <c r="O29" s="95">
        <f>IF(RES_hh_tes!O29=0,0,1000000/0.086*RES_hh_tes!O29/RES_hh_num!O29)</f>
        <v>715.37147930708204</v>
      </c>
      <c r="P29" s="95">
        <f>IF(RES_hh_tes!P29=0,0,1000000/0.086*RES_hh_tes!P29/RES_hh_num!P29)</f>
        <v>703.69022359629901</v>
      </c>
      <c r="Q29" s="95">
        <f>IF(RES_hh_tes!Q29=0,0,1000000/0.086*RES_hh_tes!Q29/RES_hh_num!Q29)</f>
        <v>652.91060734446341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646.72337281761577</v>
      </c>
      <c r="C30" s="95">
        <f>IF(RES_hh_tes!C30=0,0,1000000/0.086*RES_hh_tes!C30/RES_hh_num!C30)</f>
        <v>666.32460846314279</v>
      </c>
      <c r="D30" s="95">
        <f>IF(RES_hh_tes!D30=0,0,1000000/0.086*RES_hh_tes!D30/RES_hh_num!D30)</f>
        <v>671.37533253878098</v>
      </c>
      <c r="E30" s="95">
        <f>IF(RES_hh_tes!E30=0,0,1000000/0.086*RES_hh_tes!E30/RES_hh_num!E30)</f>
        <v>676.01006465103467</v>
      </c>
      <c r="F30" s="95">
        <f>IF(RES_hh_tes!F30=0,0,1000000/0.086*RES_hh_tes!F30/RES_hh_num!F30)</f>
        <v>718.16626667932678</v>
      </c>
      <c r="G30" s="95">
        <f>IF(RES_hh_tes!G30=0,0,1000000/0.086*RES_hh_tes!G30/RES_hh_num!G30)</f>
        <v>729.27322977569929</v>
      </c>
      <c r="H30" s="95">
        <f>IF(RES_hh_tes!H30=0,0,1000000/0.086*RES_hh_tes!H30/RES_hh_num!H30)</f>
        <v>729.7169683930756</v>
      </c>
      <c r="I30" s="95">
        <f>IF(RES_hh_tes!I30=0,0,1000000/0.086*RES_hh_tes!I30/RES_hh_num!I30)</f>
        <v>740.68914165578747</v>
      </c>
      <c r="J30" s="95">
        <f>IF(RES_hh_tes!J30=0,0,1000000/0.086*RES_hh_tes!J30/RES_hh_num!J30)</f>
        <v>743.19763945214015</v>
      </c>
      <c r="K30" s="95">
        <f>IF(RES_hh_tes!K30=0,0,1000000/0.086*RES_hh_tes!K30/RES_hh_num!K30)</f>
        <v>718.99322480181957</v>
      </c>
      <c r="L30" s="95">
        <f>IF(RES_hh_tes!L30=0,0,1000000/0.086*RES_hh_tes!L30/RES_hh_num!L30)</f>
        <v>720.0640436784098</v>
      </c>
      <c r="M30" s="95">
        <f>IF(RES_hh_tes!M30=0,0,1000000/0.086*RES_hh_tes!M30/RES_hh_num!M30)</f>
        <v>711.29182893627433</v>
      </c>
      <c r="N30" s="95">
        <f>IF(RES_hh_tes!N30=0,0,1000000/0.086*RES_hh_tes!N30/RES_hh_num!N30)</f>
        <v>713.38007539965099</v>
      </c>
      <c r="O30" s="95">
        <f>IF(RES_hh_tes!O30=0,0,1000000/0.086*RES_hh_tes!O30/RES_hh_num!O30)</f>
        <v>726.59126978228187</v>
      </c>
      <c r="P30" s="95">
        <f>IF(RES_hh_tes!P30=0,0,1000000/0.086*RES_hh_tes!P30/RES_hh_num!P30)</f>
        <v>714.01796737234224</v>
      </c>
      <c r="Q30" s="95">
        <f>IF(RES_hh_tes!Q30=0,0,1000000/0.086*RES_hh_tes!Q30/RES_hh_num!Q30)</f>
        <v>658.02444839981285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737.38888756671747</v>
      </c>
      <c r="C32" s="18">
        <f>IF(RES_hh_tes!C32=0,0,1000000/0.086*RES_hh_tes!C32/RES_hh_num!C32)</f>
        <v>793.0844041548288</v>
      </c>
      <c r="D32" s="18">
        <f>IF(RES_hh_tes!D32=0,0,1000000/0.086*RES_hh_tes!D32/RES_hh_num!D32)</f>
        <v>815.32288680083354</v>
      </c>
      <c r="E32" s="18">
        <f>IF(RES_hh_tes!E32=0,0,1000000/0.086*RES_hh_tes!E32/RES_hh_num!E32)</f>
        <v>918.70820090384802</v>
      </c>
      <c r="F32" s="18">
        <f>IF(RES_hh_tes!F32=0,0,1000000/0.086*RES_hh_tes!F32/RES_hh_num!F32)</f>
        <v>969.43877062295178</v>
      </c>
      <c r="G32" s="18">
        <f>IF(RES_hh_tes!G32=0,0,1000000/0.086*RES_hh_tes!G32/RES_hh_num!G32)</f>
        <v>901.65134430656963</v>
      </c>
      <c r="H32" s="18">
        <f>IF(RES_hh_tes!H32=0,0,1000000/0.086*RES_hh_tes!H32/RES_hh_num!H32)</f>
        <v>962.98147830431185</v>
      </c>
      <c r="I32" s="18">
        <f>IF(RES_hh_tes!I32=0,0,1000000/0.086*RES_hh_tes!I32/RES_hh_num!I32)</f>
        <v>921.32168463499772</v>
      </c>
      <c r="J32" s="18">
        <f>IF(RES_hh_tes!J32=0,0,1000000/0.086*RES_hh_tes!J32/RES_hh_num!J32)</f>
        <v>981.29273965289963</v>
      </c>
      <c r="K32" s="18">
        <f>IF(RES_hh_tes!K32=0,0,1000000/0.086*RES_hh_tes!K32/RES_hh_num!K32)</f>
        <v>969.11073089908803</v>
      </c>
      <c r="L32" s="18">
        <f>IF(RES_hh_tes!L32=0,0,1000000/0.086*RES_hh_tes!L32/RES_hh_num!L32)</f>
        <v>832.03865004232557</v>
      </c>
      <c r="M32" s="18">
        <f>IF(RES_hh_tes!M32=0,0,1000000/0.086*RES_hh_tes!M32/RES_hh_num!M32)</f>
        <v>810.43741390332184</v>
      </c>
      <c r="N32" s="18">
        <f>IF(RES_hh_tes!N32=0,0,1000000/0.086*RES_hh_tes!N32/RES_hh_num!N32)</f>
        <v>779.18739975708831</v>
      </c>
      <c r="O32" s="18">
        <f>IF(RES_hh_tes!O32=0,0,1000000/0.086*RES_hh_tes!O32/RES_hh_num!O32)</f>
        <v>784.00018925517656</v>
      </c>
      <c r="P32" s="18">
        <f>IF(RES_hh_tes!P32=0,0,1000000/0.086*RES_hh_tes!P32/RES_hh_num!P32)</f>
        <v>755.11217633396325</v>
      </c>
      <c r="Q32" s="18">
        <f>IF(RES_hh_tes!Q32=0,0,1000000/0.086*RES_hh_tes!Q32/RES_hh_num!Q32)</f>
        <v>754.08477724452234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1930.9416745196538</v>
      </c>
      <c r="C3" s="100">
        <f>IF(RES_hh_emi!C3=0,0,1000000*RES_hh_emi!C3/RES_hh_num!C3)</f>
        <v>1813.6583548923263</v>
      </c>
      <c r="D3" s="100">
        <f>IF(RES_hh_emi!D3=0,0,1000000*RES_hh_emi!D3/RES_hh_num!D3)</f>
        <v>2155.9683979064494</v>
      </c>
      <c r="E3" s="100">
        <f>IF(RES_hh_emi!E3=0,0,1000000*RES_hh_emi!E3/RES_hh_num!E3)</f>
        <v>2377.3008206621921</v>
      </c>
      <c r="F3" s="100">
        <f>IF(RES_hh_emi!F3=0,0,1000000*RES_hh_emi!F3/RES_hh_num!F3)</f>
        <v>2274.4168237345552</v>
      </c>
      <c r="G3" s="100">
        <f>IF(RES_hh_emi!G3=0,0,1000000*RES_hh_emi!G3/RES_hh_num!G3)</f>
        <v>2036.5090880192799</v>
      </c>
      <c r="H3" s="100">
        <f>IF(RES_hh_emi!H3=0,0,1000000*RES_hh_emi!H3/RES_hh_num!H3)</f>
        <v>1921.8800969331878</v>
      </c>
      <c r="I3" s="100">
        <f>IF(RES_hh_emi!I3=0,0,1000000*RES_hh_emi!I3/RES_hh_num!I3)</f>
        <v>1489.4583967294952</v>
      </c>
      <c r="J3" s="100">
        <f>IF(RES_hh_emi!J3=0,0,1000000*RES_hh_emi!J3/RES_hh_num!J3)</f>
        <v>1665.6476056294282</v>
      </c>
      <c r="K3" s="100">
        <f>IF(RES_hh_emi!K3=0,0,1000000*RES_hh_emi!K3/RES_hh_num!K3)</f>
        <v>1591.5331801864772</v>
      </c>
      <c r="L3" s="100">
        <f>IF(RES_hh_emi!L3=0,0,1000000*RES_hh_emi!L3/RES_hh_num!L3)</f>
        <v>1517.149622525596</v>
      </c>
      <c r="M3" s="100">
        <f>IF(RES_hh_emi!M3=0,0,1000000*RES_hh_emi!M3/RES_hh_num!M3)</f>
        <v>1284.3332759988966</v>
      </c>
      <c r="N3" s="100">
        <f>IF(RES_hh_emi!N3=0,0,1000000*RES_hh_emi!N3/RES_hh_num!N3)</f>
        <v>1152.0685304788008</v>
      </c>
      <c r="O3" s="100">
        <f>IF(RES_hh_emi!O3=0,0,1000000*RES_hh_emi!O3/RES_hh_num!O3)</f>
        <v>996.72506886803353</v>
      </c>
      <c r="P3" s="100">
        <f>IF(RES_hh_emi!P3=0,0,1000000*RES_hh_emi!P3/RES_hh_num!P3)</f>
        <v>798.2189524624489</v>
      </c>
      <c r="Q3" s="100">
        <f>IF(RES_hh_emi!Q3=0,0,1000000*RES_hh_emi!Q3/RES_hh_num!Q3)</f>
        <v>847.54534943458657</v>
      </c>
    </row>
    <row r="4" spans="1:17" ht="12.95" customHeight="1" x14ac:dyDescent="0.25">
      <c r="A4" s="89" t="s">
        <v>65</v>
      </c>
      <c r="B4" s="96">
        <f>IF(RES_hh_emi!B4=0,0,1000000*RES_hh_emi!B4/RES_hh_num!B4)</f>
        <v>1476.2122284047666</v>
      </c>
      <c r="C4" s="96">
        <f>IF(RES_hh_emi!C4=0,0,1000000*RES_hh_emi!C4/RES_hh_num!C4)</f>
        <v>1350.5570833187433</v>
      </c>
      <c r="D4" s="96">
        <f>IF(RES_hh_emi!D4=0,0,1000000*RES_hh_emi!D4/RES_hh_num!D4)</f>
        <v>1615.6963230717224</v>
      </c>
      <c r="E4" s="96">
        <f>IF(RES_hh_emi!E4=0,0,1000000*RES_hh_emi!E4/RES_hh_num!E4)</f>
        <v>1814.1376925607767</v>
      </c>
      <c r="F4" s="96">
        <f>IF(RES_hh_emi!F4=0,0,1000000*RES_hh_emi!F4/RES_hh_num!F4)</f>
        <v>1738.6587505518871</v>
      </c>
      <c r="G4" s="96">
        <f>IF(RES_hh_emi!G4=0,0,1000000*RES_hh_emi!G4/RES_hh_num!G4)</f>
        <v>1504.9838634549637</v>
      </c>
      <c r="H4" s="96">
        <f>IF(RES_hh_emi!H4=0,0,1000000*RES_hh_emi!H4/RES_hh_num!H4)</f>
        <v>1431.9794594840712</v>
      </c>
      <c r="I4" s="96">
        <f>IF(RES_hh_emi!I4=0,0,1000000*RES_hh_emi!I4/RES_hh_num!I4)</f>
        <v>1033.1241771129783</v>
      </c>
      <c r="J4" s="96">
        <f>IF(RES_hh_emi!J4=0,0,1000000*RES_hh_emi!J4/RES_hh_num!J4)</f>
        <v>1163.8479148339422</v>
      </c>
      <c r="K4" s="96">
        <f>IF(RES_hh_emi!K4=0,0,1000000*RES_hh_emi!K4/RES_hh_num!K4)</f>
        <v>1142.0079463567249</v>
      </c>
      <c r="L4" s="96">
        <f>IF(RES_hh_emi!L4=0,0,1000000*RES_hh_emi!L4/RES_hh_num!L4)</f>
        <v>1092.8075779230612</v>
      </c>
      <c r="M4" s="96">
        <f>IF(RES_hh_emi!M4=0,0,1000000*RES_hh_emi!M4/RES_hh_num!M4)</f>
        <v>886.80608750499141</v>
      </c>
      <c r="N4" s="96">
        <f>IF(RES_hh_emi!N4=0,0,1000000*RES_hh_emi!N4/RES_hh_num!N4)</f>
        <v>780.63692158419178</v>
      </c>
      <c r="O4" s="96">
        <f>IF(RES_hh_emi!O4=0,0,1000000*RES_hh_emi!O4/RES_hh_num!O4)</f>
        <v>673.78206187862691</v>
      </c>
      <c r="P4" s="96">
        <f>IF(RES_hh_emi!P4=0,0,1000000*RES_hh_emi!P4/RES_hh_num!P4)</f>
        <v>501.41147335938149</v>
      </c>
      <c r="Q4" s="96">
        <f>IF(RES_hh_emi!Q4=0,0,1000000*RES_hh_emi!Q4/RES_hh_num!Q4)</f>
        <v>539.85477188921971</v>
      </c>
    </row>
    <row r="5" spans="1:17" ht="12" customHeight="1" x14ac:dyDescent="0.25">
      <c r="A5" s="87" t="s">
        <v>58</v>
      </c>
      <c r="B5" s="95">
        <f>IF(RES_hh_emi!B5=0,0,1000000*RES_hh_emi!B5/RES_hh_num!B5)</f>
        <v>6329.9156631540818</v>
      </c>
      <c r="C5" s="95">
        <f>IF(RES_hh_emi!C5=0,0,1000000*RES_hh_emi!C5/RES_hh_num!C5)</f>
        <v>1780.3694098231465</v>
      </c>
      <c r="D5" s="95">
        <f>IF(RES_hh_emi!D5=0,0,1000000*RES_hh_emi!D5/RES_hh_num!D5)</f>
        <v>4994.3489617044233</v>
      </c>
      <c r="E5" s="95">
        <f>IF(RES_hh_emi!E5=0,0,1000000*RES_hh_emi!E5/RES_hh_num!E5)</f>
        <v>5429.7714154614641</v>
      </c>
      <c r="F5" s="95">
        <f>IF(RES_hh_emi!F5=0,0,1000000*RES_hh_emi!F5/RES_hh_num!F5)</f>
        <v>5130.2892920510185</v>
      </c>
      <c r="G5" s="95">
        <f>IF(RES_hh_emi!G5=0,0,1000000*RES_hh_emi!G5/RES_hh_num!G5)</f>
        <v>0</v>
      </c>
      <c r="H5" s="95">
        <f>IF(RES_hh_emi!H5=0,0,1000000*RES_hh_emi!H5/RES_hh_num!H5)</f>
        <v>0</v>
      </c>
      <c r="I5" s="95">
        <f>IF(RES_hh_emi!I5=0,0,1000000*RES_hh_emi!I5/RES_hh_num!I5)</f>
        <v>0</v>
      </c>
      <c r="J5" s="95">
        <f>IF(RES_hh_emi!J5=0,0,1000000*RES_hh_emi!J5/RES_hh_num!J5)</f>
        <v>0</v>
      </c>
      <c r="K5" s="95">
        <f>IF(RES_hh_emi!K5=0,0,1000000*RES_hh_emi!K5/RES_hh_num!K5)</f>
        <v>4971.9037740142776</v>
      </c>
      <c r="L5" s="95">
        <f>IF(RES_hh_emi!L5=0,0,1000000*RES_hh_emi!L5/RES_hh_num!L5)</f>
        <v>4759.4597001468501</v>
      </c>
      <c r="M5" s="95">
        <f>IF(RES_hh_emi!M5=0,0,1000000*RES_hh_emi!M5/RES_hh_num!M5)</f>
        <v>4363.0491036074618</v>
      </c>
      <c r="N5" s="95">
        <f>IF(RES_hh_emi!N5=0,0,1000000*RES_hh_emi!N5/RES_hh_num!N5)</f>
        <v>4080.4593648620425</v>
      </c>
      <c r="O5" s="95">
        <f>IF(RES_hh_emi!O5=0,0,1000000*RES_hh_emi!O5/RES_hh_num!O5)</f>
        <v>4042.2620799531514</v>
      </c>
      <c r="P5" s="95">
        <f>IF(RES_hh_emi!P5=0,0,1000000*RES_hh_emi!P5/RES_hh_num!P5)</f>
        <v>3129.8140659207215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2625.954156589858</v>
      </c>
      <c r="C6" s="95">
        <f>IF(RES_hh_emi!C6=0,0,1000000*RES_hh_emi!C6/RES_hh_num!C6)</f>
        <v>2554.2841461811108</v>
      </c>
      <c r="D6" s="95">
        <f>IF(RES_hh_emi!D6=0,0,1000000*RES_hh_emi!D6/RES_hh_num!D6)</f>
        <v>2663.5877624611594</v>
      </c>
      <c r="E6" s="95">
        <f>IF(RES_hh_emi!E6=0,0,1000000*RES_hh_emi!E6/RES_hh_num!E6)</f>
        <v>2877.5302664030974</v>
      </c>
      <c r="F6" s="95">
        <f>IF(RES_hh_emi!F6=0,0,1000000*RES_hh_emi!F6/RES_hh_num!F6)</f>
        <v>2846.4497464194205</v>
      </c>
      <c r="G6" s="95">
        <f>IF(RES_hh_emi!G6=0,0,1000000*RES_hh_emi!G6/RES_hh_num!G6)</f>
        <v>2628.8599880236293</v>
      </c>
      <c r="H6" s="95">
        <f>IF(RES_hh_emi!H6=0,0,1000000*RES_hh_emi!H6/RES_hh_num!H6)</f>
        <v>2524.2115619587585</v>
      </c>
      <c r="I6" s="95">
        <f>IF(RES_hh_emi!I6=0,0,1000000*RES_hh_emi!I6/RES_hh_num!I6)</f>
        <v>2215.9494438389574</v>
      </c>
      <c r="J6" s="95">
        <f>IF(RES_hh_emi!J6=0,0,1000000*RES_hh_emi!J6/RES_hh_num!J6)</f>
        <v>2129.315523370266</v>
      </c>
      <c r="K6" s="95">
        <f>IF(RES_hh_emi!K6=0,0,1000000*RES_hh_emi!K6/RES_hh_num!K6)</f>
        <v>2645.5134062386605</v>
      </c>
      <c r="L6" s="95">
        <f>IF(RES_hh_emi!L6=0,0,1000000*RES_hh_emi!L6/RES_hh_num!L6)</f>
        <v>2659.6646129267733</v>
      </c>
      <c r="M6" s="95">
        <f>IF(RES_hh_emi!M6=0,0,1000000*RES_hh_emi!M6/RES_hh_num!M6)</f>
        <v>2355.1806034899723</v>
      </c>
      <c r="N6" s="95">
        <f>IF(RES_hh_emi!N6=0,0,1000000*RES_hh_emi!N6/RES_hh_num!N6)</f>
        <v>2219.8809910636455</v>
      </c>
      <c r="O6" s="95">
        <f>IF(RES_hh_emi!O6=0,0,1000000*RES_hh_emi!O6/RES_hh_num!O6)</f>
        <v>2137.4829568005707</v>
      </c>
      <c r="P6" s="95">
        <f>IF(RES_hh_emi!P6=0,0,1000000*RES_hh_emi!P6/RES_hh_num!P6)</f>
        <v>1667.8986622691993</v>
      </c>
      <c r="Q6" s="95">
        <f>IF(RES_hh_emi!Q6=0,0,1000000*RES_hh_emi!Q6/RES_hh_num!Q6)</f>
        <v>1925.7017878342226</v>
      </c>
    </row>
    <row r="7" spans="1:17" ht="12" customHeight="1" x14ac:dyDescent="0.25">
      <c r="A7" s="87" t="s">
        <v>110</v>
      </c>
      <c r="B7" s="95">
        <f>IF(RES_hh_emi!B7=0,0,1000000*RES_hh_emi!B7/RES_hh_num!B7)</f>
        <v>3165.9174131319232</v>
      </c>
      <c r="C7" s="95">
        <f>IF(RES_hh_emi!C7=0,0,1000000*RES_hh_emi!C7/RES_hh_num!C7)</f>
        <v>3079.3256829137881</v>
      </c>
      <c r="D7" s="95">
        <f>IF(RES_hh_emi!D7=0,0,1000000*RES_hh_emi!D7/RES_hh_num!D7)</f>
        <v>3211.3196966726832</v>
      </c>
      <c r="E7" s="95">
        <f>IF(RES_hh_emi!E7=0,0,1000000*RES_hh_emi!E7/RES_hh_num!E7)</f>
        <v>3469.378954903179</v>
      </c>
      <c r="F7" s="95">
        <f>IF(RES_hh_emi!F7=0,0,1000000*RES_hh_emi!F7/RES_hh_num!F7)</f>
        <v>3432.0439081715886</v>
      </c>
      <c r="G7" s="95">
        <f>IF(RES_hh_emi!G7=0,0,1000000*RES_hh_emi!G7/RES_hh_num!G7)</f>
        <v>3169.5116786556614</v>
      </c>
      <c r="H7" s="95">
        <f>IF(RES_hh_emi!H7=0,0,1000000*RES_hh_emi!H7/RES_hh_num!H7)</f>
        <v>3043.3277404319847</v>
      </c>
      <c r="I7" s="95">
        <f>IF(RES_hh_emi!I7=0,0,1000000*RES_hh_emi!I7/RES_hh_num!I7)</f>
        <v>2480.9217756140324</v>
      </c>
      <c r="J7" s="95">
        <f>IF(RES_hh_emi!J7=0,0,1000000*RES_hh_emi!J7/RES_hh_num!J7)</f>
        <v>2770.9541519164518</v>
      </c>
      <c r="K7" s="95">
        <f>IF(RES_hh_emi!K7=0,0,1000000*RES_hh_emi!K7/RES_hh_num!K7)</f>
        <v>3164.4684278289542</v>
      </c>
      <c r="L7" s="95">
        <f>IF(RES_hh_emi!L7=0,0,1000000*RES_hh_emi!L7/RES_hh_num!L7)</f>
        <v>3343.5679094838947</v>
      </c>
      <c r="M7" s="95">
        <f>IF(RES_hh_emi!M7=0,0,1000000*RES_hh_emi!M7/RES_hh_num!M7)</f>
        <v>2838.7633942830821</v>
      </c>
      <c r="N7" s="95">
        <f>IF(RES_hh_emi!N7=0,0,1000000*RES_hh_emi!N7/RES_hh_num!N7)</f>
        <v>2643.0078169120256</v>
      </c>
      <c r="O7" s="95">
        <f>IF(RES_hh_emi!O7=0,0,1000000*RES_hh_emi!O7/RES_hh_num!O7)</f>
        <v>2603.3669818172493</v>
      </c>
      <c r="P7" s="95">
        <f>IF(RES_hh_emi!P7=0,0,1000000*RES_hh_emi!P7/RES_hh_num!P7)</f>
        <v>2006.6225371088774</v>
      </c>
      <c r="Q7" s="95">
        <f>IF(RES_hh_emi!Q7=0,0,1000000*RES_hh_emi!Q7/RES_hh_num!Q7)</f>
        <v>2315.1108149240767</v>
      </c>
    </row>
    <row r="8" spans="1:17" ht="12" customHeight="1" x14ac:dyDescent="0.25">
      <c r="A8" s="87" t="s">
        <v>109</v>
      </c>
      <c r="B8" s="95">
        <f>IF(RES_hh_emi!B8=0,0,1000000*RES_hh_emi!B8/RES_hh_num!B8)</f>
        <v>2247.0389076242968</v>
      </c>
      <c r="C8" s="95">
        <f>IF(RES_hh_emi!C8=0,0,1000000*RES_hh_emi!C8/RES_hh_num!C8)</f>
        <v>2185.6331877756229</v>
      </c>
      <c r="D8" s="95">
        <f>IF(RES_hh_emi!D8=0,0,1000000*RES_hh_emi!D8/RES_hh_num!D8)</f>
        <v>2279.3108353283924</v>
      </c>
      <c r="E8" s="95">
        <f>IF(RES_hh_emi!E8=0,0,1000000*RES_hh_emi!E8/RES_hh_num!E8)</f>
        <v>2462.4294242787732</v>
      </c>
      <c r="F8" s="95">
        <f>IF(RES_hh_emi!F8=0,0,1000000*RES_hh_emi!F8/RES_hh_num!F8)</f>
        <v>2435.9486230182124</v>
      </c>
      <c r="G8" s="95">
        <f>IF(RES_hh_emi!G8=0,0,1000000*RES_hh_emi!G8/RES_hh_num!G8)</f>
        <v>2295.9990970079261</v>
      </c>
      <c r="H8" s="95">
        <f>IF(RES_hh_emi!H8=0,0,1000000*RES_hh_emi!H8/RES_hh_num!H8)</f>
        <v>2130.3396277771658</v>
      </c>
      <c r="I8" s="95">
        <f>IF(RES_hh_emi!I8=0,0,1000000*RES_hh_emi!I8/RES_hh_num!I8)</f>
        <v>1791.0479478750481</v>
      </c>
      <c r="J8" s="95">
        <f>IF(RES_hh_emi!J8=0,0,1000000*RES_hh_emi!J8/RES_hh_num!J8)</f>
        <v>2030.3254601367996</v>
      </c>
      <c r="K8" s="95">
        <f>IF(RES_hh_emi!K8=0,0,1000000*RES_hh_emi!K8/RES_hh_num!K8)</f>
        <v>2178.1630432492307</v>
      </c>
      <c r="L8" s="95">
        <f>IF(RES_hh_emi!L8=0,0,1000000*RES_hh_emi!L8/RES_hh_num!L8)</f>
        <v>2205.4705510761173</v>
      </c>
      <c r="M8" s="95">
        <f>IF(RES_hh_emi!M8=0,0,1000000*RES_hh_emi!M8/RES_hh_num!M8)</f>
        <v>2015.6817450882631</v>
      </c>
      <c r="N8" s="95">
        <f>IF(RES_hh_emi!N8=0,0,1000000*RES_hh_emi!N8/RES_hh_num!N8)</f>
        <v>1879.198827929358</v>
      </c>
      <c r="O8" s="95">
        <f>IF(RES_hh_emi!O8=0,0,1000000*RES_hh_emi!O8/RES_hh_num!O8)</f>
        <v>1853.4423250573393</v>
      </c>
      <c r="P8" s="95">
        <f>IF(RES_hh_emi!P8=0,0,1000000*RES_hh_emi!P8/RES_hh_num!P8)</f>
        <v>1430.3592142815505</v>
      </c>
      <c r="Q8" s="95">
        <f>IF(RES_hh_emi!Q8=0,0,1000000*RES_hh_emi!Q8/RES_hh_num!Q8)</f>
        <v>1653.3791668300551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358.16078079557099</v>
      </c>
      <c r="C17" s="96">
        <f>IF(RES_hh_emi!C17=0,0,1000000*RES_hh_emi!C17/RES_hh_num!C17)</f>
        <v>370.87233769357823</v>
      </c>
      <c r="D17" s="96">
        <f>IF(RES_hh_emi!D17=0,0,1000000*RES_hh_emi!D17/RES_hh_num!D17)</f>
        <v>419.96794811839823</v>
      </c>
      <c r="E17" s="96">
        <f>IF(RES_hh_emi!E17=0,0,1000000*RES_hh_emi!E17/RES_hh_num!E17)</f>
        <v>441.00894803688817</v>
      </c>
      <c r="F17" s="96">
        <f>IF(RES_hh_emi!F17=0,0,1000000*RES_hh_emi!F17/RES_hh_num!F17)</f>
        <v>436.46669286794582</v>
      </c>
      <c r="G17" s="96">
        <f>IF(RES_hh_emi!G17=0,0,1000000*RES_hh_emi!G17/RES_hh_num!G17)</f>
        <v>418.55307052645645</v>
      </c>
      <c r="H17" s="96">
        <f>IF(RES_hh_emi!H17=0,0,1000000*RES_hh_emi!H17/RES_hh_num!H17)</f>
        <v>401.16874305027392</v>
      </c>
      <c r="I17" s="96">
        <f>IF(RES_hh_emi!I17=0,0,1000000*RES_hh_emi!I17/RES_hh_num!I17)</f>
        <v>361.80363208908392</v>
      </c>
      <c r="J17" s="96">
        <f>IF(RES_hh_emi!J17=0,0,1000000*RES_hh_emi!J17/RES_hh_num!J17)</f>
        <v>382.45647930393568</v>
      </c>
      <c r="K17" s="96">
        <f>IF(RES_hh_emi!K17=0,0,1000000*RES_hh_emi!K17/RES_hh_num!K17)</f>
        <v>354.33762379081702</v>
      </c>
      <c r="L17" s="96">
        <f>IF(RES_hh_emi!L17=0,0,1000000*RES_hh_emi!L17/RES_hh_num!L17)</f>
        <v>333.77803459236605</v>
      </c>
      <c r="M17" s="96">
        <f>IF(RES_hh_emi!M17=0,0,1000000*RES_hh_emi!M17/RES_hh_num!M17)</f>
        <v>294.85831798531166</v>
      </c>
      <c r="N17" s="96">
        <f>IF(RES_hh_emi!N17=0,0,1000000*RES_hh_emi!N17/RES_hh_num!N17)</f>
        <v>274.71766089293999</v>
      </c>
      <c r="O17" s="96">
        <f>IF(RES_hh_emi!O17=0,0,1000000*RES_hh_emi!O17/RES_hh_num!O17)</f>
        <v>242.83250109419222</v>
      </c>
      <c r="P17" s="96">
        <f>IF(RES_hh_emi!P17=0,0,1000000*RES_hh_emi!P17/RES_hh_num!P17)</f>
        <v>231.74350403606559</v>
      </c>
      <c r="Q17" s="96">
        <f>IF(RES_hh_emi!Q17=0,0,1000000*RES_hh_emi!Q17/RES_hh_num!Q17)</f>
        <v>214.01410148069525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877.19860732308416</v>
      </c>
      <c r="C19" s="95">
        <f>IF(RES_hh_emi!C19=0,0,1000000*RES_hh_emi!C19/RES_hh_num!C19)</f>
        <v>871.38126858537782</v>
      </c>
      <c r="D19" s="95">
        <f>IF(RES_hh_emi!D19=0,0,1000000*RES_hh_emi!D19/RES_hh_num!D19)</f>
        <v>866.72064712288318</v>
      </c>
      <c r="E19" s="95">
        <f>IF(RES_hh_emi!E19=0,0,1000000*RES_hh_emi!E19/RES_hh_num!E19)</f>
        <v>866.98737060659289</v>
      </c>
      <c r="F19" s="95">
        <f>IF(RES_hh_emi!F19=0,0,1000000*RES_hh_emi!F19/RES_hh_num!F19)</f>
        <v>862.94738026703271</v>
      </c>
      <c r="G19" s="95">
        <f>IF(RES_hh_emi!G19=0,0,1000000*RES_hh_emi!G19/RES_hh_num!G19)</f>
        <v>860.00486772890474</v>
      </c>
      <c r="H19" s="95">
        <f>IF(RES_hh_emi!H19=0,0,1000000*RES_hh_emi!H19/RES_hh_num!H19)</f>
        <v>853.05876700947738</v>
      </c>
      <c r="I19" s="95">
        <f>IF(RES_hh_emi!I19=0,0,1000000*RES_hh_emi!I19/RES_hh_num!I19)</f>
        <v>853.63613138534151</v>
      </c>
      <c r="J19" s="95">
        <f>IF(RES_hh_emi!J19=0,0,1000000*RES_hh_emi!J19/RES_hh_num!J19)</f>
        <v>855.15247994972447</v>
      </c>
      <c r="K19" s="95">
        <f>IF(RES_hh_emi!K19=0,0,1000000*RES_hh_emi!K19/RES_hh_num!K19)</f>
        <v>870.76366484702919</v>
      </c>
      <c r="L19" s="95">
        <f>IF(RES_hh_emi!L19=0,0,1000000*RES_hh_emi!L19/RES_hh_num!L19)</f>
        <v>806.54320376635383</v>
      </c>
      <c r="M19" s="95">
        <f>IF(RES_hh_emi!M19=0,0,1000000*RES_hh_emi!M19/RES_hh_num!M19)</f>
        <v>790.19223168698431</v>
      </c>
      <c r="N19" s="95">
        <f>IF(RES_hh_emi!N19=0,0,1000000*RES_hh_emi!N19/RES_hh_num!N19)</f>
        <v>771.38513194484096</v>
      </c>
      <c r="O19" s="95">
        <f>IF(RES_hh_emi!O19=0,0,1000000*RES_hh_emi!O19/RES_hh_num!O19)</f>
        <v>756.46322118458238</v>
      </c>
      <c r="P19" s="95">
        <f>IF(RES_hh_emi!P19=0,0,1000000*RES_hh_emi!P19/RES_hh_num!P19)</f>
        <v>735.27886727205998</v>
      </c>
      <c r="Q19" s="95">
        <f>IF(RES_hh_emi!Q19=0,0,1000000*RES_hh_emi!Q19/RES_hh_num!Q19)</f>
        <v>730.05985196495385</v>
      </c>
    </row>
    <row r="20" spans="1:17" ht="12" customHeight="1" x14ac:dyDescent="0.25">
      <c r="A20" s="87" t="s">
        <v>110</v>
      </c>
      <c r="B20" s="95">
        <f>IF(RES_hh_emi!B20=0,0,1000000*RES_hh_emi!B20/RES_hh_num!B20)</f>
        <v>1059.5483544679287</v>
      </c>
      <c r="C20" s="95">
        <f>IF(RES_hh_emi!C20=0,0,1000000*RES_hh_emi!C20/RES_hh_num!C20)</f>
        <v>1052.5179982843863</v>
      </c>
      <c r="D20" s="95">
        <f>IF(RES_hh_emi!D20=0,0,1000000*RES_hh_emi!D20/RES_hh_num!D20)</f>
        <v>1046.8901356207311</v>
      </c>
      <c r="E20" s="95">
        <f>IF(RES_hh_emi!E20=0,0,1000000*RES_hh_emi!E20/RES_hh_num!E20)</f>
        <v>1047.2213233871314</v>
      </c>
      <c r="F20" s="95">
        <f>IF(RES_hh_emi!F20=0,0,1000000*RES_hh_emi!F20/RES_hh_num!F20)</f>
        <v>1042.3427705025965</v>
      </c>
      <c r="G20" s="95">
        <f>IF(RES_hh_emi!G20=0,0,1000000*RES_hh_emi!G20/RES_hh_num!G20)</f>
        <v>1028.3229953240957</v>
      </c>
      <c r="H20" s="95">
        <f>IF(RES_hh_emi!H20=0,0,1000000*RES_hh_emi!H20/RES_hh_num!H20)</f>
        <v>1040.7785783217362</v>
      </c>
      <c r="I20" s="95">
        <f>IF(RES_hh_emi!I20=0,0,1000000*RES_hh_emi!I20/RES_hh_num!I20)</f>
        <v>1007.7150873166216</v>
      </c>
      <c r="J20" s="95">
        <f>IF(RES_hh_emi!J20=0,0,1000000*RES_hh_emi!J20/RES_hh_num!J20)</f>
        <v>1057.5141847522184</v>
      </c>
      <c r="K20" s="95">
        <f>IF(RES_hh_emi!K20=0,0,1000000*RES_hh_emi!K20/RES_hh_num!K20)</f>
        <v>1033.0763356460714</v>
      </c>
      <c r="L20" s="95">
        <f>IF(RES_hh_emi!L20=0,0,1000000*RES_hh_emi!L20/RES_hh_num!L20)</f>
        <v>1090.1541759531524</v>
      </c>
      <c r="M20" s="95">
        <f>IF(RES_hh_emi!M20=0,0,1000000*RES_hh_emi!M20/RES_hh_num!M20)</f>
        <v>956.55315536405726</v>
      </c>
      <c r="N20" s="95">
        <f>IF(RES_hh_emi!N20=0,0,1000000*RES_hh_emi!N20/RES_hh_num!N20)</f>
        <v>936.68496938455235</v>
      </c>
      <c r="O20" s="95">
        <f>IF(RES_hh_emi!O20=0,0,1000000*RES_hh_emi!O20/RES_hh_num!O20)</f>
        <v>906.58847339561544</v>
      </c>
      <c r="P20" s="95">
        <f>IF(RES_hh_emi!P20=0,0,1000000*RES_hh_emi!P20/RES_hh_num!P20)</f>
        <v>905.18037082515389</v>
      </c>
      <c r="Q20" s="95">
        <f>IF(RES_hh_emi!Q20=0,0,1000000*RES_hh_emi!Q20/RES_hh_num!Q20)</f>
        <v>892.01143312452132</v>
      </c>
    </row>
    <row r="21" spans="1:17" ht="12" customHeight="1" x14ac:dyDescent="0.25">
      <c r="A21" s="87" t="s">
        <v>109</v>
      </c>
      <c r="B21" s="95">
        <f>IF(RES_hh_emi!B21=0,0,1000000*RES_hh_emi!B21/RES_hh_num!B21)</f>
        <v>748.70140352094143</v>
      </c>
      <c r="C21" s="95">
        <f>IF(RES_hh_emi!C21=0,0,1000000*RES_hh_emi!C21/RES_hh_num!C21)</f>
        <v>743.71200597253653</v>
      </c>
      <c r="D21" s="95">
        <f>IF(RES_hh_emi!D21=0,0,1000000*RES_hh_emi!D21/RES_hh_num!D21)</f>
        <v>739.73672094587585</v>
      </c>
      <c r="E21" s="95">
        <f>IF(RES_hh_emi!E21=0,0,1000000*RES_hh_emi!E21/RES_hh_num!E21)</f>
        <v>739.97881135894761</v>
      </c>
      <c r="F21" s="95">
        <f>IF(RES_hh_emi!F21=0,0,1000000*RES_hh_emi!F21/RES_hh_num!F21)</f>
        <v>736.53393186295386</v>
      </c>
      <c r="G21" s="95">
        <f>IF(RES_hh_emi!G21=0,0,1000000*RES_hh_emi!G21/RES_hh_num!G21)</f>
        <v>734.02274461407342</v>
      </c>
      <c r="H21" s="95">
        <f>IF(RES_hh_emi!H21=0,0,1000000*RES_hh_emi!H21/RES_hh_num!H21)</f>
        <v>728.08702005163104</v>
      </c>
      <c r="I21" s="95">
        <f>IF(RES_hh_emi!I21=0,0,1000000*RES_hh_emi!I21/RES_hh_num!I21)</f>
        <v>728.5831132365239</v>
      </c>
      <c r="J21" s="95">
        <f>IF(RES_hh_emi!J21=0,0,1000000*RES_hh_emi!J21/RES_hh_num!J21)</f>
        <v>754.75079714122796</v>
      </c>
      <c r="K21" s="95">
        <f>IF(RES_hh_emi!K21=0,0,1000000*RES_hh_emi!K21/RES_hh_num!K21)</f>
        <v>717.86415439502377</v>
      </c>
      <c r="L21" s="95">
        <f>IF(RES_hh_emi!L21=0,0,1000000*RES_hh_emi!L21/RES_hh_num!L21)</f>
        <v>688.38504463104857</v>
      </c>
      <c r="M21" s="95">
        <f>IF(RES_hh_emi!M21=0,0,1000000*RES_hh_emi!M21/RES_hh_num!M21)</f>
        <v>676.38782758190064</v>
      </c>
      <c r="N21" s="95">
        <f>IF(RES_hh_emi!N21=0,0,1000000*RES_hh_emi!N21/RES_hh_num!N21)</f>
        <v>663.16930615990395</v>
      </c>
      <c r="O21" s="95">
        <f>IF(RES_hh_emi!O21=0,0,1000000*RES_hh_emi!O21/RES_hh_num!O21)</f>
        <v>652.671463593564</v>
      </c>
      <c r="P21" s="95">
        <f>IF(RES_hh_emi!P21=0,0,1000000*RES_hh_emi!P21/RES_hh_num!P21)</f>
        <v>636.34573024156396</v>
      </c>
      <c r="Q21" s="95">
        <f>IF(RES_hh_emi!Q21=0,0,1000000*RES_hh_emi!Q21/RES_hh_num!Q21)</f>
        <v>633.71779340394494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96.568665319316352</v>
      </c>
      <c r="C27" s="96">
        <f>IF(RES_hh_emi!C27=0,0,1000000*RES_hh_emi!C27/RES_hh_num!C27)</f>
        <v>92.228933880004419</v>
      </c>
      <c r="D27" s="96">
        <f>IF(RES_hh_emi!D27=0,0,1000000*RES_hh_emi!D27/RES_hh_num!D27)</f>
        <v>120.30412671632862</v>
      </c>
      <c r="E27" s="96">
        <f>IF(RES_hh_emi!E27=0,0,1000000*RES_hh_emi!E27/RES_hh_num!E27)</f>
        <v>122.15418006452704</v>
      </c>
      <c r="F27" s="96">
        <f>IF(RES_hh_emi!F27=0,0,1000000*RES_hh_emi!F27/RES_hh_num!F27)</f>
        <v>99.291380314722048</v>
      </c>
      <c r="G27" s="96">
        <f>IF(RES_hh_emi!G27=0,0,1000000*RES_hh_emi!G27/RES_hh_num!G27)</f>
        <v>112.97215403785982</v>
      </c>
      <c r="H27" s="96">
        <f>IF(RES_hh_emi!H27=0,0,1000000*RES_hh_emi!H27/RES_hh_num!H27)</f>
        <v>88.731894398842641</v>
      </c>
      <c r="I27" s="96">
        <f>IF(RES_hh_emi!I27=0,0,1000000*RES_hh_emi!I27/RES_hh_num!I27)</f>
        <v>94.530587527433198</v>
      </c>
      <c r="J27" s="96">
        <f>IF(RES_hh_emi!J27=0,0,1000000*RES_hh_emi!J27/RES_hh_num!J27)</f>
        <v>119.34321149155036</v>
      </c>
      <c r="K27" s="96">
        <f>IF(RES_hh_emi!K27=0,0,1000000*RES_hh_emi!K27/RES_hh_num!K27)</f>
        <v>95.187610038935048</v>
      </c>
      <c r="L27" s="96">
        <f>IF(RES_hh_emi!L27=0,0,1000000*RES_hh_emi!L27/RES_hh_num!L27)</f>
        <v>90.564010010168673</v>
      </c>
      <c r="M27" s="96">
        <f>IF(RES_hh_emi!M27=0,0,1000000*RES_hh_emi!M27/RES_hh_num!M27)</f>
        <v>102.66887050859368</v>
      </c>
      <c r="N27" s="96">
        <f>IF(RES_hh_emi!N27=0,0,1000000*RES_hh_emi!N27/RES_hh_num!N27)</f>
        <v>96.71394800166911</v>
      </c>
      <c r="O27" s="96">
        <f>IF(RES_hh_emi!O27=0,0,1000000*RES_hh_emi!O27/RES_hh_num!O27)</f>
        <v>80.110505895214416</v>
      </c>
      <c r="P27" s="96">
        <f>IF(RES_hh_emi!P27=0,0,1000000*RES_hh_emi!P27/RES_hh_num!P27)</f>
        <v>65.063975067001778</v>
      </c>
      <c r="Q27" s="96">
        <f>IF(RES_hh_emi!Q27=0,0,1000000*RES_hh_emi!Q27/RES_hh_num!Q27)</f>
        <v>93.676476064671718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350.16292767040227</v>
      </c>
      <c r="C29" s="95">
        <f>IF(RES_hh_emi!C29=0,0,1000000*RES_hh_emi!C29/RES_hh_num!C29)</f>
        <v>354.92182933751724</v>
      </c>
      <c r="D29" s="95">
        <f>IF(RES_hh_emi!D29=0,0,1000000*RES_hh_emi!D29/RES_hh_num!D29)</f>
        <v>351.61201689172958</v>
      </c>
      <c r="E29" s="95">
        <f>IF(RES_hh_emi!E29=0,0,1000000*RES_hh_emi!E29/RES_hh_num!E29)</f>
        <v>346.73119287811636</v>
      </c>
      <c r="F29" s="95">
        <f>IF(RES_hh_emi!F29=0,0,1000000*RES_hh_emi!F29/RES_hh_num!F29)</f>
        <v>320.32834862041244</v>
      </c>
      <c r="G29" s="95">
        <f>IF(RES_hh_emi!G29=0,0,1000000*RES_hh_emi!G29/RES_hh_num!G29)</f>
        <v>397.25368894780667</v>
      </c>
      <c r="H29" s="95">
        <f>IF(RES_hh_emi!H29=0,0,1000000*RES_hh_emi!H29/RES_hh_num!H29)</f>
        <v>340.86172584113478</v>
      </c>
      <c r="I29" s="95">
        <f>IF(RES_hh_emi!I29=0,0,1000000*RES_hh_emi!I29/RES_hh_num!I29)</f>
        <v>379.39365414701882</v>
      </c>
      <c r="J29" s="95">
        <f>IF(RES_hh_emi!J29=0,0,1000000*RES_hh_emi!J29/RES_hh_num!J29)</f>
        <v>347.90618981249617</v>
      </c>
      <c r="K29" s="95">
        <f>IF(RES_hh_emi!K29=0,0,1000000*RES_hh_emi!K29/RES_hh_num!K29)</f>
        <v>352.73509844806881</v>
      </c>
      <c r="L29" s="95">
        <f>IF(RES_hh_emi!L29=0,0,1000000*RES_hh_emi!L29/RES_hh_num!L29)</f>
        <v>347.0303719077566</v>
      </c>
      <c r="M29" s="95">
        <f>IF(RES_hh_emi!M29=0,0,1000000*RES_hh_emi!M29/RES_hh_num!M29)</f>
        <v>338.87603471066643</v>
      </c>
      <c r="N29" s="95">
        <f>IF(RES_hh_emi!N29=0,0,1000000*RES_hh_emi!N29/RES_hh_num!N29)</f>
        <v>336.92665643070507</v>
      </c>
      <c r="O29" s="95">
        <f>IF(RES_hh_emi!O29=0,0,1000000*RES_hh_emi!O29/RES_hh_num!O29)</f>
        <v>341.38080390447294</v>
      </c>
      <c r="P29" s="95">
        <f>IF(RES_hh_emi!P29=0,0,1000000*RES_hh_emi!P29/RES_hh_num!P29)</f>
        <v>334.76140268581065</v>
      </c>
      <c r="Q29" s="95">
        <f>IF(RES_hh_emi!Q29=0,0,1000000*RES_hh_emi!Q29/RES_hh_num!Q29)</f>
        <v>306.89736562547012</v>
      </c>
    </row>
    <row r="30" spans="1:17" ht="12" customHeight="1" x14ac:dyDescent="0.25">
      <c r="A30" s="87" t="s">
        <v>109</v>
      </c>
      <c r="B30" s="95">
        <f>IF(RES_hh_emi!B30=0,0,1000000*RES_hh_emi!B30/RES_hh_num!B30)</f>
        <v>289.07831038593355</v>
      </c>
      <c r="C30" s="95">
        <f>IF(RES_hh_emi!C30=0,0,1000000*RES_hh_emi!C30/RES_hh_num!C30)</f>
        <v>293.00544690549776</v>
      </c>
      <c r="D30" s="95">
        <f>IF(RES_hh_emi!D30=0,0,1000000*RES_hh_emi!D30/RES_hh_num!D30)</f>
        <v>290.27607072784014</v>
      </c>
      <c r="E30" s="95">
        <f>IF(RES_hh_emi!E30=0,0,1000000*RES_hh_emi!E30/RES_hh_num!E30)</f>
        <v>286.24542295244282</v>
      </c>
      <c r="F30" s="95">
        <f>IF(RES_hh_emi!F30=0,0,1000000*RES_hh_emi!F30/RES_hh_num!F30)</f>
        <v>300.30065529322468</v>
      </c>
      <c r="G30" s="95">
        <f>IF(RES_hh_emi!G30=0,0,1000000*RES_hh_emi!G30/RES_hh_num!G30)</f>
        <v>301.79125334325892</v>
      </c>
      <c r="H30" s="95">
        <f>IF(RES_hh_emi!H30=0,0,1000000*RES_hh_emi!H30/RES_hh_num!H30)</f>
        <v>299.61615976578275</v>
      </c>
      <c r="I30" s="95">
        <f>IF(RES_hh_emi!I30=0,0,1000000*RES_hh_emi!I30/RES_hh_num!I30)</f>
        <v>301.47608676943901</v>
      </c>
      <c r="J30" s="95">
        <f>IF(RES_hh_emi!J30=0,0,1000000*RES_hh_emi!J30/RES_hh_num!J30)</f>
        <v>299.17074068475182</v>
      </c>
      <c r="K30" s="95">
        <f>IF(RES_hh_emi!K30=0,0,1000000*RES_hh_emi!K30/RES_hh_num!K30)</f>
        <v>288.08468335508564</v>
      </c>
      <c r="L30" s="95">
        <f>IF(RES_hh_emi!L30=0,0,1000000*RES_hh_emi!L30/RES_hh_num!L30)</f>
        <v>286.4953109015924</v>
      </c>
      <c r="M30" s="95">
        <f>IF(RES_hh_emi!M30=0,0,1000000*RES_hh_emi!M30/RES_hh_num!M30)</f>
        <v>279.80086515159229</v>
      </c>
      <c r="N30" s="95">
        <f>IF(RES_hh_emi!N30=0,0,1000000*RES_hh_emi!N30/RES_hh_num!N30)</f>
        <v>278.24917451359681</v>
      </c>
      <c r="O30" s="95">
        <f>IF(RES_hh_emi!O30=0,0,1000000*RES_hh_emi!O30/RES_hh_num!O30)</f>
        <v>281.94888817650326</v>
      </c>
      <c r="P30" s="95">
        <f>IF(RES_hh_emi!P30=0,0,1000000*RES_hh_emi!P30/RES_hh_num!P30)</f>
        <v>276.46202050209865</v>
      </c>
      <c r="Q30" s="95">
        <f>IF(RES_hh_emi!Q30=0,0,1000000*RES_hh_emi!Q30/RES_hh_num!Q30)</f>
        <v>253.45812832280316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248.60530821295336</v>
      </c>
      <c r="C3" s="100">
        <f>IF(RES_hh_fech!C3=0,0,RES_hh_fech!C3/RES_summary!C$19)</f>
        <v>243.64703933603795</v>
      </c>
      <c r="D3" s="100">
        <f>IF(RES_hh_fech!D3=0,0,RES_hh_fech!D3/RES_summary!D$19)</f>
        <v>249.98463296432863</v>
      </c>
      <c r="E3" s="100">
        <f>IF(RES_hh_fech!E3=0,0,RES_hh_fech!E3/RES_summary!E$19)</f>
        <v>266.36482165776937</v>
      </c>
      <c r="F3" s="100">
        <f>IF(RES_hh_fech!F3=0,0,RES_hh_fech!F3/RES_summary!F$19)</f>
        <v>259.73033845540556</v>
      </c>
      <c r="G3" s="100">
        <f>IF(RES_hh_fech!G3=0,0,RES_hh_fech!G3/RES_summary!G$19)</f>
        <v>243.07929011009199</v>
      </c>
      <c r="H3" s="100">
        <f>IF(RES_hh_fech!H3=0,0,RES_hh_fech!H3/RES_summary!H$19)</f>
        <v>234.49202614109291</v>
      </c>
      <c r="I3" s="100">
        <f>IF(RES_hh_fech!I3=0,0,RES_hh_fech!I3/RES_summary!I$19)</f>
        <v>205.31459007955772</v>
      </c>
      <c r="J3" s="100">
        <f>IF(RES_hh_fech!J3=0,0,RES_hh_fech!J3/RES_summary!J$19)</f>
        <v>216.04937054913907</v>
      </c>
      <c r="K3" s="100">
        <f>IF(RES_hh_fech!K3=0,0,RES_hh_fech!K3/RES_summary!K$19)</f>
        <v>245.48339556738662</v>
      </c>
      <c r="L3" s="100">
        <f>IF(RES_hh_fech!L3=0,0,RES_hh_fech!L3/RES_summary!L$19)</f>
        <v>219.04266055339295</v>
      </c>
      <c r="M3" s="100">
        <f>IF(RES_hh_fech!M3=0,0,RES_hh_fech!M3/RES_summary!M$19)</f>
        <v>203.0386233505929</v>
      </c>
      <c r="N3" s="100">
        <f>IF(RES_hh_fech!N3=0,0,RES_hh_fech!N3/RES_summary!N$19)</f>
        <v>188.13361860001999</v>
      </c>
      <c r="O3" s="100">
        <f>IF(RES_hh_fech!O3=0,0,RES_hh_fech!O3/RES_summary!O$19)</f>
        <v>182.46854828944214</v>
      </c>
      <c r="P3" s="100">
        <f>IF(RES_hh_fech!P3=0,0,RES_hh_fech!P3/RES_summary!P$19)</f>
        <v>149.36226187482228</v>
      </c>
      <c r="Q3" s="100">
        <f>IF(RES_hh_fech!Q3=0,0,RES_hh_fech!Q3/RES_summary!Q$19)</f>
        <v>162.48808003225409</v>
      </c>
    </row>
    <row r="4" spans="1:17" ht="12.95" customHeight="1" x14ac:dyDescent="0.25">
      <c r="A4" s="89" t="s">
        <v>65</v>
      </c>
      <c r="B4" s="96">
        <f>IF(RES_hh_fech!B4=0,0,RES_hh_fech!B4/RES_summary!B$19)</f>
        <v>178.27434404953263</v>
      </c>
      <c r="C4" s="96">
        <f>IF(RES_hh_fech!C4=0,0,RES_hh_fech!C4/RES_summary!C$19)</f>
        <v>172.67924037528348</v>
      </c>
      <c r="D4" s="96">
        <f>IF(RES_hh_fech!D4=0,0,RES_hh_fech!D4/RES_summary!D$19)</f>
        <v>178.43016311412882</v>
      </c>
      <c r="E4" s="96">
        <f>IF(RES_hh_fech!E4=0,0,RES_hh_fech!E4/RES_summary!E$19)</f>
        <v>192.49900137538424</v>
      </c>
      <c r="F4" s="96">
        <f>IF(RES_hh_fech!F4=0,0,RES_hh_fech!F4/RES_summary!F$19)</f>
        <v>187.61271256929342</v>
      </c>
      <c r="G4" s="96">
        <f>IF(RES_hh_fech!G4=0,0,RES_hh_fech!G4/RES_summary!G$19)</f>
        <v>171.78630035149914</v>
      </c>
      <c r="H4" s="96">
        <f>IF(RES_hh_fech!H4=0,0,RES_hh_fech!H4/RES_summary!H$19)</f>
        <v>164.3957936545894</v>
      </c>
      <c r="I4" s="96">
        <f>IF(RES_hh_fech!I4=0,0,RES_hh_fech!I4/RES_summary!I$19)</f>
        <v>136.0167611610004</v>
      </c>
      <c r="J4" s="96">
        <f>IF(RES_hh_fech!J4=0,0,RES_hh_fech!J4/RES_summary!J$19)</f>
        <v>145.55886578200992</v>
      </c>
      <c r="K4" s="96">
        <f>IF(RES_hh_fech!K4=0,0,RES_hh_fech!K4/RES_summary!K$19)</f>
        <v>174.31745457048945</v>
      </c>
      <c r="L4" s="96">
        <f>IF(RES_hh_fech!L4=0,0,RES_hh_fech!L4/RES_summary!L$19)</f>
        <v>156.40134662309271</v>
      </c>
      <c r="M4" s="96">
        <f>IF(RES_hh_fech!M4=0,0,RES_hh_fech!M4/RES_summary!M$19)</f>
        <v>141.67543616452647</v>
      </c>
      <c r="N4" s="96">
        <f>IF(RES_hh_fech!N4=0,0,RES_hh_fech!N4/RES_summary!N$19)</f>
        <v>128.86739300364553</v>
      </c>
      <c r="O4" s="96">
        <f>IF(RES_hh_fech!O4=0,0,RES_hh_fech!O4/RES_summary!O$19)</f>
        <v>124.88010743355926</v>
      </c>
      <c r="P4" s="96">
        <f>IF(RES_hh_fech!P4=0,0,RES_hh_fech!P4/RES_summary!P$19)</f>
        <v>93.996007816695339</v>
      </c>
      <c r="Q4" s="96">
        <f>IF(RES_hh_fech!Q4=0,0,RES_hh_fech!Q4/RES_summary!Q$19)</f>
        <v>107.210302919546</v>
      </c>
    </row>
    <row r="5" spans="1:17" ht="12" customHeight="1" x14ac:dyDescent="0.25">
      <c r="A5" s="87" t="s">
        <v>58</v>
      </c>
      <c r="B5" s="95">
        <f>IF(RES_hh_fech!B5=0,0,RES_hh_fech!B5/RES_summary!B$19)</f>
        <v>261.97035327882099</v>
      </c>
      <c r="C5" s="95">
        <f>IF(RES_hh_fech!C5=0,0,RES_hh_fech!C5/RES_summary!C$19)</f>
        <v>72.786260467822686</v>
      </c>
      <c r="D5" s="95">
        <f>IF(RES_hh_fech!D5=0,0,RES_hh_fech!D5/RES_summary!D$19)</f>
        <v>198.90766770665894</v>
      </c>
      <c r="E5" s="95">
        <f>IF(RES_hh_fech!E5=0,0,RES_hh_fech!E5/RES_summary!E$19)</f>
        <v>213.38411465188105</v>
      </c>
      <c r="F5" s="95">
        <f>IF(RES_hh_fech!F5=0,0,RES_hh_fech!F5/RES_summary!F$19)</f>
        <v>209.27765132820562</v>
      </c>
      <c r="G5" s="95">
        <f>IF(RES_hh_fech!G5=0,0,RES_hh_fech!G5/RES_summary!G$19)</f>
        <v>0</v>
      </c>
      <c r="H5" s="95">
        <f>IF(RES_hh_fech!H5=0,0,RES_hh_fech!H5/RES_summary!H$19)</f>
        <v>0</v>
      </c>
      <c r="I5" s="95">
        <f>IF(RES_hh_fech!I5=0,0,RES_hh_fech!I5/RES_summary!I$19)</f>
        <v>0</v>
      </c>
      <c r="J5" s="95">
        <f>IF(RES_hh_fech!J5=0,0,RES_hh_fech!J5/RES_summary!J$19)</f>
        <v>0</v>
      </c>
      <c r="K5" s="95">
        <f>IF(RES_hh_fech!K5=0,0,RES_hh_fech!K5/RES_summary!K$19)</f>
        <v>192.66609881182202</v>
      </c>
      <c r="L5" s="95">
        <f>IF(RES_hh_fech!L5=0,0,RES_hh_fech!L5/RES_summary!L$19)</f>
        <v>176.37683751093266</v>
      </c>
      <c r="M5" s="95">
        <f>IF(RES_hh_fech!M5=0,0,RES_hh_fech!M5/RES_summary!M$19)</f>
        <v>159.62455805554205</v>
      </c>
      <c r="N5" s="95">
        <f>IF(RES_hh_fech!N5=0,0,RES_hh_fech!N5/RES_summary!N$19)</f>
        <v>146.85524346566953</v>
      </c>
      <c r="O5" s="95">
        <f>IF(RES_hh_fech!O5=0,0,RES_hh_fech!O5/RES_summary!O$19)</f>
        <v>143.74035393469728</v>
      </c>
      <c r="P5" s="95">
        <f>IF(RES_hh_fech!P5=0,0,RES_hh_fech!P5/RES_summary!P$19)</f>
        <v>110.21394992051665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167.18549669965628</v>
      </c>
      <c r="C6" s="95">
        <f>IF(RES_hh_fech!C6=0,0,RES_hh_fech!C6/RES_summary!C$19)</f>
        <v>161.93619169339198</v>
      </c>
      <c r="D6" s="95">
        <f>IF(RES_hh_fech!D6=0,0,RES_hh_fech!D6/RES_summary!D$19)</f>
        <v>167.89674141633387</v>
      </c>
      <c r="E6" s="95">
        <f>IF(RES_hh_fech!E6=0,0,RES_hh_fech!E6/RES_summary!E$19)</f>
        <v>180.14861580110383</v>
      </c>
      <c r="F6" s="95">
        <f>IF(RES_hh_fech!F6=0,0,RES_hh_fech!F6/RES_summary!F$19)</f>
        <v>176.8392020960805</v>
      </c>
      <c r="G6" s="95">
        <f>IF(RES_hh_fech!G6=0,0,RES_hh_fech!G6/RES_summary!G$19)</f>
        <v>161.94851611789232</v>
      </c>
      <c r="H6" s="95">
        <f>IF(RES_hh_fech!H6=0,0,RES_hh_fech!H6/RES_summary!H$19)</f>
        <v>154.32570678244602</v>
      </c>
      <c r="I6" s="95">
        <f>IF(RES_hh_fech!I6=0,0,RES_hh_fech!I6/RES_summary!I$19)</f>
        <v>134.08588910246522</v>
      </c>
      <c r="J6" s="95">
        <f>IF(RES_hh_fech!J6=0,0,RES_hh_fech!J6/RES_summary!J$19)</f>
        <v>127.50219908154219</v>
      </c>
      <c r="K6" s="95">
        <f>IF(RES_hh_fech!K6=0,0,RES_hh_fech!K6/RES_summary!K$19)</f>
        <v>156.13008065062348</v>
      </c>
      <c r="L6" s="95">
        <f>IF(RES_hh_fech!L6=0,0,RES_hh_fech!L6/RES_summary!L$19)</f>
        <v>150.10833260702987</v>
      </c>
      <c r="M6" s="95">
        <f>IF(RES_hh_fech!M6=0,0,RES_hh_fech!M6/RES_summary!M$19)</f>
        <v>131.22840536917647</v>
      </c>
      <c r="N6" s="95">
        <f>IF(RES_hh_fech!N6=0,0,RES_hh_fech!N6/RES_summary!N$19)</f>
        <v>121.67577498693888</v>
      </c>
      <c r="O6" s="95">
        <f>IF(RES_hh_fech!O6=0,0,RES_hh_fech!O6/RES_summary!O$19)</f>
        <v>115.75797778107903</v>
      </c>
      <c r="P6" s="95">
        <f>IF(RES_hh_fech!P6=0,0,RES_hh_fech!P6/RES_summary!P$19)</f>
        <v>89.450282806416496</v>
      </c>
      <c r="Q6" s="95">
        <f>IF(RES_hh_fech!Q6=0,0,RES_hh_fech!Q6/RES_summary!Q$19)</f>
        <v>101.91946300805868</v>
      </c>
    </row>
    <row r="7" spans="1:17" ht="12" customHeight="1" x14ac:dyDescent="0.25">
      <c r="A7" s="87" t="s">
        <v>110</v>
      </c>
      <c r="B7" s="95">
        <f>IF(RES_hh_fech!B7=0,0,RES_hh_fech!B7/RES_summary!B$19)</f>
        <v>171.64145707942396</v>
      </c>
      <c r="C7" s="95">
        <f>IF(RES_hh_fech!C7=0,0,RES_hh_fech!C7/RES_summary!C$19)</f>
        <v>166.24228103102891</v>
      </c>
      <c r="D7" s="95">
        <f>IF(RES_hh_fech!D7=0,0,RES_hh_fech!D7/RES_summary!D$19)</f>
        <v>172.3732820113718</v>
      </c>
      <c r="E7" s="95">
        <f>IF(RES_hh_fech!E7=0,0,RES_hh_fech!E7/RES_summary!E$19)</f>
        <v>184.95834052533888</v>
      </c>
      <c r="F7" s="95">
        <f>IF(RES_hh_fech!F7=0,0,RES_hh_fech!F7/RES_summary!F$19)</f>
        <v>181.5678757275476</v>
      </c>
      <c r="G7" s="95">
        <f>IF(RES_hh_fech!G7=0,0,RES_hh_fech!G7/RES_summary!G$19)</f>
        <v>166.26966596759681</v>
      </c>
      <c r="H7" s="95">
        <f>IF(RES_hh_fech!H7=0,0,RES_hh_fech!H7/RES_summary!H$19)</f>
        <v>158.44275996919671</v>
      </c>
      <c r="I7" s="95">
        <f>IF(RES_hh_fech!I7=0,0,RES_hh_fech!I7/RES_summary!I$19)</f>
        <v>127.83431554976214</v>
      </c>
      <c r="J7" s="95">
        <f>IF(RES_hh_fech!J7=0,0,RES_hh_fech!J7/RES_summary!J$19)</f>
        <v>141.2921866394897</v>
      </c>
      <c r="K7" s="95">
        <f>IF(RES_hh_fech!K7=0,0,RES_hh_fech!K7/RES_summary!K$19)</f>
        <v>159.03347022777561</v>
      </c>
      <c r="L7" s="95">
        <f>IF(RES_hh_fech!L7=0,0,RES_hh_fech!L7/RES_summary!L$19)</f>
        <v>160.69383872406027</v>
      </c>
      <c r="M7" s="95">
        <f>IF(RES_hh_fech!M7=0,0,RES_hh_fech!M7/RES_summary!M$19)</f>
        <v>134.69267657834408</v>
      </c>
      <c r="N7" s="95">
        <f>IF(RES_hh_fech!N7=0,0,RES_hh_fech!N7/RES_summary!N$19)</f>
        <v>123.36274588092597</v>
      </c>
      <c r="O7" s="95">
        <f>IF(RES_hh_fech!O7=0,0,RES_hh_fech!O7/RES_summary!O$19)</f>
        <v>120.05902564632871</v>
      </c>
      <c r="P7" s="95">
        <f>IF(RES_hh_fech!P7=0,0,RES_hh_fech!P7/RES_summary!P$19)</f>
        <v>91.640804795652329</v>
      </c>
      <c r="Q7" s="95">
        <f>IF(RES_hh_fech!Q7=0,0,RES_hh_fech!Q7/RES_summary!Q$19)</f>
        <v>104.34004704704077</v>
      </c>
    </row>
    <row r="8" spans="1:17" ht="12" customHeight="1" x14ac:dyDescent="0.25">
      <c r="A8" s="87" t="s">
        <v>109</v>
      </c>
      <c r="B8" s="95">
        <f>IF(RES_hh_fech!B8=0,0,RES_hh_fech!B8/RES_summary!B$19)</f>
        <v>160.91204347411261</v>
      </c>
      <c r="C8" s="95">
        <f>IF(RES_hh_fech!C8=0,0,RES_hh_fech!C8/RES_summary!C$19)</f>
        <v>155.85419214945352</v>
      </c>
      <c r="D8" s="95">
        <f>IF(RES_hh_fech!D8=0,0,RES_hh_fech!D8/RES_summary!D$19)</f>
        <v>161.6014709105784</v>
      </c>
      <c r="E8" s="95">
        <f>IF(RES_hh_fech!E8=0,0,RES_hh_fech!E8/RES_summary!E$19)</f>
        <v>173.39689614194756</v>
      </c>
      <c r="F8" s="95">
        <f>IF(RES_hh_fech!F8=0,0,RES_hh_fech!F8/RES_summary!F$19)</f>
        <v>170.2196323389</v>
      </c>
      <c r="G8" s="95">
        <f>IF(RES_hh_fech!G8=0,0,RES_hh_fech!G8/RES_summary!G$19)</f>
        <v>159.09177509853942</v>
      </c>
      <c r="H8" s="95">
        <f>IF(RES_hh_fech!H8=0,0,RES_hh_fech!H8/RES_summary!H$19)</f>
        <v>146.4967084832644</v>
      </c>
      <c r="I8" s="95">
        <f>IF(RES_hh_fech!I8=0,0,RES_hh_fech!I8/RES_summary!I$19)</f>
        <v>121.89810061992934</v>
      </c>
      <c r="J8" s="95">
        <f>IF(RES_hh_fech!J8=0,0,RES_hh_fech!J8/RES_summary!J$19)</f>
        <v>136.74448302980591</v>
      </c>
      <c r="K8" s="95">
        <f>IF(RES_hh_fech!K8=0,0,RES_hh_fech!K8/RES_summary!K$19)</f>
        <v>144.5884161768104</v>
      </c>
      <c r="L8" s="95">
        <f>IF(RES_hh_fech!L8=0,0,RES_hh_fech!L8/RES_summary!L$19)</f>
        <v>140.00569023564361</v>
      </c>
      <c r="M8" s="95">
        <f>IF(RES_hh_fech!M8=0,0,RES_hh_fech!M8/RES_summary!M$19)</f>
        <v>126.32581133184141</v>
      </c>
      <c r="N8" s="95">
        <f>IF(RES_hh_fech!N8=0,0,RES_hh_fech!N8/RES_summary!N$19)</f>
        <v>115.85470070861064</v>
      </c>
      <c r="O8" s="95">
        <f>IF(RES_hh_fech!O8=0,0,RES_hh_fech!O8/RES_summary!O$19)</f>
        <v>112.89997481742839</v>
      </c>
      <c r="P8" s="95">
        <f>IF(RES_hh_fech!P8=0,0,RES_hh_fech!P8/RES_summary!P$19)</f>
        <v>86.282689435334447</v>
      </c>
      <c r="Q8" s="95">
        <f>IF(RES_hh_fech!Q8=0,0,RES_hh_fech!Q8/RES_summary!Q$19)</f>
        <v>98.42536913245695</v>
      </c>
    </row>
    <row r="9" spans="1:17" ht="12" customHeight="1" x14ac:dyDescent="0.25">
      <c r="A9" s="87" t="s">
        <v>55</v>
      </c>
      <c r="B9" s="95">
        <f>IF(RES_hh_fech!B9=0,0,RES_hh_fech!B9/RES_summary!B$19)</f>
        <v>206.77190550307881</v>
      </c>
      <c r="C9" s="95">
        <f>IF(RES_hh_fech!C9=0,0,RES_hh_fech!C9/RES_summary!C$19)</f>
        <v>196.32133192795828</v>
      </c>
      <c r="D9" s="95">
        <f>IF(RES_hh_fech!D9=0,0,RES_hh_fech!D9/RES_summary!D$19)</f>
        <v>211.45973619440181</v>
      </c>
      <c r="E9" s="95">
        <f>IF(RES_hh_fech!E9=0,0,RES_hh_fech!E9/RES_summary!E$19)</f>
        <v>231.17518075321675</v>
      </c>
      <c r="F9" s="95">
        <f>IF(RES_hh_fech!F9=0,0,RES_hh_fech!F9/RES_summary!F$19)</f>
        <v>219.63805469404761</v>
      </c>
      <c r="G9" s="95">
        <f>IF(RES_hh_fech!G9=0,0,RES_hh_fech!G9/RES_summary!G$19)</f>
        <v>193.99448478851357</v>
      </c>
      <c r="H9" s="95">
        <f>IF(RES_hh_fech!H9=0,0,RES_hh_fech!H9/RES_summary!H$19)</f>
        <v>192.52777161983406</v>
      </c>
      <c r="I9" s="95">
        <f>IF(RES_hh_fech!I9=0,0,RES_hh_fech!I9/RES_summary!I$19)</f>
        <v>159.42696040008232</v>
      </c>
      <c r="J9" s="95">
        <f>IF(RES_hh_fech!J9=0,0,RES_hh_fech!J9/RES_summary!J$19)</f>
        <v>163.07850149840698</v>
      </c>
      <c r="K9" s="95">
        <f>IF(RES_hh_fech!K9=0,0,RES_hh_fech!K9/RES_summary!K$19)</f>
        <v>211.50838653575406</v>
      </c>
      <c r="L9" s="95">
        <f>IF(RES_hh_fech!L9=0,0,RES_hh_fech!L9/RES_summary!L$19)</f>
        <v>170.35044299182462</v>
      </c>
      <c r="M9" s="95">
        <f>IF(RES_hh_fech!M9=0,0,RES_hh_fech!M9/RES_summary!M$19)</f>
        <v>162.30211505673478</v>
      </c>
      <c r="N9" s="95">
        <f>IF(RES_hh_fech!N9=0,0,RES_hh_fech!N9/RES_summary!N$19)</f>
        <v>147.76625097009082</v>
      </c>
      <c r="O9" s="95">
        <f>IF(RES_hh_fech!O9=0,0,RES_hh_fech!O9/RES_summary!O$19)</f>
        <v>142.86716735250852</v>
      </c>
      <c r="P9" s="95">
        <f>IF(RES_hh_fech!P9=0,0,RES_hh_fech!P9/RES_summary!P$19)</f>
        <v>108.49798096072534</v>
      </c>
      <c r="Q9" s="95">
        <f>IF(RES_hh_fech!Q9=0,0,RES_hh_fech!Q9/RES_summary!Q$19)</f>
        <v>122.93783955822244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130.15306251933023</v>
      </c>
      <c r="L10" s="95">
        <f>IF(RES_hh_fech!L10=0,0,RES_hh_fech!L10/RES_summary!L$19)</f>
        <v>117.9042908158101</v>
      </c>
      <c r="M10" s="95">
        <f>IF(RES_hh_fech!M10=0,0,RES_hh_fech!M10/RES_summary!M$19)</f>
        <v>106.28352888830774</v>
      </c>
      <c r="N10" s="95">
        <f>IF(RES_hh_fech!N10=0,0,RES_hh_fech!N10/RES_summary!N$19)</f>
        <v>97.450782762754841</v>
      </c>
      <c r="O10" s="95">
        <f>IF(RES_hh_fech!O10=0,0,RES_hh_fech!O10/RES_summary!O$19)</f>
        <v>94.952894524976031</v>
      </c>
      <c r="P10" s="95">
        <f>IF(RES_hh_fech!P10=0,0,RES_hh_fech!P10/RES_summary!P$19)</f>
        <v>72.567185740712304</v>
      </c>
      <c r="Q10" s="95">
        <f>IF(RES_hh_fech!Q10=0,0,RES_hh_fech!Q10/RES_summary!Q$19)</f>
        <v>82.779868973232055</v>
      </c>
    </row>
    <row r="11" spans="1:17" ht="12" customHeight="1" x14ac:dyDescent="0.25">
      <c r="A11" s="87" t="s">
        <v>61</v>
      </c>
      <c r="B11" s="95">
        <f>IF(RES_hh_fech!B11=0,0,RES_hh_fech!B11/RES_summary!B$19)</f>
        <v>128.73036678256548</v>
      </c>
      <c r="C11" s="95">
        <f>IF(RES_hh_fech!C11=0,0,RES_hh_fech!C11/RES_summary!C$19)</f>
        <v>134.14492653922733</v>
      </c>
      <c r="D11" s="95">
        <f>IF(RES_hh_fech!D11=0,0,RES_hh_fech!D11/RES_summary!D$19)</f>
        <v>125.60651676320009</v>
      </c>
      <c r="E11" s="95">
        <f>IF(RES_hh_fech!E11=0,0,RES_hh_fech!E11/RES_summary!E$19)</f>
        <v>130.17563090734637</v>
      </c>
      <c r="F11" s="95">
        <f>IF(RES_hh_fech!F11=0,0,RES_hh_fech!F11/RES_summary!F$19)</f>
        <v>136.17560607484842</v>
      </c>
      <c r="G11" s="95">
        <f>IF(RES_hh_fech!G11=0,0,RES_hh_fech!G11/RES_summary!G$19)</f>
        <v>132.16705032236931</v>
      </c>
      <c r="H11" s="95">
        <f>IF(RES_hh_fech!H11=0,0,RES_hh_fech!H11/RES_summary!H$19)</f>
        <v>118.83108689207974</v>
      </c>
      <c r="I11" s="95">
        <f>IF(RES_hh_fech!I11=0,0,RES_hh_fech!I11/RES_summary!I$19)</f>
        <v>97.518492335740731</v>
      </c>
      <c r="J11" s="95">
        <f>IF(RES_hh_fech!J11=0,0,RES_hh_fech!J11/RES_summary!J$19)</f>
        <v>104.20901395405112</v>
      </c>
      <c r="K11" s="95">
        <f>IF(RES_hh_fech!K11=0,0,RES_hh_fech!K11/RES_summary!K$19)</f>
        <v>116.37121451793477</v>
      </c>
      <c r="L11" s="95">
        <f>IF(RES_hh_fech!L11=0,0,RES_hh_fech!L11/RES_summary!L$19)</f>
        <v>118.07493978404774</v>
      </c>
      <c r="M11" s="95">
        <f>IF(RES_hh_fech!M11=0,0,RES_hh_fech!M11/RES_summary!M$19)</f>
        <v>101.34723712781977</v>
      </c>
      <c r="N11" s="95">
        <f>IF(RES_hh_fech!N11=0,0,RES_hh_fech!N11/RES_summary!N$19)</f>
        <v>93.219089668383958</v>
      </c>
      <c r="O11" s="95">
        <f>IF(RES_hh_fech!O11=0,0,RES_hh_fech!O11/RES_summary!O$19)</f>
        <v>91.75063759621905</v>
      </c>
      <c r="P11" s="95">
        <f>IF(RES_hh_fech!P11=0,0,RES_hh_fech!P11/RES_summary!P$19)</f>
        <v>70.239190105028626</v>
      </c>
      <c r="Q11" s="95">
        <f>IF(RES_hh_fech!Q11=0,0,RES_hh_fech!Q11/RES_summary!Q$19)</f>
        <v>80.50458530523575</v>
      </c>
    </row>
    <row r="12" spans="1:17" ht="12" customHeight="1" x14ac:dyDescent="0.25">
      <c r="A12" s="87" t="s">
        <v>115</v>
      </c>
      <c r="B12" s="95">
        <f>IF(RES_hh_fech!B12=0,0,RES_hh_fech!B12/RES_summary!B$19)</f>
        <v>95.783141696796179</v>
      </c>
      <c r="C12" s="95">
        <f>IF(RES_hh_fech!C12=0,0,RES_hh_fech!C12/RES_summary!C$19)</f>
        <v>90.802435228215643</v>
      </c>
      <c r="D12" s="95">
        <f>IF(RES_hh_fech!D12=0,0,RES_hh_fech!D12/RES_summary!D$19)</f>
        <v>92.919416820305514</v>
      </c>
      <c r="E12" s="95">
        <f>IF(RES_hh_fech!E12=0,0,RES_hh_fech!E12/RES_summary!E$19)</f>
        <v>97.062812021415283</v>
      </c>
      <c r="F12" s="95">
        <f>IF(RES_hh_fech!F12=0,0,RES_hh_fech!F12/RES_summary!F$19)</f>
        <v>92.955343018163177</v>
      </c>
      <c r="G12" s="95">
        <f>IF(RES_hh_fech!G12=0,0,RES_hh_fech!G12/RES_summary!G$19)</f>
        <v>83.874124522637587</v>
      </c>
      <c r="H12" s="95">
        <f>IF(RES_hh_fech!H12=0,0,RES_hh_fech!H12/RES_summary!H$19)</f>
        <v>78.101079523446998</v>
      </c>
      <c r="I12" s="95">
        <f>IF(RES_hh_fech!I12=0,0,RES_hh_fech!I12/RES_summary!I$19)</f>
        <v>62.574562621161526</v>
      </c>
      <c r="J12" s="95">
        <f>IF(RES_hh_fech!J12=0,0,RES_hh_fech!J12/RES_summary!J$19)</f>
        <v>63.696094861432037</v>
      </c>
      <c r="K12" s="95">
        <f>IF(RES_hh_fech!K12=0,0,RES_hh_fech!K12/RES_summary!K$19)</f>
        <v>71.281684323498851</v>
      </c>
      <c r="L12" s="95">
        <f>IF(RES_hh_fech!L12=0,0,RES_hh_fech!L12/RES_summary!L$19)</f>
        <v>59.078018212048804</v>
      </c>
      <c r="M12" s="95">
        <f>IF(RES_hh_fech!M12=0,0,RES_hh_fech!M12/RES_summary!M$19)</f>
        <v>50.169538019563333</v>
      </c>
      <c r="N12" s="95">
        <f>IF(RES_hh_fech!N12=0,0,RES_hh_fech!N12/RES_summary!N$19)</f>
        <v>43.896860667578871</v>
      </c>
      <c r="O12" s="95">
        <f>IF(RES_hh_fech!O12=0,0,RES_hh_fech!O12/RES_summary!O$19)</f>
        <v>39.61120410705847</v>
      </c>
      <c r="P12" s="95">
        <f>IF(RES_hh_fech!P12=0,0,RES_hh_fech!P12/RES_summary!P$19)</f>
        <v>28.276360489593095</v>
      </c>
      <c r="Q12" s="95">
        <f>IF(RES_hh_fech!Q12=0,0,RES_hh_fech!Q12/RES_summary!Q$19)</f>
        <v>31.36675427474929</v>
      </c>
    </row>
    <row r="13" spans="1:17" ht="12" customHeight="1" x14ac:dyDescent="0.25">
      <c r="A13" s="51" t="s">
        <v>114</v>
      </c>
      <c r="B13" s="22">
        <f>IF(RES_hh_fech!B13=0,0,RES_hh_fech!B13/RES_summary!B$19)</f>
        <v>160.26612456999155</v>
      </c>
      <c r="C13" s="22">
        <f>IF(RES_hh_fech!C13=0,0,RES_hh_fech!C13/RES_summary!C$19)</f>
        <v>165.5036528646088</v>
      </c>
      <c r="D13" s="22">
        <f>IF(RES_hh_fech!D13=0,0,RES_hh_fech!D13/RES_summary!D$19)</f>
        <v>177.37474290891902</v>
      </c>
      <c r="E13" s="22">
        <f>IF(RES_hh_fech!E13=0,0,RES_hh_fech!E13/RES_summary!E$19)</f>
        <v>221.522235567184</v>
      </c>
      <c r="F13" s="22">
        <f>IF(RES_hh_fech!F13=0,0,RES_hh_fech!F13/RES_summary!F$19)</f>
        <v>205.79412016209653</v>
      </c>
      <c r="G13" s="22">
        <f>IF(RES_hh_fech!G13=0,0,RES_hh_fech!G13/RES_summary!G$19)</f>
        <v>187.04294226333224</v>
      </c>
      <c r="H13" s="22">
        <f>IF(RES_hh_fech!H13=0,0,RES_hh_fech!H13/RES_summary!H$19)</f>
        <v>176.19037397049013</v>
      </c>
      <c r="I13" s="22">
        <f>IF(RES_hh_fech!I13=0,0,RES_hh_fech!I13/RES_summary!I$19)</f>
        <v>143.39836429450725</v>
      </c>
      <c r="J13" s="22">
        <f>IF(RES_hh_fech!J13=0,0,RES_hh_fech!J13/RES_summary!J$19)</f>
        <v>171.60142964904816</v>
      </c>
      <c r="K13" s="22">
        <f>IF(RES_hh_fech!K13=0,0,RES_hh_fech!K13/RES_summary!K$19)</f>
        <v>166.3865998923103</v>
      </c>
      <c r="L13" s="22">
        <f>IF(RES_hh_fech!L13=0,0,RES_hh_fech!L13/RES_summary!L$19)</f>
        <v>142.18446981107024</v>
      </c>
      <c r="M13" s="22">
        <f>IF(RES_hh_fech!M13=0,0,RES_hh_fech!M13/RES_summary!M$19)</f>
        <v>127.49230046956669</v>
      </c>
      <c r="N13" s="22">
        <f>IF(RES_hh_fech!N13=0,0,RES_hh_fech!N13/RES_summary!N$19)</f>
        <v>111.96609842496407</v>
      </c>
      <c r="O13" s="22">
        <f>IF(RES_hh_fech!O13=0,0,RES_hh_fech!O13/RES_summary!O$19)</f>
        <v>107.47912873183094</v>
      </c>
      <c r="P13" s="22">
        <f>IF(RES_hh_fech!P13=0,0,RES_hh_fech!P13/RES_summary!P$19)</f>
        <v>80.433221426450373</v>
      </c>
      <c r="Q13" s="22">
        <f>IF(RES_hh_fech!Q13=0,0,RES_hh_fech!Q13/RES_summary!Q$19)</f>
        <v>100.44676979091641</v>
      </c>
    </row>
    <row r="14" spans="1:17" ht="12" customHeight="1" x14ac:dyDescent="0.25">
      <c r="A14" s="99" t="s">
        <v>117</v>
      </c>
      <c r="B14" s="98">
        <f>IF(RES_hh_fech!B14=0,0,RES_hh_fech!B14/RES_summary!B$19)</f>
        <v>1.3094322656244997</v>
      </c>
      <c r="C14" s="98">
        <f>IF(RES_hh_fech!C14=0,0,RES_hh_fech!C14/RES_summary!C$19)</f>
        <v>1.7617047066378098</v>
      </c>
      <c r="D14" s="98">
        <f>IF(RES_hh_fech!D14=0,0,RES_hh_fech!D14/RES_summary!D$19)</f>
        <v>1.960556807966642</v>
      </c>
      <c r="E14" s="98">
        <f>IF(RES_hh_fech!E14=0,0,RES_hh_fech!E14/RES_summary!E$19)</f>
        <v>3.3051641935218385</v>
      </c>
      <c r="F14" s="98">
        <f>IF(RES_hh_fech!F14=0,0,RES_hh_fech!F14/RES_summary!F$19)</f>
        <v>2.8602761086464947</v>
      </c>
      <c r="G14" s="98">
        <f>IF(RES_hh_fech!G14=0,0,RES_hh_fech!G14/RES_summary!G$19)</f>
        <v>2.6061184330751312</v>
      </c>
      <c r="H14" s="98">
        <f>IF(RES_hh_fech!H14=0,0,RES_hh_fech!H14/RES_summary!H$19)</f>
        <v>2.5909000768358617</v>
      </c>
      <c r="I14" s="98">
        <f>IF(RES_hh_fech!I14=0,0,RES_hh_fech!I14/RES_summary!I$19)</f>
        <v>2.2945665341223234</v>
      </c>
      <c r="J14" s="98">
        <f>IF(RES_hh_fech!J14=0,0,RES_hh_fech!J14/RES_summary!J$19)</f>
        <v>3.0737802841054882</v>
      </c>
      <c r="K14" s="98">
        <f>IF(RES_hh_fech!K14=0,0,RES_hh_fech!K14/RES_summary!K$19)</f>
        <v>1.7521316847100243</v>
      </c>
      <c r="L14" s="98">
        <f>IF(RES_hh_fech!L14=0,0,RES_hh_fech!L14/RES_summary!L$19)</f>
        <v>1.1381193458733676</v>
      </c>
      <c r="M14" s="98">
        <f>IF(RES_hh_fech!M14=0,0,RES_hh_fech!M14/RES_summary!M$19)</f>
        <v>1.0444020678110246</v>
      </c>
      <c r="N14" s="98">
        <f>IF(RES_hh_fech!N14=0,0,RES_hh_fech!N14/RES_summary!N$19)</f>
        <v>0.7320692505955132</v>
      </c>
      <c r="O14" s="98">
        <f>IF(RES_hh_fech!O14=0,0,RES_hh_fech!O14/RES_summary!O$19)</f>
        <v>0.65776787371518597</v>
      </c>
      <c r="P14" s="98">
        <f>IF(RES_hh_fech!P14=0,0,RES_hh_fech!P14/RES_summary!P$19)</f>
        <v>0.47180529415794031</v>
      </c>
      <c r="Q14" s="98">
        <f>IF(RES_hh_fech!Q14=0,0,RES_hh_fech!Q14/RES_summary!Q$19)</f>
        <v>0.98387683620242306</v>
      </c>
    </row>
    <row r="15" spans="1:17" ht="12.95" customHeight="1" x14ac:dyDescent="0.25">
      <c r="A15" s="89" t="s">
        <v>112</v>
      </c>
      <c r="B15" s="96">
        <f>IF(RES_hh_fech!B15=0,0,RES_hh_fech!B15/RES_summary!B$19)</f>
        <v>0.12628648016733604</v>
      </c>
      <c r="C15" s="96">
        <f>IF(RES_hh_fech!C15=0,0,RES_hh_fech!C15/RES_summary!C$19)</f>
        <v>0.14730730170045681</v>
      </c>
      <c r="D15" s="96">
        <f>IF(RES_hh_fech!D15=0,0,RES_hh_fech!D15/RES_summary!D$19)</f>
        <v>0.17292610671554304</v>
      </c>
      <c r="E15" s="96">
        <f>IF(RES_hh_fech!E15=0,0,RES_hh_fech!E15/RES_summary!E$19)</f>
        <v>0.19680302300718322</v>
      </c>
      <c r="F15" s="96">
        <f>IF(RES_hh_fech!F15=0,0,RES_hh_fech!F15/RES_summary!F$19)</f>
        <v>0.22621040984162297</v>
      </c>
      <c r="G15" s="96">
        <f>IF(RES_hh_fech!G15=0,0,RES_hh_fech!G15/RES_summary!G$19)</f>
        <v>0.27827727039576966</v>
      </c>
      <c r="H15" s="96">
        <f>IF(RES_hh_fech!H15=0,0,RES_hh_fech!H15/RES_summary!H$19)</f>
        <v>0.3410206806397762</v>
      </c>
      <c r="I15" s="96">
        <f>IF(RES_hh_fech!I15=0,0,RES_hh_fech!I15/RES_summary!I$19)</f>
        <v>0.45651200485956389</v>
      </c>
      <c r="J15" s="96">
        <f>IF(RES_hh_fech!J15=0,0,RES_hh_fech!J15/RES_summary!J$19)</f>
        <v>0.58201803348820957</v>
      </c>
      <c r="K15" s="96">
        <f>IF(RES_hh_fech!K15=0,0,RES_hh_fech!K15/RES_summary!K$19)</f>
        <v>0.61471997003180046</v>
      </c>
      <c r="L15" s="96">
        <f>IF(RES_hh_fech!L15=0,0,RES_hh_fech!L15/RES_summary!L$19)</f>
        <v>0.77067006809046079</v>
      </c>
      <c r="M15" s="96">
        <f>IF(RES_hh_fech!M15=0,0,RES_hh_fech!M15/RES_summary!M$19)</f>
        <v>0.86716898569192791</v>
      </c>
      <c r="N15" s="96">
        <f>IF(RES_hh_fech!N15=0,0,RES_hh_fech!N15/RES_summary!N$19)</f>
        <v>1.1449380847130299</v>
      </c>
      <c r="O15" s="96">
        <f>IF(RES_hh_fech!O15=0,0,RES_hh_fech!O15/RES_summary!O$19)</f>
        <v>1.0546844164578471</v>
      </c>
      <c r="P15" s="96">
        <f>IF(RES_hh_fech!P15=0,0,RES_hh_fech!P15/RES_summary!P$19)</f>
        <v>1.0867869142222339</v>
      </c>
      <c r="Q15" s="96">
        <f>IF(RES_hh_fech!Q15=0,0,RES_hh_fech!Q15/RES_summary!Q$19)</f>
        <v>1.2151134816227358</v>
      </c>
    </row>
    <row r="16" spans="1:17" ht="12" customHeight="1" x14ac:dyDescent="0.25">
      <c r="A16" s="87" t="s">
        <v>111</v>
      </c>
      <c r="B16" s="97">
        <f>IF(RES_hh_fech!B16=0,0,RES_hh_fech!B16/RES_summary!B$19)</f>
        <v>0.12628648016733604</v>
      </c>
      <c r="C16" s="97">
        <f>IF(RES_hh_fech!C16=0,0,RES_hh_fech!C16/RES_summary!C$19)</f>
        <v>0.14730730170045681</v>
      </c>
      <c r="D16" s="97">
        <f>IF(RES_hh_fech!D16=0,0,RES_hh_fech!D16/RES_summary!D$19)</f>
        <v>0.17292610671554304</v>
      </c>
      <c r="E16" s="97">
        <f>IF(RES_hh_fech!E16=0,0,RES_hh_fech!E16/RES_summary!E$19)</f>
        <v>0.19680302300718322</v>
      </c>
      <c r="F16" s="97">
        <f>IF(RES_hh_fech!F16=0,0,RES_hh_fech!F16/RES_summary!F$19)</f>
        <v>0.22621040984162297</v>
      </c>
      <c r="G16" s="97">
        <f>IF(RES_hh_fech!G16=0,0,RES_hh_fech!G16/RES_summary!G$19)</f>
        <v>0.27827727039576966</v>
      </c>
      <c r="H16" s="97">
        <f>IF(RES_hh_fech!H16=0,0,RES_hh_fech!H16/RES_summary!H$19)</f>
        <v>0.3410206806397762</v>
      </c>
      <c r="I16" s="97">
        <f>IF(RES_hh_fech!I16=0,0,RES_hh_fech!I16/RES_summary!I$19)</f>
        <v>0.45651200485956389</v>
      </c>
      <c r="J16" s="97">
        <f>IF(RES_hh_fech!J16=0,0,RES_hh_fech!J16/RES_summary!J$19)</f>
        <v>0.58201803348820957</v>
      </c>
      <c r="K16" s="97">
        <f>IF(RES_hh_fech!K16=0,0,RES_hh_fech!K16/RES_summary!K$19)</f>
        <v>0.61471997003180046</v>
      </c>
      <c r="L16" s="97">
        <f>IF(RES_hh_fech!L16=0,0,RES_hh_fech!L16/RES_summary!L$19)</f>
        <v>0.77067006809046079</v>
      </c>
      <c r="M16" s="97">
        <f>IF(RES_hh_fech!M16=0,0,RES_hh_fech!M16/RES_summary!M$19)</f>
        <v>0.86716898569192791</v>
      </c>
      <c r="N16" s="97">
        <f>IF(RES_hh_fech!N16=0,0,RES_hh_fech!N16/RES_summary!N$19)</f>
        <v>1.1449380847130299</v>
      </c>
      <c r="O16" s="97">
        <f>IF(RES_hh_fech!O16=0,0,RES_hh_fech!O16/RES_summary!O$19)</f>
        <v>1.0546844164578471</v>
      </c>
      <c r="P16" s="97">
        <f>IF(RES_hh_fech!P16=0,0,RES_hh_fech!P16/RES_summary!P$19)</f>
        <v>1.0867869142222339</v>
      </c>
      <c r="Q16" s="97">
        <f>IF(RES_hh_fech!Q16=0,0,RES_hh_fech!Q16/RES_summary!Q$19)</f>
        <v>1.2151134816227358</v>
      </c>
    </row>
    <row r="17" spans="1:17" ht="12.95" customHeight="1" x14ac:dyDescent="0.25">
      <c r="A17" s="89" t="s">
        <v>63</v>
      </c>
      <c r="B17" s="96">
        <f>IF(RES_hh_fech!B17=0,0,RES_hh_fech!B17/RES_summary!B$19)</f>
        <v>54.443243108284925</v>
      </c>
      <c r="C17" s="96">
        <f>IF(RES_hh_fech!C17=0,0,RES_hh_fech!C17/RES_summary!C$19)</f>
        <v>54.514299090972095</v>
      </c>
      <c r="D17" s="96">
        <f>IF(RES_hh_fech!D17=0,0,RES_hh_fech!D17/RES_summary!D$19)</f>
        <v>54.336754370070615</v>
      </c>
      <c r="E17" s="96">
        <f>IF(RES_hh_fech!E17=0,0,RES_hh_fech!E17/RES_summary!E$19)</f>
        <v>55.673516001698545</v>
      </c>
      <c r="F17" s="96">
        <f>IF(RES_hh_fech!F17=0,0,RES_hh_fech!F17/RES_summary!F$19)</f>
        <v>54.116908275126271</v>
      </c>
      <c r="G17" s="96">
        <f>IF(RES_hh_fech!G17=0,0,RES_hh_fech!G17/RES_summary!G$19)</f>
        <v>53.232403751179774</v>
      </c>
      <c r="H17" s="96">
        <f>IF(RES_hh_fech!H17=0,0,RES_hh_fech!H17/RES_summary!H$19)</f>
        <v>52.391175725138154</v>
      </c>
      <c r="I17" s="96">
        <f>IF(RES_hh_fech!I17=0,0,RES_hh_fech!I17/RES_summary!I$19)</f>
        <v>51.818910059758672</v>
      </c>
      <c r="J17" s="96">
        <f>IF(RES_hh_fech!J17=0,0,RES_hh_fech!J17/RES_summary!J$19)</f>
        <v>52.323023029955699</v>
      </c>
      <c r="K17" s="96">
        <f>IF(RES_hh_fech!K17=0,0,RES_hh_fech!K17/RES_summary!K$19)</f>
        <v>53.754227140909904</v>
      </c>
      <c r="L17" s="96">
        <f>IF(RES_hh_fech!L17=0,0,RES_hh_fech!L17/RES_summary!L$19)</f>
        <v>47.457568066516963</v>
      </c>
      <c r="M17" s="96">
        <f>IF(RES_hh_fech!M17=0,0,RES_hh_fech!M17/RES_summary!M$19)</f>
        <v>46.358494225326901</v>
      </c>
      <c r="N17" s="96">
        <f>IF(RES_hh_fech!N17=0,0,RES_hh_fech!N17/RES_summary!N$19)</f>
        <v>44.703306127631301</v>
      </c>
      <c r="O17" s="96">
        <f>IF(RES_hh_fech!O17=0,0,RES_hh_fech!O17/RES_summary!O$19)</f>
        <v>43.56349268565662</v>
      </c>
      <c r="P17" s="96">
        <f>IF(RES_hh_fech!P17=0,0,RES_hh_fech!P17/RES_summary!P$19)</f>
        <v>42.150322729203175</v>
      </c>
      <c r="Q17" s="96">
        <f>IF(RES_hh_fech!Q17=0,0,RES_hh_fech!Q17/RES_summary!Q$19)</f>
        <v>41.796059636597455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55.848227396325534</v>
      </c>
      <c r="C19" s="95">
        <f>IF(RES_hh_fech!C19=0,0,RES_hh_fech!C19/RES_summary!C$19)</f>
        <v>55.243722339443913</v>
      </c>
      <c r="D19" s="95">
        <f>IF(RES_hh_fech!D19=0,0,RES_hh_fech!D19/RES_summary!D$19)</f>
        <v>54.632918209433385</v>
      </c>
      <c r="E19" s="95">
        <f>IF(RES_hh_fech!E19=0,0,RES_hh_fech!E19/RES_summary!E$19)</f>
        <v>54.277995458601723</v>
      </c>
      <c r="F19" s="95">
        <f>IF(RES_hh_fech!F19=0,0,RES_hh_fech!F19/RES_summary!F$19)</f>
        <v>53.611670597482302</v>
      </c>
      <c r="G19" s="95">
        <f>IF(RES_hh_fech!G19=0,0,RES_hh_fech!G19/RES_summary!G$19)</f>
        <v>52.979813614025183</v>
      </c>
      <c r="H19" s="95">
        <f>IF(RES_hh_fech!H19=0,0,RES_hh_fech!H19/RES_summary!H$19)</f>
        <v>52.154462458583133</v>
      </c>
      <c r="I19" s="95">
        <f>IF(RES_hh_fech!I19=0,0,RES_hh_fech!I19/RES_summary!I$19)</f>
        <v>51.653055517592705</v>
      </c>
      <c r="J19" s="95">
        <f>IF(RES_hh_fech!J19=0,0,RES_hh_fech!J19/RES_summary!J$19)</f>
        <v>51.206042762063873</v>
      </c>
      <c r="K19" s="95">
        <f>IF(RES_hh_fech!K19=0,0,RES_hh_fech!K19/RES_summary!K$19)</f>
        <v>51.38979863023777</v>
      </c>
      <c r="L19" s="95">
        <f>IF(RES_hh_fech!L19=0,0,RES_hh_fech!L19/RES_summary!L$19)</f>
        <v>45.520346777735867</v>
      </c>
      <c r="M19" s="95">
        <f>IF(RES_hh_fech!M19=0,0,RES_hh_fech!M19/RES_summary!M$19)</f>
        <v>44.028753610544634</v>
      </c>
      <c r="N19" s="95">
        <f>IF(RES_hh_fech!N19=0,0,RES_hh_fech!N19/RES_summary!N$19)</f>
        <v>42.281043047185413</v>
      </c>
      <c r="O19" s="95">
        <f>IF(RES_hh_fech!O19=0,0,RES_hh_fech!O19/RES_summary!O$19)</f>
        <v>40.967181736578596</v>
      </c>
      <c r="P19" s="95">
        <f>IF(RES_hh_fech!P19=0,0,RES_hh_fech!P19/RES_summary!P$19)</f>
        <v>39.43339251173996</v>
      </c>
      <c r="Q19" s="95">
        <f>IF(RES_hh_fech!Q19=0,0,RES_hh_fech!Q19/RES_summary!Q$19)</f>
        <v>38.639060599146319</v>
      </c>
    </row>
    <row r="20" spans="1:17" ht="12" customHeight="1" x14ac:dyDescent="0.25">
      <c r="A20" s="87" t="s">
        <v>110</v>
      </c>
      <c r="B20" s="95">
        <f>IF(RES_hh_fech!B20=0,0,RES_hh_fech!B20/RES_summary!B$19)</f>
        <v>57.443830547389915</v>
      </c>
      <c r="C20" s="95">
        <f>IF(RES_hh_fech!C20=0,0,RES_hh_fech!C20/RES_summary!C$19)</f>
        <v>56.821853508993605</v>
      </c>
      <c r="D20" s="95">
        <f>IF(RES_hh_fech!D20=0,0,RES_hh_fech!D20/RES_summary!D$19)</f>
        <v>56.193685346634823</v>
      </c>
      <c r="E20" s="95">
        <f>IF(RES_hh_fech!E20=0,0,RES_hh_fech!E20/RES_summary!E$19)</f>
        <v>55.829103898463735</v>
      </c>
      <c r="F20" s="95">
        <f>IF(RES_hh_fech!F20=0,0,RES_hh_fech!F20/RES_summary!F$19)</f>
        <v>55.143805756537837</v>
      </c>
      <c r="G20" s="95">
        <f>IF(RES_hh_fech!G20=0,0,RES_hh_fech!G20/RES_summary!G$19)</f>
        <v>53.944878036182594</v>
      </c>
      <c r="H20" s="95">
        <f>IF(RES_hh_fech!H20=0,0,RES_hh_fech!H20/RES_summary!H$19)</f>
        <v>54.185366983414475</v>
      </c>
      <c r="I20" s="95">
        <f>IF(RES_hh_fech!I20=0,0,RES_hh_fech!I20/RES_summary!I$19)</f>
        <v>51.924478120397744</v>
      </c>
      <c r="J20" s="95">
        <f>IF(RES_hh_fech!J20=0,0,RES_hh_fech!J20/RES_summary!J$19)</f>
        <v>53.923119392855064</v>
      </c>
      <c r="K20" s="95">
        <f>IF(RES_hh_fech!K20=0,0,RES_hh_fech!K20/RES_summary!K$19)</f>
        <v>51.918266342352474</v>
      </c>
      <c r="L20" s="95">
        <f>IF(RES_hh_fech!L20=0,0,RES_hh_fech!L20/RES_summary!L$19)</f>
        <v>52.393450373202441</v>
      </c>
      <c r="M20" s="95">
        <f>IF(RES_hh_fech!M20=0,0,RES_hh_fech!M20/RES_summary!M$19)</f>
        <v>45.386207615933998</v>
      </c>
      <c r="N20" s="95">
        <f>IF(RES_hh_fech!N20=0,0,RES_hh_fech!N20/RES_summary!N$19)</f>
        <v>43.719897122239821</v>
      </c>
      <c r="O20" s="95">
        <f>IF(RES_hh_fech!O20=0,0,RES_hh_fech!O20/RES_summary!O$19)</f>
        <v>41.808984111065612</v>
      </c>
      <c r="P20" s="95">
        <f>IF(RES_hh_fech!P20=0,0,RES_hh_fech!P20/RES_summary!P$19)</f>
        <v>41.33884481690302</v>
      </c>
      <c r="Q20" s="95">
        <f>IF(RES_hh_fech!Q20=0,0,RES_hh_fech!Q20/RES_summary!Q$19)</f>
        <v>40.20218570045558</v>
      </c>
    </row>
    <row r="21" spans="1:17" ht="12" customHeight="1" x14ac:dyDescent="0.25">
      <c r="A21" s="87" t="s">
        <v>109</v>
      </c>
      <c r="B21" s="95">
        <f>IF(RES_hh_fech!B21=0,0,RES_hh_fech!B21/RES_summary!B$19)</f>
        <v>53.615036385758124</v>
      </c>
      <c r="C21" s="95">
        <f>IF(RES_hh_fech!C21=0,0,RES_hh_fech!C21/RES_summary!C$19)</f>
        <v>53.032976681995116</v>
      </c>
      <c r="D21" s="95">
        <f>IF(RES_hh_fech!D21=0,0,RES_hh_fech!D21/RES_summary!D$19)</f>
        <v>52.446792398193665</v>
      </c>
      <c r="E21" s="95">
        <f>IF(RES_hh_fech!E21=0,0,RES_hh_fech!E21/RES_summary!E$19)</f>
        <v>52.107088972927741</v>
      </c>
      <c r="F21" s="95">
        <f>IF(RES_hh_fech!F21=0,0,RES_hh_fech!F21/RES_summary!F$19)</f>
        <v>51.467643406820358</v>
      </c>
      <c r="G21" s="95">
        <f>IF(RES_hh_fech!G21=0,0,RES_hh_fech!G21/RES_summary!G$19)</f>
        <v>50.861074621298812</v>
      </c>
      <c r="H21" s="95">
        <f>IF(RES_hh_fech!H21=0,0,RES_hh_fech!H21/RES_summary!H$19)</f>
        <v>50.068238198359907</v>
      </c>
      <c r="I21" s="95">
        <f>IF(RES_hh_fech!I21=0,0,RES_hh_fech!I21/RES_summary!I$19)</f>
        <v>49.58711337273656</v>
      </c>
      <c r="J21" s="95">
        <f>IF(RES_hh_fech!J21=0,0,RES_hh_fech!J21/RES_summary!J$19)</f>
        <v>50.833233192306594</v>
      </c>
      <c r="K21" s="95">
        <f>IF(RES_hh_fech!K21=0,0,RES_hh_fech!K21/RES_summary!K$19)</f>
        <v>47.652466345791971</v>
      </c>
      <c r="L21" s="95">
        <f>IF(RES_hh_fech!L21=0,0,RES_hh_fech!L21/RES_summary!L$19)</f>
        <v>43.699437870271531</v>
      </c>
      <c r="M21" s="95">
        <f>IF(RES_hh_fech!M21=0,0,RES_hh_fech!M21/RES_summary!M$19)</f>
        <v>42.390244046449801</v>
      </c>
      <c r="N21" s="95">
        <f>IF(RES_hh_fech!N21=0,0,RES_hh_fech!N21/RES_summary!N$19)</f>
        <v>40.885126332774021</v>
      </c>
      <c r="O21" s="95">
        <f>IF(RES_hh_fech!O21=0,0,RES_hh_fech!O21/RES_summary!O$19)</f>
        <v>39.756614385876773</v>
      </c>
      <c r="P21" s="95">
        <f>IF(RES_hh_fech!P21=0,0,RES_hh_fech!P21/RES_summary!P$19)</f>
        <v>38.385896680864413</v>
      </c>
      <c r="Q21" s="95">
        <f>IF(RES_hh_fech!Q21=0,0,RES_hh_fech!Q21/RES_summary!Q$19)</f>
        <v>37.72510806530596</v>
      </c>
    </row>
    <row r="22" spans="1:17" ht="12" customHeight="1" x14ac:dyDescent="0.25">
      <c r="A22" s="87" t="s">
        <v>55</v>
      </c>
      <c r="B22" s="95">
        <f>IF(RES_hh_fech!B22=0,0,RES_hh_fech!B22/RES_summary!B$19)</f>
        <v>67.017900766983374</v>
      </c>
      <c r="C22" s="95">
        <f>IF(RES_hh_fech!C22=0,0,RES_hh_fech!C22/RES_summary!C$19)</f>
        <v>66.291984481862571</v>
      </c>
      <c r="D22" s="95">
        <f>IF(RES_hh_fech!D22=0,0,RES_hh_fech!D22/RES_summary!D$19)</f>
        <v>65.559139908800546</v>
      </c>
      <c r="E22" s="95">
        <f>IF(RES_hh_fech!E22=0,0,RES_hh_fech!E22/RES_summary!E$19)</f>
        <v>65.133727719704154</v>
      </c>
      <c r="F22" s="95">
        <f>IF(RES_hh_fech!F22=0,0,RES_hh_fech!F22/RES_summary!F$19)</f>
        <v>64.334220024427268</v>
      </c>
      <c r="G22" s="95">
        <f>IF(RES_hh_fech!G22=0,0,RES_hh_fech!G22/RES_summary!G$19)</f>
        <v>63.576261206119639</v>
      </c>
      <c r="H22" s="95">
        <f>IF(RES_hh_fech!H22=0,0,RES_hh_fech!H22/RES_summary!H$19)</f>
        <v>62.584903854134858</v>
      </c>
      <c r="I22" s="95">
        <f>IF(RES_hh_fech!I22=0,0,RES_hh_fech!I22/RES_summary!I$19)</f>
        <v>63.625343790422953</v>
      </c>
      <c r="J22" s="95">
        <f>IF(RES_hh_fech!J22=0,0,RES_hh_fech!J22/RES_summary!J$19)</f>
        <v>59.821884208541377</v>
      </c>
      <c r="K22" s="95">
        <f>IF(RES_hh_fech!K22=0,0,RES_hh_fech!K22/RES_summary!K$19)</f>
        <v>61.667136560587295</v>
      </c>
      <c r="L22" s="95">
        <f>IF(RES_hh_fech!L22=0,0,RES_hh_fech!L22/RES_summary!L$19)</f>
        <v>54.624542662171585</v>
      </c>
      <c r="M22" s="95">
        <f>IF(RES_hh_fech!M22=0,0,RES_hh_fech!M22/RES_summary!M$19)</f>
        <v>52.866954551708787</v>
      </c>
      <c r="N22" s="95">
        <f>IF(RES_hh_fech!N22=0,0,RES_hh_fech!N22/RES_summary!N$19)</f>
        <v>50.786549938292247</v>
      </c>
      <c r="O22" s="95">
        <f>IF(RES_hh_fech!O22=0,0,RES_hh_fech!O22/RES_summary!O$19)</f>
        <v>49.211010663304407</v>
      </c>
      <c r="P22" s="95">
        <f>IF(RES_hh_fech!P22=0,0,RES_hh_fech!P22/RES_summary!P$19)</f>
        <v>47.365171053697146</v>
      </c>
      <c r="Q22" s="95">
        <f>IF(RES_hh_fech!Q22=0,0,RES_hh_fech!Q22/RES_summary!Q$19)</f>
        <v>46.409656839586368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35.636874996487713</v>
      </c>
      <c r="C24" s="95">
        <f>IF(RES_hh_fech!C24=0,0,RES_hh_fech!C24/RES_summary!C$19)</f>
        <v>35.354657170329013</v>
      </c>
      <c r="D24" s="95">
        <f>IF(RES_hh_fech!D24=0,0,RES_hh_fech!D24/RES_summary!D$19)</f>
        <v>35.068208998073004</v>
      </c>
      <c r="E24" s="95">
        <f>IF(RES_hh_fech!E24=0,0,RES_hh_fech!E24/RES_summary!E$19)</f>
        <v>34.942056034325091</v>
      </c>
      <c r="F24" s="95">
        <f>IF(RES_hh_fech!F24=0,0,RES_hh_fech!F24/RES_summary!F$19)</f>
        <v>34.613553144516004</v>
      </c>
      <c r="G24" s="95">
        <f>IF(RES_hh_fech!G24=0,0,RES_hh_fech!G24/RES_summary!G$19)</f>
        <v>34.481823568923012</v>
      </c>
      <c r="H24" s="95">
        <f>IF(RES_hh_fech!H24=0,0,RES_hh_fech!H24/RES_summary!H$19)</f>
        <v>33.686845980073699</v>
      </c>
      <c r="I24" s="95">
        <f>IF(RES_hh_fech!I24=0,0,RES_hh_fech!I24/RES_summary!I$19)</f>
        <v>33.697752669349633</v>
      </c>
      <c r="J24" s="95">
        <f>IF(RES_hh_fech!J24=0,0,RES_hh_fech!J24/RES_summary!J$19)</f>
        <v>33.525503682436245</v>
      </c>
      <c r="K24" s="95">
        <f>IF(RES_hh_fech!K24=0,0,RES_hh_fech!K24/RES_summary!K$19)</f>
        <v>31.240052187192468</v>
      </c>
      <c r="L24" s="95">
        <f>IF(RES_hh_fech!L24=0,0,RES_hh_fech!L24/RES_summary!L$19)</f>
        <v>31.566808738357249</v>
      </c>
      <c r="M24" s="95">
        <f>IF(RES_hh_fech!M24=0,0,RES_hh_fech!M24/RES_summary!M$19)</f>
        <v>29.390107565285497</v>
      </c>
      <c r="N24" s="95">
        <f>IF(RES_hh_fech!N24=0,0,RES_hh_fech!N24/RES_summary!N$19)</f>
        <v>28.130080154156641</v>
      </c>
      <c r="O24" s="95">
        <f>IF(RES_hh_fech!O24=0,0,RES_hh_fech!O24/RES_summary!O$19)</f>
        <v>27.36671405741513</v>
      </c>
      <c r="P24" s="95">
        <f>IF(RES_hh_fech!P24=0,0,RES_hh_fech!P24/RES_summary!P$19)</f>
        <v>26.439101340905058</v>
      </c>
      <c r="Q24" s="95">
        <f>IF(RES_hh_fech!Q24=0,0,RES_hh_fech!Q24/RES_summary!Q$19)</f>
        <v>26.001718955919745</v>
      </c>
    </row>
    <row r="25" spans="1:17" ht="12" customHeight="1" x14ac:dyDescent="0.25">
      <c r="A25" s="51" t="s">
        <v>60</v>
      </c>
      <c r="B25" s="22">
        <f>IF(RES_hh_fech!B25=0,0,RES_hh_fech!B25/RES_summary!B$19)</f>
        <v>49.834563030072374</v>
      </c>
      <c r="C25" s="22">
        <f>IF(RES_hh_fech!C25=0,0,RES_hh_fech!C25/RES_summary!C$19)</f>
        <v>51.837204890736373</v>
      </c>
      <c r="D25" s="22">
        <f>IF(RES_hh_fech!D25=0,0,RES_hh_fech!D25/RES_summary!D$19)</f>
        <v>52.808193535310323</v>
      </c>
      <c r="E25" s="22">
        <f>IF(RES_hh_fech!E25=0,0,RES_hh_fech!E25/RES_summary!E$19)</f>
        <v>59.438194320766499</v>
      </c>
      <c r="F25" s="22">
        <f>IF(RES_hh_fech!F25=0,0,RES_hh_fech!F25/RES_summary!F$19)</f>
        <v>56.101533786354835</v>
      </c>
      <c r="G25" s="22">
        <f>IF(RES_hh_fech!G25=0,0,RES_hh_fech!G25/RES_summary!G$19)</f>
        <v>55.577874259290638</v>
      </c>
      <c r="H25" s="22">
        <f>IF(RES_hh_fech!H25=0,0,RES_hh_fech!H25/RES_summary!H$19)</f>
        <v>52.95197024061391</v>
      </c>
      <c r="I25" s="22">
        <f>IF(RES_hh_fech!I25=0,0,RES_hh_fech!I25/RES_summary!I$19)</f>
        <v>51.959497268608246</v>
      </c>
      <c r="J25" s="22">
        <f>IF(RES_hh_fech!J25=0,0,RES_hh_fech!J25/RES_summary!J$19)</f>
        <v>56.227455942546712</v>
      </c>
      <c r="K25" s="22">
        <f>IF(RES_hh_fech!K25=0,0,RES_hh_fech!K25/RES_summary!K$19)</f>
        <v>54.537210475317337</v>
      </c>
      <c r="L25" s="22">
        <f>IF(RES_hh_fech!L25=0,0,RES_hh_fech!L25/RES_summary!L$19)</f>
        <v>35.552546695696009</v>
      </c>
      <c r="M25" s="22">
        <f>IF(RES_hh_fech!M25=0,0,RES_hh_fech!M25/RES_summary!M$19)</f>
        <v>40.352937511355577</v>
      </c>
      <c r="N25" s="22">
        <f>IF(RES_hh_fech!N25=0,0,RES_hh_fech!N25/RES_summary!N$19)</f>
        <v>37.585085922891324</v>
      </c>
      <c r="O25" s="22">
        <f>IF(RES_hh_fech!O25=0,0,RES_hh_fech!O25/RES_summary!O$19)</f>
        <v>36.527233877736236</v>
      </c>
      <c r="P25" s="22">
        <f>IF(RES_hh_fech!P25=0,0,RES_hh_fech!P25/RES_summary!P$19)</f>
        <v>33.704043369915233</v>
      </c>
      <c r="Q25" s="22">
        <f>IF(RES_hh_fech!Q25=0,0,RES_hh_fech!Q25/RES_summary!Q$19)</f>
        <v>36.186372980344544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15.557733862122072</v>
      </c>
      <c r="L26" s="18">
        <f>IF(RES_hh_fech!L26=0,0,RES_hh_fech!L26/RES_summary!L$19)</f>
        <v>13.955569885964218</v>
      </c>
      <c r="M26" s="18">
        <f>IF(RES_hh_fech!M26=0,0,RES_hh_fech!M26/RES_summary!M$19)</f>
        <v>13.617107065706159</v>
      </c>
      <c r="N26" s="18">
        <f>IF(RES_hh_fech!N26=0,0,RES_hh_fech!N26/RES_summary!N$19)</f>
        <v>13.217643475109156</v>
      </c>
      <c r="O26" s="18">
        <f>IF(RES_hh_fech!O26=0,0,RES_hh_fech!O26/RES_summary!O$19)</f>
        <v>12.929585520208995</v>
      </c>
      <c r="P26" s="18">
        <f>IF(RES_hh_fech!P26=0,0,RES_hh_fech!P26/RES_summary!P$19)</f>
        <v>12.549591517876946</v>
      </c>
      <c r="Q26" s="18">
        <f>IF(RES_hh_fech!Q26=0,0,RES_hh_fech!Q26/RES_summary!Q$19)</f>
        <v>12.35415615279677</v>
      </c>
    </row>
    <row r="27" spans="1:17" ht="12.95" customHeight="1" x14ac:dyDescent="0.25">
      <c r="A27" s="89" t="s">
        <v>62</v>
      </c>
      <c r="B27" s="96">
        <f>IF(RES_hh_fech!B27=0,0,RES_hh_fech!B27/RES_summary!B$19)</f>
        <v>15.761434574968478</v>
      </c>
      <c r="C27" s="96">
        <f>IF(RES_hh_fech!C27=0,0,RES_hh_fech!C27/RES_summary!C$19)</f>
        <v>16.30619256808189</v>
      </c>
      <c r="D27" s="96">
        <f>IF(RES_hh_fech!D27=0,0,RES_hh_fech!D27/RES_summary!D$19)</f>
        <v>17.04478937341365</v>
      </c>
      <c r="E27" s="96">
        <f>IF(RES_hh_fech!E27=0,0,RES_hh_fech!E27/RES_summary!E$19)</f>
        <v>17.995501257679393</v>
      </c>
      <c r="F27" s="96">
        <f>IF(RES_hh_fech!F27=0,0,RES_hh_fech!F27/RES_summary!F$19)</f>
        <v>17.774507201144282</v>
      </c>
      <c r="G27" s="96">
        <f>IF(RES_hh_fech!G27=0,0,RES_hh_fech!G27/RES_summary!G$19)</f>
        <v>17.782308737017345</v>
      </c>
      <c r="H27" s="96">
        <f>IF(RES_hh_fech!H27=0,0,RES_hh_fech!H27/RES_summary!H$19)</f>
        <v>17.364036080725509</v>
      </c>
      <c r="I27" s="96">
        <f>IF(RES_hh_fech!I27=0,0,RES_hh_fech!I27/RES_summary!I$19)</f>
        <v>17.022406853939096</v>
      </c>
      <c r="J27" s="96">
        <f>IF(RES_hh_fech!J27=0,0,RES_hh_fech!J27/RES_summary!J$19)</f>
        <v>17.585463703685239</v>
      </c>
      <c r="K27" s="96">
        <f>IF(RES_hh_fech!K27=0,0,RES_hh_fech!K27/RES_summary!K$19)</f>
        <v>16.796993885955501</v>
      </c>
      <c r="L27" s="96">
        <f>IF(RES_hh_fech!L27=0,0,RES_hh_fech!L27/RES_summary!L$19)</f>
        <v>14.413075795692858</v>
      </c>
      <c r="M27" s="96">
        <f>IF(RES_hh_fech!M27=0,0,RES_hh_fech!M27/RES_summary!M$19)</f>
        <v>14.137523975047619</v>
      </c>
      <c r="N27" s="96">
        <f>IF(RES_hh_fech!N27=0,0,RES_hh_fech!N27/RES_summary!N$19)</f>
        <v>13.417981384030172</v>
      </c>
      <c r="O27" s="96">
        <f>IF(RES_hh_fech!O27=0,0,RES_hh_fech!O27/RES_summary!O$19)</f>
        <v>12.970263753768458</v>
      </c>
      <c r="P27" s="96">
        <f>IF(RES_hh_fech!P27=0,0,RES_hh_fech!P27/RES_summary!P$19)</f>
        <v>12.129144414701521</v>
      </c>
      <c r="Q27" s="96">
        <f>IF(RES_hh_fech!Q27=0,0,RES_hh_fech!Q27/RES_summary!Q$19)</f>
        <v>12.266603994487891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22.293672888945874</v>
      </c>
      <c r="C29" s="95">
        <f>IF(RES_hh_fech!C29=0,0,RES_hh_fech!C29/RES_summary!C$19)</f>
        <v>22.501290421310205</v>
      </c>
      <c r="D29" s="95">
        <f>IF(RES_hh_fech!D29=0,0,RES_hh_fech!D29/RES_summary!D$19)</f>
        <v>22.163531726245179</v>
      </c>
      <c r="E29" s="95">
        <f>IF(RES_hh_fech!E29=0,0,RES_hh_fech!E29/RES_summary!E$19)</f>
        <v>21.707206760378206</v>
      </c>
      <c r="F29" s="95">
        <f>IF(RES_hh_fech!F29=0,0,RES_hh_fech!F29/RES_summary!F$19)</f>
        <v>19.900793839780668</v>
      </c>
      <c r="G29" s="95">
        <f>IF(RES_hh_fech!G29=0,0,RES_hh_fech!G29/RES_summary!G$19)</f>
        <v>24.472450317075523</v>
      </c>
      <c r="H29" s="95">
        <f>IF(RES_hh_fech!H29=0,0,RES_hh_fech!H29/RES_summary!H$19)</f>
        <v>20.839666352965111</v>
      </c>
      <c r="I29" s="95">
        <f>IF(RES_hh_fech!I29=0,0,RES_hh_fech!I29/RES_summary!I$19)</f>
        <v>22.956902549187056</v>
      </c>
      <c r="J29" s="95">
        <f>IF(RES_hh_fech!J29=0,0,RES_hh_fech!J29/RES_summary!J$19)</f>
        <v>20.832424217225864</v>
      </c>
      <c r="K29" s="95">
        <f>IF(RES_hh_fech!K29=0,0,RES_hh_fech!K29/RES_summary!K$19)</f>
        <v>20.817342765729432</v>
      </c>
      <c r="L29" s="95">
        <f>IF(RES_hh_fech!L29=0,0,RES_hh_fech!L29/RES_summary!L$19)</f>
        <v>19.58598472825755</v>
      </c>
      <c r="M29" s="95">
        <f>IF(RES_hh_fech!M29=0,0,RES_hh_fech!M29/RES_summary!M$19)</f>
        <v>18.881847781445433</v>
      </c>
      <c r="N29" s="95">
        <f>IF(RES_hh_fech!N29=0,0,RES_hh_fech!N29/RES_summary!N$19)</f>
        <v>18.467572000479713</v>
      </c>
      <c r="O29" s="95">
        <f>IF(RES_hh_fech!O29=0,0,RES_hh_fech!O29/RES_summary!O$19)</f>
        <v>18.487890809857763</v>
      </c>
      <c r="P29" s="95">
        <f>IF(RES_hh_fech!P29=0,0,RES_hh_fech!P29/RES_summary!P$19)</f>
        <v>17.953430157548379</v>
      </c>
      <c r="Q29" s="95">
        <f>IF(RES_hh_fech!Q29=0,0,RES_hh_fech!Q29/RES_summary!Q$19)</f>
        <v>16.242813347706388</v>
      </c>
    </row>
    <row r="30" spans="1:17" ht="12" customHeight="1" x14ac:dyDescent="0.25">
      <c r="A30" s="87" t="s">
        <v>109</v>
      </c>
      <c r="B30" s="95">
        <f>IF(RES_hh_fech!B30=0,0,RES_hh_fech!B30/RES_summary!B$19)</f>
        <v>20.70110201047833</v>
      </c>
      <c r="C30" s="95">
        <f>IF(RES_hh_fech!C30=0,0,RES_hh_fech!C30/RES_summary!C$19)</f>
        <v>20.893774617927352</v>
      </c>
      <c r="D30" s="95">
        <f>IF(RES_hh_fech!D30=0,0,RES_hh_fech!D30/RES_summary!D$19)</f>
        <v>20.580361077870986</v>
      </c>
      <c r="E30" s="95">
        <f>IF(RES_hh_fech!E30=0,0,RES_hh_fech!E30/RES_summary!E$19)</f>
        <v>20.156544340079936</v>
      </c>
      <c r="F30" s="95">
        <f>IF(RES_hh_fech!F30=0,0,RES_hh_fech!F30/RES_summary!F$19)</f>
        <v>20.984460284637652</v>
      </c>
      <c r="G30" s="95">
        <f>IF(RES_hh_fech!G30=0,0,RES_hh_fech!G30/RES_summary!G$19)</f>
        <v>20.911378521951722</v>
      </c>
      <c r="H30" s="95">
        <f>IF(RES_hh_fech!H30=0,0,RES_hh_fech!H30/RES_summary!H$19)</f>
        <v>20.603654291443451</v>
      </c>
      <c r="I30" s="95">
        <f>IF(RES_hh_fech!I30=0,0,RES_hh_fech!I30/RES_summary!I$19)</f>
        <v>20.518357648171371</v>
      </c>
      <c r="J30" s="95">
        <f>IF(RES_hh_fech!J30=0,0,RES_hh_fech!J30/RES_summary!J$19)</f>
        <v>20.1494534131607</v>
      </c>
      <c r="K30" s="95">
        <f>IF(RES_hh_fech!K30=0,0,RES_hh_fech!K30/RES_summary!K$19)</f>
        <v>19.123319634040662</v>
      </c>
      <c r="L30" s="95">
        <f>IF(RES_hh_fech!L30=0,0,RES_hh_fech!L30/RES_summary!L$19)</f>
        <v>18.187036654142297</v>
      </c>
      <c r="M30" s="95">
        <f>IF(RES_hh_fech!M30=0,0,RES_hh_fech!M30/RES_summary!M$19)</f>
        <v>17.535541703324952</v>
      </c>
      <c r="N30" s="95">
        <f>IF(RES_hh_fech!N30=0,0,RES_hh_fech!N30/RES_summary!N$19)</f>
        <v>17.154371510124509</v>
      </c>
      <c r="O30" s="95">
        <f>IF(RES_hh_fech!O30=0,0,RES_hh_fech!O30/RES_summary!O$19)</f>
        <v>17.174541632389005</v>
      </c>
      <c r="P30" s="95">
        <f>IF(RES_hh_fech!P30=0,0,RES_hh_fech!P30/RES_summary!P$19)</f>
        <v>16.676850414550671</v>
      </c>
      <c r="Q30" s="95">
        <f>IF(RES_hh_fech!Q30=0,0,RES_hh_fech!Q30/RES_summary!Q$19)</f>
        <v>15.088317513775547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13.275283540909586</v>
      </c>
      <c r="C32" s="18">
        <f>IF(RES_hh_fech!C32=0,0,RES_hh_fech!C32/RES_summary!C$19)</f>
        <v>14.141807864450247</v>
      </c>
      <c r="D32" s="18">
        <f>IF(RES_hh_fech!D32=0,0,RES_hh_fech!D32/RES_summary!D$19)</f>
        <v>14.402670131522147</v>
      </c>
      <c r="E32" s="18">
        <f>IF(RES_hh_fech!E32=0,0,RES_hh_fech!E32/RES_summary!E$19)</f>
        <v>16.038810232493176</v>
      </c>
      <c r="F32" s="18">
        <f>IF(RES_hh_fech!F32=0,0,RES_hh_fech!F32/RES_summary!F$19)</f>
        <v>16.671095530342996</v>
      </c>
      <c r="G32" s="18">
        <f>IF(RES_hh_fech!G32=0,0,RES_hh_fech!G32/RES_summary!G$19)</f>
        <v>15.285927255203216</v>
      </c>
      <c r="H32" s="18">
        <f>IF(RES_hh_fech!H32=0,0,RES_hh_fech!H32/RES_summary!H$19)</f>
        <v>16.101400853332773</v>
      </c>
      <c r="I32" s="18">
        <f>IF(RES_hh_fech!I32=0,0,RES_hh_fech!I32/RES_summary!I$19)</f>
        <v>15.151422802331039</v>
      </c>
      <c r="J32" s="18">
        <f>IF(RES_hh_fech!J32=0,0,RES_hh_fech!J32/RES_summary!J$19)</f>
        <v>15.888618892490426</v>
      </c>
      <c r="K32" s="18">
        <f>IF(RES_hh_fech!K32=0,0,RES_hh_fech!K32/RES_summary!K$19)</f>
        <v>15.406860509830658</v>
      </c>
      <c r="L32" s="18">
        <f>IF(RES_hh_fech!L32=0,0,RES_hh_fech!L32/RES_summary!L$19)</f>
        <v>12.610225006922613</v>
      </c>
      <c r="M32" s="18">
        <f>IF(RES_hh_fech!M32=0,0,RES_hh_fech!M32/RES_summary!M$19)</f>
        <v>12.099963570826086</v>
      </c>
      <c r="N32" s="18">
        <f>IF(RES_hh_fech!N32=0,0,RES_hh_fech!N32/RES_summary!N$19)</f>
        <v>11.39797664345425</v>
      </c>
      <c r="O32" s="18">
        <f>IF(RES_hh_fech!O32=0,0,RES_hh_fech!O32/RES_summary!O$19)</f>
        <v>11.287115325604029</v>
      </c>
      <c r="P32" s="18">
        <f>IF(RES_hh_fech!P32=0,0,RES_hh_fech!P32/RES_summary!P$19)</f>
        <v>10.726329143590773</v>
      </c>
      <c r="Q32" s="18">
        <f>IF(RES_hh_fech!Q32=0,0,RES_hh_fech!Q32/RES_summary!Q$19)</f>
        <v>10.545631535291834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143.27211446260748</v>
      </c>
      <c r="C3" s="100">
        <f>IF(RES_hh_tesh!C3=0,0,RES_hh_tesh!C3/RES_summary!C$19)</f>
        <v>142.22306671106182</v>
      </c>
      <c r="D3" s="100">
        <f>IF(RES_hh_tesh!D3=0,0,RES_hh_tesh!D3/RES_summary!D$19)</f>
        <v>147.39453375629867</v>
      </c>
      <c r="E3" s="100">
        <f>IF(RES_hh_tesh!E3=0,0,RES_hh_tesh!E3/RES_summary!E$19)</f>
        <v>159.5728756689121</v>
      </c>
      <c r="F3" s="100">
        <f>IF(RES_hh_tesh!F3=0,0,RES_hh_tesh!F3/RES_summary!F$19)</f>
        <v>157.49549066556006</v>
      </c>
      <c r="G3" s="100">
        <f>IF(RES_hh_tesh!G3=0,0,RES_hh_tesh!G3/RES_summary!G$19)</f>
        <v>148.42830948413697</v>
      </c>
      <c r="H3" s="100">
        <f>IF(RES_hh_tesh!H3=0,0,RES_hh_tesh!H3/RES_summary!H$19)</f>
        <v>144.50859388861596</v>
      </c>
      <c r="I3" s="100">
        <f>IF(RES_hh_tesh!I3=0,0,RES_hh_tesh!I3/RES_summary!I$19)</f>
        <v>127.54217726727227</v>
      </c>
      <c r="J3" s="100">
        <f>IF(RES_hh_tesh!J3=0,0,RES_hh_tesh!J3/RES_summary!J$19)</f>
        <v>135.87537167936119</v>
      </c>
      <c r="K3" s="100">
        <f>IF(RES_hh_tesh!K3=0,0,RES_hh_tesh!K3/RES_summary!K$19)</f>
        <v>153.24443372968378</v>
      </c>
      <c r="L3" s="100">
        <f>IF(RES_hh_tesh!L3=0,0,RES_hh_tesh!L3/RES_summary!L$19)</f>
        <v>138.72519672935189</v>
      </c>
      <c r="M3" s="100">
        <f>IF(RES_hh_tesh!M3=0,0,RES_hh_tesh!M3/RES_summary!M$19)</f>
        <v>129.35275695874429</v>
      </c>
      <c r="N3" s="100">
        <f>IF(RES_hh_tesh!N3=0,0,RES_hh_tesh!N3/RES_summary!N$19)</f>
        <v>121.62364154979437</v>
      </c>
      <c r="O3" s="100">
        <f>IF(RES_hh_tesh!O3=0,0,RES_hh_tesh!O3/RES_summary!O$19)</f>
        <v>119.32467912488674</v>
      </c>
      <c r="P3" s="100">
        <f>IF(RES_hh_tesh!P3=0,0,RES_hh_tesh!P3/RES_summary!P$19)</f>
        <v>99.443550218779336</v>
      </c>
      <c r="Q3" s="100">
        <f>IF(RES_hh_tesh!Q3=0,0,RES_hh_tesh!Q3/RES_summary!Q$19)</f>
        <v>109.14707961559482</v>
      </c>
    </row>
    <row r="4" spans="1:17" ht="12.95" customHeight="1" x14ac:dyDescent="0.25">
      <c r="A4" s="89" t="s">
        <v>65</v>
      </c>
      <c r="B4" s="96">
        <f>IF(RES_hh_tesh!B4=0,0,RES_hh_tesh!B4/RES_summary!B$19)</f>
        <v>101.80425574978518</v>
      </c>
      <c r="C4" s="96">
        <f>IF(RES_hh_tesh!C4=0,0,RES_hh_tesh!C4/RES_summary!C$19)</f>
        <v>99.920023518935082</v>
      </c>
      <c r="D4" s="96">
        <f>IF(RES_hh_tesh!D4=0,0,RES_hh_tesh!D4/RES_summary!D$19)</f>
        <v>104.84205784372493</v>
      </c>
      <c r="E4" s="96">
        <f>IF(RES_hh_tesh!E4=0,0,RES_hh_tesh!E4/RES_summary!E$19)</f>
        <v>114.98334472434964</v>
      </c>
      <c r="F4" s="96">
        <f>IF(RES_hh_tesh!F4=0,0,RES_hh_tesh!F4/RES_summary!F$19)</f>
        <v>113.14410932994261</v>
      </c>
      <c r="G4" s="96">
        <f>IF(RES_hh_tesh!G4=0,0,RES_hh_tesh!G4/RES_summary!G$19)</f>
        <v>104.50308994563632</v>
      </c>
      <c r="H4" s="96">
        <f>IF(RES_hh_tesh!H4=0,0,RES_hh_tesh!H4/RES_summary!H$19)</f>
        <v>100.41736031911157</v>
      </c>
      <c r="I4" s="96">
        <f>IF(RES_hh_tesh!I4=0,0,RES_hh_tesh!I4/RES_summary!I$19)</f>
        <v>83.67635390038896</v>
      </c>
      <c r="J4" s="96">
        <f>IF(RES_hh_tesh!J4=0,0,RES_hh_tesh!J4/RES_summary!J$19)</f>
        <v>91.078752800812538</v>
      </c>
      <c r="K4" s="96">
        <f>IF(RES_hh_tesh!K4=0,0,RES_hh_tesh!K4/RES_summary!K$19)</f>
        <v>107.52389560217554</v>
      </c>
      <c r="L4" s="96">
        <f>IF(RES_hh_tesh!L4=0,0,RES_hh_tesh!L4/RES_summary!L$19)</f>
        <v>98.014765530412177</v>
      </c>
      <c r="M4" s="96">
        <f>IF(RES_hh_tesh!M4=0,0,RES_hh_tesh!M4/RES_summary!M$19)</f>
        <v>89.257176451446554</v>
      </c>
      <c r="N4" s="96">
        <f>IF(RES_hh_tesh!N4=0,0,RES_hh_tesh!N4/RES_summary!N$19)</f>
        <v>82.016508887645784</v>
      </c>
      <c r="O4" s="96">
        <f>IF(RES_hh_tesh!O4=0,0,RES_hh_tesh!O4/RES_summary!O$19)</f>
        <v>80.396750982156547</v>
      </c>
      <c r="P4" s="96">
        <f>IF(RES_hh_tesh!P4=0,0,RES_hh_tesh!P4/RES_summary!P$19)</f>
        <v>61.56345678376946</v>
      </c>
      <c r="Q4" s="96">
        <f>IF(RES_hh_tesh!Q4=0,0,RES_hh_tesh!Q4/RES_summary!Q$19)</f>
        <v>71.060634810765222</v>
      </c>
    </row>
    <row r="5" spans="1:17" ht="12" customHeight="1" x14ac:dyDescent="0.25">
      <c r="A5" s="87" t="s">
        <v>58</v>
      </c>
      <c r="B5" s="95">
        <f>IF(RES_hh_tesh!B5=0,0,RES_hh_tesh!B5/RES_summary!B$19)</f>
        <v>132.42466087842163</v>
      </c>
      <c r="C5" s="95">
        <f>IF(RES_hh_tesh!C5=0,0,RES_hh_tesh!C5/RES_summary!C$19)</f>
        <v>36.938473815738483</v>
      </c>
      <c r="D5" s="95">
        <f>IF(RES_hh_tesh!D5=0,0,RES_hh_tesh!D5/RES_summary!D$19)</f>
        <v>102.80364900556152</v>
      </c>
      <c r="E5" s="95">
        <f>IF(RES_hh_tesh!E5=0,0,RES_hh_tesh!E5/RES_summary!E$19)</f>
        <v>112.01296323566754</v>
      </c>
      <c r="F5" s="95">
        <f>IF(RES_hh_tesh!F5=0,0,RES_hh_tesh!F5/RES_summary!F$19)</f>
        <v>110.58145000548217</v>
      </c>
      <c r="G5" s="95">
        <f>IF(RES_hh_tesh!G5=0,0,RES_hh_tesh!G5/RES_summary!G$19)</f>
        <v>0</v>
      </c>
      <c r="H5" s="95">
        <f>IF(RES_hh_tesh!H5=0,0,RES_hh_tesh!H5/RES_summary!H$19)</f>
        <v>0</v>
      </c>
      <c r="I5" s="95">
        <f>IF(RES_hh_tesh!I5=0,0,RES_hh_tesh!I5/RES_summary!I$19)</f>
        <v>0</v>
      </c>
      <c r="J5" s="95">
        <f>IF(RES_hh_tesh!J5=0,0,RES_hh_tesh!J5/RES_summary!J$19)</f>
        <v>0</v>
      </c>
      <c r="K5" s="95">
        <f>IF(RES_hh_tesh!K5=0,0,RES_hh_tesh!K5/RES_summary!K$19)</f>
        <v>103.64030196880304</v>
      </c>
      <c r="L5" s="95">
        <f>IF(RES_hh_tesh!L5=0,0,RES_hh_tesh!L5/RES_summary!L$19)</f>
        <v>94.87786804563612</v>
      </c>
      <c r="M5" s="95">
        <f>IF(RES_hh_tesh!M5=0,0,RES_hh_tesh!M5/RES_summary!M$19)</f>
        <v>85.86636414261568</v>
      </c>
      <c r="N5" s="95">
        <f>IF(RES_hh_tesh!N5=0,0,RES_hh_tesh!N5/RES_summary!N$19)</f>
        <v>78.99740469312988</v>
      </c>
      <c r="O5" s="95">
        <f>IF(RES_hh_tesh!O5=0,0,RES_hh_tesh!O5/RES_summary!O$19)</f>
        <v>77.321821424561676</v>
      </c>
      <c r="P5" s="95">
        <f>IF(RES_hh_tesh!P5=0,0,RES_hh_tesh!P5/RES_summary!P$19)</f>
        <v>59.287062546968301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100.11351090158693</v>
      </c>
      <c r="C6" s="95">
        <f>IF(RES_hh_tesh!C6=0,0,RES_hh_tesh!C6/RES_summary!C$19)</f>
        <v>97.695307862670774</v>
      </c>
      <c r="D6" s="95">
        <f>IF(RES_hh_tesh!D6=0,0,RES_hh_tesh!D6/RES_summary!D$19)</f>
        <v>101.35526172509341</v>
      </c>
      <c r="E6" s="95">
        <f>IF(RES_hh_tesh!E6=0,0,RES_hh_tesh!E6/RES_summary!E$19)</f>
        <v>108.82174075280595</v>
      </c>
      <c r="F6" s="95">
        <f>IF(RES_hh_tesh!F6=0,0,RES_hh_tesh!F6/RES_summary!F$19)</f>
        <v>107.86891761075398</v>
      </c>
      <c r="G6" s="95">
        <f>IF(RES_hh_tesh!G6=0,0,RES_hh_tesh!G6/RES_summary!G$19)</f>
        <v>100.03976014655514</v>
      </c>
      <c r="H6" s="95">
        <f>IF(RES_hh_tesh!H6=0,0,RES_hh_tesh!H6/RES_summary!H$19)</f>
        <v>96.537839085894134</v>
      </c>
      <c r="I6" s="95">
        <f>IF(RES_hh_tesh!I6=0,0,RES_hh_tesh!I6/RES_summary!I$19)</f>
        <v>85.117119047606579</v>
      </c>
      <c r="J6" s="95">
        <f>IF(RES_hh_tesh!J6=0,0,RES_hh_tesh!J6/RES_summary!J$19)</f>
        <v>81.51823495543627</v>
      </c>
      <c r="K6" s="95">
        <f>IF(RES_hh_tesh!K6=0,0,RES_hh_tesh!K6/RES_summary!K$19)</f>
        <v>101.05721768111577</v>
      </c>
      <c r="L6" s="95">
        <f>IF(RES_hh_tesh!L6=0,0,RES_hh_tesh!L6/RES_summary!L$19)</f>
        <v>97.965362465000808</v>
      </c>
      <c r="M6" s="95">
        <f>IF(RES_hh_tesh!M6=0,0,RES_hh_tesh!M6/RES_summary!M$19)</f>
        <v>86.903410094201419</v>
      </c>
      <c r="N6" s="95">
        <f>IF(RES_hh_tesh!N6=0,0,RES_hh_tesh!N6/RES_summary!N$19)</f>
        <v>81.345987990819054</v>
      </c>
      <c r="O6" s="95">
        <f>IF(RES_hh_tesh!O6=0,0,RES_hh_tesh!O6/RES_summary!O$19)</f>
        <v>78.00231524380392</v>
      </c>
      <c r="P6" s="95">
        <f>IF(RES_hh_tesh!P6=0,0,RES_hh_tesh!P6/RES_summary!P$19)</f>
        <v>60.636709474503817</v>
      </c>
      <c r="Q6" s="95">
        <f>IF(RES_hh_tesh!Q6=0,0,RES_hh_tesh!Q6/RES_summary!Q$19)</f>
        <v>69.368839886628223</v>
      </c>
    </row>
    <row r="7" spans="1:17" ht="12" customHeight="1" x14ac:dyDescent="0.25">
      <c r="A7" s="87" t="s">
        <v>110</v>
      </c>
      <c r="B7" s="95">
        <f>IF(RES_hh_tesh!B7=0,0,RES_hh_tesh!B7/RES_summary!B$19)</f>
        <v>100.11215800363112</v>
      </c>
      <c r="C7" s="95">
        <f>IF(RES_hh_tesh!C7=0,0,RES_hh_tesh!C7/RES_summary!C$19)</f>
        <v>97.037630704449242</v>
      </c>
      <c r="D7" s="95">
        <f>IF(RES_hh_tesh!D7=0,0,RES_hh_tesh!D7/RES_summary!D$19)</f>
        <v>102.56651894457795</v>
      </c>
      <c r="E7" s="95">
        <f>IF(RES_hh_tesh!E7=0,0,RES_hh_tesh!E7/RES_summary!E$19)</f>
        <v>111.11336360957775</v>
      </c>
      <c r="F7" s="95">
        <f>IF(RES_hh_tesh!F7=0,0,RES_hh_tesh!F7/RES_summary!F$19)</f>
        <v>109.4494472862909</v>
      </c>
      <c r="G7" s="95">
        <f>IF(RES_hh_tesh!G7=0,0,RES_hh_tesh!G7/RES_summary!G$19)</f>
        <v>100.49402887554974</v>
      </c>
      <c r="H7" s="95">
        <f>IF(RES_hh_tesh!H7=0,0,RES_hh_tesh!H7/RES_summary!H$19)</f>
        <v>96.41647222499563</v>
      </c>
      <c r="I7" s="95">
        <f>IF(RES_hh_tesh!I7=0,0,RES_hh_tesh!I7/RES_summary!I$19)</f>
        <v>78.350267030122765</v>
      </c>
      <c r="J7" s="95">
        <f>IF(RES_hh_tesh!J7=0,0,RES_hh_tesh!J7/RES_summary!J$19)</f>
        <v>87.448085455845515</v>
      </c>
      <c r="K7" s="95">
        <f>IF(RES_hh_tesh!K7=0,0,RES_hh_tesh!K7/RES_summary!K$19)</f>
        <v>99.534901642018326</v>
      </c>
      <c r="L7" s="95">
        <f>IF(RES_hh_tesh!L7=0,0,RES_hh_tesh!L7/RES_summary!L$19)</f>
        <v>101.86112466383389</v>
      </c>
      <c r="M7" s="95">
        <f>IF(RES_hh_tesh!M7=0,0,RES_hh_tesh!M7/RES_summary!M$19)</f>
        <v>86.070403495908877</v>
      </c>
      <c r="N7" s="95">
        <f>IF(RES_hh_tesh!N7=0,0,RES_hh_tesh!N7/RES_summary!N$19)</f>
        <v>79.649958271404842</v>
      </c>
      <c r="O7" s="95">
        <f>IF(RES_hh_tesh!O7=0,0,RES_hh_tesh!O7/RES_summary!O$19)</f>
        <v>78.537852968185263</v>
      </c>
      <c r="P7" s="95">
        <f>IF(RES_hh_tesh!P7=0,0,RES_hh_tesh!P7/RES_summary!P$19)</f>
        <v>59.969930441725069</v>
      </c>
      <c r="Q7" s="95">
        <f>IF(RES_hh_tesh!Q7=0,0,RES_hh_tesh!Q7/RES_summary!Q$19)</f>
        <v>68.423544353831019</v>
      </c>
    </row>
    <row r="8" spans="1:17" ht="12" customHeight="1" x14ac:dyDescent="0.25">
      <c r="A8" s="87" t="s">
        <v>109</v>
      </c>
      <c r="B8" s="95">
        <f>IF(RES_hh_tesh!B8=0,0,RES_hh_tesh!B8/RES_summary!B$19)</f>
        <v>100.11102411628214</v>
      </c>
      <c r="C8" s="95">
        <f>IF(RES_hh_tesh!C8=0,0,RES_hh_tesh!C8/RES_summary!C$19)</f>
        <v>97.865201987910439</v>
      </c>
      <c r="D8" s="95">
        <f>IF(RES_hh_tesh!D8=0,0,RES_hh_tesh!D8/RES_summary!D$19)</f>
        <v>102.36452629923474</v>
      </c>
      <c r="E8" s="95">
        <f>IF(RES_hh_tesh!E8=0,0,RES_hh_tesh!E8/RES_summary!E$19)</f>
        <v>111.36865188985995</v>
      </c>
      <c r="F8" s="95">
        <f>IF(RES_hh_tesh!F8=0,0,RES_hh_tesh!F8/RES_summary!F$19)</f>
        <v>110.43412906090543</v>
      </c>
      <c r="G8" s="95">
        <f>IF(RES_hh_tesh!G8=0,0,RES_hh_tesh!G8/RES_summary!G$19)</f>
        <v>103.75463525866034</v>
      </c>
      <c r="H8" s="95">
        <f>IF(RES_hh_tesh!H8=0,0,RES_hh_tesh!H8/RES_summary!H$19)</f>
        <v>95.922461472580636</v>
      </c>
      <c r="I8" s="95">
        <f>IF(RES_hh_tesh!I8=0,0,RES_hh_tesh!I8/RES_summary!I$19)</f>
        <v>80.214028847645523</v>
      </c>
      <c r="J8" s="95">
        <f>IF(RES_hh_tesh!J8=0,0,RES_hh_tesh!J8/RES_summary!J$19)</f>
        <v>90.69721934551761</v>
      </c>
      <c r="K8" s="95">
        <f>IF(RES_hh_tesh!K8=0,0,RES_hh_tesh!K8/RES_summary!K$19)</f>
        <v>96.313211772042223</v>
      </c>
      <c r="L8" s="95">
        <f>IF(RES_hh_tesh!L8=0,0,RES_hh_tesh!L8/RES_summary!L$19)</f>
        <v>93.943358005923315</v>
      </c>
      <c r="M8" s="95">
        <f>IF(RES_hh_tesh!M8=0,0,RES_hh_tesh!M8/RES_summary!M$19)</f>
        <v>85.396237864714934</v>
      </c>
      <c r="N8" s="95">
        <f>IF(RES_hh_tesh!N8=0,0,RES_hh_tesh!N8/RES_summary!N$19)</f>
        <v>78.989653720010239</v>
      </c>
      <c r="O8" s="95">
        <f>IF(RES_hh_tesh!O8=0,0,RES_hh_tesh!O8/RES_summary!O$19)</f>
        <v>77.233366368397682</v>
      </c>
      <c r="P8" s="95">
        <f>IF(RES_hh_tesh!P8=0,0,RES_hh_tesh!P8/RES_summary!P$19)</f>
        <v>59.441114067562964</v>
      </c>
      <c r="Q8" s="95">
        <f>IF(RES_hh_tesh!Q8=0,0,RES_hh_tesh!Q8/RES_summary!Q$19)</f>
        <v>68.29063498022532</v>
      </c>
    </row>
    <row r="9" spans="1:17" ht="12" customHeight="1" x14ac:dyDescent="0.25">
      <c r="A9" s="87" t="s">
        <v>55</v>
      </c>
      <c r="B9" s="95">
        <f>IF(RES_hh_tesh!B9=0,0,RES_hh_tesh!B9/RES_summary!B$19)</f>
        <v>99.698032216164634</v>
      </c>
      <c r="C9" s="95">
        <f>IF(RES_hh_tesh!C9=0,0,RES_hh_tesh!C9/RES_summary!C$19)</f>
        <v>95.976347298124736</v>
      </c>
      <c r="D9" s="95">
        <f>IF(RES_hh_tesh!D9=0,0,RES_hh_tesh!D9/RES_summary!D$19)</f>
        <v>103.64337514602452</v>
      </c>
      <c r="E9" s="95">
        <f>IF(RES_hh_tesh!E9=0,0,RES_hh_tesh!E9/RES_summary!E$19)</f>
        <v>113.4665411841894</v>
      </c>
      <c r="F9" s="95">
        <f>IF(RES_hh_tesh!F9=0,0,RES_hh_tesh!F9/RES_summary!F$19)</f>
        <v>109.58657118268202</v>
      </c>
      <c r="G9" s="95">
        <f>IF(RES_hh_tesh!G9=0,0,RES_hh_tesh!G9/RES_summary!G$19)</f>
        <v>98.922021784089623</v>
      </c>
      <c r="H9" s="95">
        <f>IF(RES_hh_tesh!H9=0,0,RES_hh_tesh!H9/RES_summary!H$19)</f>
        <v>99.13242213902025</v>
      </c>
      <c r="I9" s="95">
        <f>IF(RES_hh_tesh!I9=0,0,RES_hh_tesh!I9/RES_summary!I$19)</f>
        <v>83.966170433909355</v>
      </c>
      <c r="J9" s="95">
        <f>IF(RES_hh_tesh!J9=0,0,RES_hh_tesh!J9/RES_summary!J$19)</f>
        <v>86.603239424248429</v>
      </c>
      <c r="K9" s="95">
        <f>IF(RES_hh_tesh!K9=0,0,RES_hh_tesh!K9/RES_summary!K$19)</f>
        <v>114.85360767007838</v>
      </c>
      <c r="L9" s="95">
        <f>IF(RES_hh_tesh!L9=0,0,RES_hh_tesh!L9/RES_summary!L$19)</f>
        <v>94.185183800023893</v>
      </c>
      <c r="M9" s="95">
        <f>IF(RES_hh_tesh!M9=0,0,RES_hh_tesh!M9/RES_summary!M$19)</f>
        <v>90.526845743047758</v>
      </c>
      <c r="N9" s="95">
        <f>IF(RES_hh_tesh!N9=0,0,RES_hh_tesh!N9/RES_summary!N$19)</f>
        <v>83.133119546103757</v>
      </c>
      <c r="O9" s="95">
        <f>IF(RES_hh_tesh!O9=0,0,RES_hh_tesh!O9/RES_summary!O$19)</f>
        <v>81.101329272861264</v>
      </c>
      <c r="P9" s="95">
        <f>IF(RES_hh_tesh!P9=0,0,RES_hh_tesh!P9/RES_summary!P$19)</f>
        <v>61.952784316902473</v>
      </c>
      <c r="Q9" s="95">
        <f>IF(RES_hh_tesh!Q9=0,0,RES_hh_tesh!Q9/RES_summary!Q$19)</f>
        <v>70.350058968142903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109.30542048473495</v>
      </c>
      <c r="L10" s="95">
        <f>IF(RES_hh_tesh!L10=0,0,RES_hh_tesh!L10/RES_summary!L$19)</f>
        <v>99.221394899182172</v>
      </c>
      <c r="M10" s="95">
        <f>IF(RES_hh_tesh!M10=0,0,RES_hh_tesh!M10/RES_summary!M$19)</f>
        <v>89.688438599602691</v>
      </c>
      <c r="N10" s="95">
        <f>IF(RES_hh_tesh!N10=0,0,RES_hh_tesh!N10/RES_summary!N$19)</f>
        <v>82.581477570057899</v>
      </c>
      <c r="O10" s="95">
        <f>IF(RES_hh_tesh!O10=0,0,RES_hh_tesh!O10/RES_summary!O$19)</f>
        <v>80.621366096751146</v>
      </c>
      <c r="P10" s="95">
        <f>IF(RES_hh_tesh!P10=0,0,RES_hh_tesh!P10/RES_summary!P$19)</f>
        <v>61.751309796916765</v>
      </c>
      <c r="Q10" s="95">
        <f>IF(RES_hh_tesh!Q10=0,0,RES_hh_tesh!Q10/RES_summary!Q$19)</f>
        <v>70.504360288326339</v>
      </c>
    </row>
    <row r="11" spans="1:17" ht="12" customHeight="1" x14ac:dyDescent="0.25">
      <c r="A11" s="87" t="s">
        <v>61</v>
      </c>
      <c r="B11" s="95">
        <f>IF(RES_hh_tesh!B11=0,0,RES_hh_tesh!B11/RES_summary!B$19)</f>
        <v>100.11159338378361</v>
      </c>
      <c r="C11" s="95">
        <f>IF(RES_hh_tesh!C11=0,0,RES_hh_tesh!C11/RES_summary!C$19)</f>
        <v>104.65634753903402</v>
      </c>
      <c r="D11" s="95">
        <f>IF(RES_hh_tesh!D11=0,0,RES_hh_tesh!D11/RES_summary!D$19)</f>
        <v>98.212883069469228</v>
      </c>
      <c r="E11" s="95">
        <f>IF(RES_hh_tesh!E11=0,0,RES_hh_tesh!E11/RES_summary!E$19)</f>
        <v>102.03856071978819</v>
      </c>
      <c r="F11" s="95">
        <f>IF(RES_hh_tesh!F11=0,0,RES_hh_tesh!F11/RES_summary!F$19)</f>
        <v>107.0640488117369</v>
      </c>
      <c r="G11" s="95">
        <f>IF(RES_hh_tesh!G11=0,0,RES_hh_tesh!G11/RES_summary!G$19)</f>
        <v>104.3190239256072</v>
      </c>
      <c r="H11" s="95">
        <f>IF(RES_hh_tesh!H11=0,0,RES_hh_tesh!H11/RES_summary!H$19)</f>
        <v>94.135087369714768</v>
      </c>
      <c r="I11" s="95">
        <f>IF(RES_hh_tesh!I11=0,0,RES_hh_tesh!I11/RES_summary!I$19)</f>
        <v>77.741450966960954</v>
      </c>
      <c r="J11" s="95">
        <f>IF(RES_hh_tesh!J11=0,0,RES_hh_tesh!J11/RES_summary!J$19)</f>
        <v>83.412074568030974</v>
      </c>
      <c r="K11" s="95">
        <f>IF(RES_hh_tesh!K11=0,0,RES_hh_tesh!K11/RES_summary!K$19)</f>
        <v>93.527707524215543</v>
      </c>
      <c r="L11" s="95">
        <f>IF(RES_hh_tesh!L11=0,0,RES_hh_tesh!L11/RES_summary!L$19)</f>
        <v>95.376667401438169</v>
      </c>
      <c r="M11" s="95">
        <f>IF(RES_hh_tesh!M11=0,0,RES_hh_tesh!M11/RES_summary!M$19)</f>
        <v>82.318403463718482</v>
      </c>
      <c r="N11" s="95">
        <f>IF(RES_hh_tesh!N11=0,0,RES_hh_tesh!N11/RES_summary!N$19)</f>
        <v>76.053621756085462</v>
      </c>
      <c r="O11" s="95">
        <f>IF(RES_hh_tesh!O11=0,0,RES_hh_tesh!O11/RES_summary!O$19)</f>
        <v>75.33294299559374</v>
      </c>
      <c r="P11" s="95">
        <f>IF(RES_hh_tesh!P11=0,0,RES_hh_tesh!P11/RES_summary!P$19)</f>
        <v>58.050322232787067</v>
      </c>
      <c r="Q11" s="95">
        <f>IF(RES_hh_tesh!Q11=0,0,RES_hh_tesh!Q11/RES_summary!Q$19)</f>
        <v>66.907642771970671</v>
      </c>
    </row>
    <row r="12" spans="1:17" ht="12" customHeight="1" x14ac:dyDescent="0.25">
      <c r="A12" s="87" t="s">
        <v>115</v>
      </c>
      <c r="B12" s="95">
        <f>IF(RES_hh_tesh!B12=0,0,RES_hh_tesh!B12/RES_summary!B$19)</f>
        <v>111.73357740952616</v>
      </c>
      <c r="C12" s="95">
        <f>IF(RES_hh_tesh!C12=0,0,RES_hh_tesh!C12/RES_summary!C$19)</f>
        <v>109.57595979712539</v>
      </c>
      <c r="D12" s="95">
        <f>IF(RES_hh_tesh!D12=0,0,RES_hh_tesh!D12/RES_summary!D$19)</f>
        <v>114.92956174345403</v>
      </c>
      <c r="E12" s="95">
        <f>IF(RES_hh_tesh!E12=0,0,RES_hh_tesh!E12/RES_summary!E$19)</f>
        <v>125.75231088961404</v>
      </c>
      <c r="F12" s="95">
        <f>IF(RES_hh_tesh!F12=0,0,RES_hh_tesh!F12/RES_summary!F$19)</f>
        <v>123.89335436488538</v>
      </c>
      <c r="G12" s="95">
        <f>IF(RES_hh_tesh!G12=0,0,RES_hh_tesh!G12/RES_summary!G$19)</f>
        <v>114.45812094845151</v>
      </c>
      <c r="H12" s="95">
        <f>IF(RES_hh_tesh!H12=0,0,RES_hh_tesh!H12/RES_summary!H$19)</f>
        <v>109.99717175980633</v>
      </c>
      <c r="I12" s="95">
        <f>IF(RES_hh_tesh!I12=0,0,RES_hh_tesh!I12/RES_summary!I$19)</f>
        <v>91.700572580620445</v>
      </c>
      <c r="J12" s="95">
        <f>IF(RES_hh_tesh!J12=0,0,RES_hh_tesh!J12/RES_summary!J$19)</f>
        <v>99.62475255292361</v>
      </c>
      <c r="K12" s="95">
        <f>IF(RES_hh_tesh!K12=0,0,RES_hh_tesh!K12/RES_summary!K$19)</f>
        <v>118.1663451098711</v>
      </c>
      <c r="L12" s="95">
        <f>IF(RES_hh_tesh!L12=0,0,RES_hh_tesh!L12/RES_summary!L$19)</f>
        <v>107.95961148861403</v>
      </c>
      <c r="M12" s="95">
        <f>IF(RES_hh_tesh!M12=0,0,RES_hh_tesh!M12/RES_summary!M$19)</f>
        <v>98.328148002953967</v>
      </c>
      <c r="N12" s="95">
        <f>IF(RES_hh_tesh!N12=0,0,RES_hh_tesh!N12/RES_summary!N$19)</f>
        <v>90.402384314023678</v>
      </c>
      <c r="O12" s="95">
        <f>IF(RES_hh_tesh!O12=0,0,RES_hh_tesh!O12/RES_summary!O$19)</f>
        <v>88.616051175615851</v>
      </c>
      <c r="P12" s="95">
        <f>IF(RES_hh_tesh!P12=0,0,RES_hh_tesh!P12/RES_summary!P$19)</f>
        <v>67.814723159230667</v>
      </c>
      <c r="Q12" s="95">
        <f>IF(RES_hh_tesh!Q12=0,0,RES_hh_tesh!Q12/RES_summary!Q$19)</f>
        <v>77.946704794318734</v>
      </c>
    </row>
    <row r="13" spans="1:17" ht="12" customHeight="1" x14ac:dyDescent="0.25">
      <c r="A13" s="51" t="s">
        <v>114</v>
      </c>
      <c r="B13" s="22">
        <f>IF(RES_hh_tesh!B13=0,0,RES_hh_tesh!B13/RES_summary!B$19)</f>
        <v>118.40463615771228</v>
      </c>
      <c r="C13" s="22">
        <f>IF(RES_hh_tesh!C13=0,0,RES_hh_tesh!C13/RES_summary!C$19)</f>
        <v>122.70182273707229</v>
      </c>
      <c r="D13" s="22">
        <f>IF(RES_hh_tesh!D13=0,0,RES_hh_tesh!D13/RES_summary!D$19)</f>
        <v>131.92368847999001</v>
      </c>
      <c r="E13" s="22">
        <f>IF(RES_hh_tesh!E13=0,0,RES_hh_tesh!E13/RES_summary!E$19)</f>
        <v>165.28607178976395</v>
      </c>
      <c r="F13" s="22">
        <f>IF(RES_hh_tesh!F13=0,0,RES_hh_tesh!F13/RES_summary!F$19)</f>
        <v>154.06926640066644</v>
      </c>
      <c r="G13" s="22">
        <f>IF(RES_hh_tesh!G13=0,0,RES_hh_tesh!G13/RES_summary!G$19)</f>
        <v>140.58291440365156</v>
      </c>
      <c r="H13" s="22">
        <f>IF(RES_hh_tesh!H13=0,0,RES_hh_tesh!H13/RES_summary!H$19)</f>
        <v>133.08925296725033</v>
      </c>
      <c r="I13" s="22">
        <f>IF(RES_hh_tesh!I13=0,0,RES_hh_tesh!I13/RES_summary!I$19)</f>
        <v>108.86976644110622</v>
      </c>
      <c r="J13" s="22">
        <f>IF(RES_hh_tesh!J13=0,0,RES_hh_tesh!J13/RES_summary!J$19)</f>
        <v>130.89153395556932</v>
      </c>
      <c r="K13" s="22">
        <f>IF(RES_hh_tesh!K13=0,0,RES_hh_tesh!K13/RES_summary!K$19)</f>
        <v>127.71348761863429</v>
      </c>
      <c r="L13" s="22">
        <f>IF(RES_hh_tesh!L13=0,0,RES_hh_tesh!L13/RES_summary!L$19)</f>
        <v>110.0302029702906</v>
      </c>
      <c r="M13" s="22">
        <f>IF(RES_hh_tesh!M13=0,0,RES_hh_tesh!M13/RES_summary!M$19)</f>
        <v>99.448659975503091</v>
      </c>
      <c r="N13" s="22">
        <f>IF(RES_hh_tesh!N13=0,0,RES_hh_tesh!N13/RES_summary!N$19)</f>
        <v>87.914219677622881</v>
      </c>
      <c r="O13" s="22">
        <f>IF(RES_hh_tesh!O13=0,0,RES_hh_tesh!O13/RES_summary!O$19)</f>
        <v>85.108320670251402</v>
      </c>
      <c r="P13" s="22">
        <f>IF(RES_hh_tesh!P13=0,0,RES_hh_tesh!P13/RES_summary!P$19)</f>
        <v>64.367363707920006</v>
      </c>
      <c r="Q13" s="22">
        <f>IF(RES_hh_tesh!Q13=0,0,RES_hh_tesh!Q13/RES_summary!Q$19)</f>
        <v>80.585137904404732</v>
      </c>
    </row>
    <row r="14" spans="1:17" ht="12" customHeight="1" x14ac:dyDescent="0.25">
      <c r="A14" s="99" t="s">
        <v>117</v>
      </c>
      <c r="B14" s="98">
        <f>IF(RES_hh_tesh!B14=0,0,RES_hh_tesh!B14/RES_summary!B$19)</f>
        <v>1.3094322656244997</v>
      </c>
      <c r="C14" s="98">
        <f>IF(RES_hh_tesh!C14=0,0,RES_hh_tesh!C14/RES_summary!C$19)</f>
        <v>1.7617047066378098</v>
      </c>
      <c r="D14" s="98">
        <f>IF(RES_hh_tesh!D14=0,0,RES_hh_tesh!D14/RES_summary!D$19)</f>
        <v>1.9605568079666416</v>
      </c>
      <c r="E14" s="98">
        <f>IF(RES_hh_tesh!E14=0,0,RES_hh_tesh!E14/RES_summary!E$19)</f>
        <v>3.3051641935218381</v>
      </c>
      <c r="F14" s="98">
        <f>IF(RES_hh_tesh!F14=0,0,RES_hh_tesh!F14/RES_summary!F$19)</f>
        <v>2.8602761086464947</v>
      </c>
      <c r="G14" s="98">
        <f>IF(RES_hh_tesh!G14=0,0,RES_hh_tesh!G14/RES_summary!G$19)</f>
        <v>2.6061184330751317</v>
      </c>
      <c r="H14" s="98">
        <f>IF(RES_hh_tesh!H14=0,0,RES_hh_tesh!H14/RES_summary!H$19)</f>
        <v>2.5909000768358612</v>
      </c>
      <c r="I14" s="98">
        <f>IF(RES_hh_tesh!I14=0,0,RES_hh_tesh!I14/RES_summary!I$19)</f>
        <v>2.2945665341223229</v>
      </c>
      <c r="J14" s="98">
        <f>IF(RES_hh_tesh!J14=0,0,RES_hh_tesh!J14/RES_summary!J$19)</f>
        <v>3.0737802841054882</v>
      </c>
      <c r="K14" s="98">
        <f>IF(RES_hh_tesh!K14=0,0,RES_hh_tesh!K14/RES_summary!K$19)</f>
        <v>1.7521316847100243</v>
      </c>
      <c r="L14" s="98">
        <f>IF(RES_hh_tesh!L14=0,0,RES_hh_tesh!L14/RES_summary!L$19)</f>
        <v>1.1381193458733669</v>
      </c>
      <c r="M14" s="98">
        <f>IF(RES_hh_tesh!M14=0,0,RES_hh_tesh!M14/RES_summary!M$19)</f>
        <v>1.0444020678110251</v>
      </c>
      <c r="N14" s="98">
        <f>IF(RES_hh_tesh!N14=0,0,RES_hh_tesh!N14/RES_summary!N$19)</f>
        <v>0.7320692505955132</v>
      </c>
      <c r="O14" s="98">
        <f>IF(RES_hh_tesh!O14=0,0,RES_hh_tesh!O14/RES_summary!O$19)</f>
        <v>0.65776787371518608</v>
      </c>
      <c r="P14" s="98">
        <f>IF(RES_hh_tesh!P14=0,0,RES_hh_tesh!P14/RES_summary!P$19)</f>
        <v>0.47180529415794031</v>
      </c>
      <c r="Q14" s="98">
        <f>IF(RES_hh_tesh!Q14=0,0,RES_hh_tesh!Q14/RES_summary!Q$19)</f>
        <v>0.98387683620242306</v>
      </c>
    </row>
    <row r="15" spans="1:17" ht="12.95" customHeight="1" x14ac:dyDescent="0.25">
      <c r="A15" s="89" t="s">
        <v>112</v>
      </c>
      <c r="B15" s="96">
        <f>IF(RES_hh_tesh!B15=0,0,RES_hh_tesh!B15/RES_summary!B$19)</f>
        <v>0.20299746353862028</v>
      </c>
      <c r="C15" s="96">
        <f>IF(RES_hh_tesh!C15=0,0,RES_hh_tesh!C15/RES_summary!C$19)</f>
        <v>0.24829619812288797</v>
      </c>
      <c r="D15" s="96">
        <f>IF(RES_hh_tesh!D15=0,0,RES_hh_tesh!D15/RES_summary!D$19)</f>
        <v>0.30338805970186472</v>
      </c>
      <c r="E15" s="96">
        <f>IF(RES_hh_tesh!E15=0,0,RES_hh_tesh!E15/RES_summary!E$19)</f>
        <v>0.35624842979632543</v>
      </c>
      <c r="F15" s="96">
        <f>IF(RES_hh_tesh!F15=0,0,RES_hh_tesh!F15/RES_summary!F$19)</f>
        <v>0.42209547434926642</v>
      </c>
      <c r="G15" s="96">
        <f>IF(RES_hh_tesh!G15=0,0,RES_hh_tesh!G15/RES_summary!G$19)</f>
        <v>0.53816071382977637</v>
      </c>
      <c r="H15" s="96">
        <f>IF(RES_hh_tesh!H15=0,0,RES_hh_tesh!H15/RES_summary!H$19)</f>
        <v>0.68175933027743874</v>
      </c>
      <c r="I15" s="96">
        <f>IF(RES_hh_tesh!I15=0,0,RES_hh_tesh!I15/RES_summary!I$19)</f>
        <v>0.95194101367186668</v>
      </c>
      <c r="J15" s="96">
        <f>IF(RES_hh_tesh!J15=0,0,RES_hh_tesh!J15/RES_summary!J$19)</f>
        <v>1.265421122861484</v>
      </c>
      <c r="K15" s="96">
        <f>IF(RES_hh_tesh!K15=0,0,RES_hh_tesh!K15/RES_summary!K$19)</f>
        <v>1.3766606111970761</v>
      </c>
      <c r="L15" s="96">
        <f>IF(RES_hh_tesh!L15=0,0,RES_hh_tesh!L15/RES_summary!L$19)</f>
        <v>1.8497569395772868</v>
      </c>
      <c r="M15" s="96">
        <f>IF(RES_hh_tesh!M15=0,0,RES_hh_tesh!M15/RES_summary!M$19)</f>
        <v>2.1682476281837122</v>
      </c>
      <c r="N15" s="96">
        <f>IF(RES_hh_tesh!N15=0,0,RES_hh_tesh!N15/RES_summary!N$19)</f>
        <v>3.0440771903821244</v>
      </c>
      <c r="O15" s="96">
        <f>IF(RES_hh_tesh!O15=0,0,RES_hh_tesh!O15/RES_summary!O$19)</f>
        <v>2.874059752225016</v>
      </c>
      <c r="P15" s="96">
        <f>IF(RES_hh_tesh!P15=0,0,RES_hh_tesh!P15/RES_summary!P$19)</f>
        <v>3.0378767571405763</v>
      </c>
      <c r="Q15" s="96">
        <f>IF(RES_hh_tesh!Q15=0,0,RES_hh_tesh!Q15/RES_summary!Q$19)</f>
        <v>3.5895210792451007</v>
      </c>
    </row>
    <row r="16" spans="1:17" ht="12" customHeight="1" x14ac:dyDescent="0.25">
      <c r="A16" s="87" t="s">
        <v>111</v>
      </c>
      <c r="B16" s="97">
        <f>IF(RES_hh_tesh!B16=0,0,RES_hh_tesh!B16/RES_summary!B$19)</f>
        <v>0.20299746353862028</v>
      </c>
      <c r="C16" s="97">
        <f>IF(RES_hh_tesh!C16=0,0,RES_hh_tesh!C16/RES_summary!C$19)</f>
        <v>0.24829619812288797</v>
      </c>
      <c r="D16" s="97">
        <f>IF(RES_hh_tesh!D16=0,0,RES_hh_tesh!D16/RES_summary!D$19)</f>
        <v>0.30338805970186472</v>
      </c>
      <c r="E16" s="97">
        <f>IF(RES_hh_tesh!E16=0,0,RES_hh_tesh!E16/RES_summary!E$19)</f>
        <v>0.35624842979632543</v>
      </c>
      <c r="F16" s="97">
        <f>IF(RES_hh_tesh!F16=0,0,RES_hh_tesh!F16/RES_summary!F$19)</f>
        <v>0.42209547434926642</v>
      </c>
      <c r="G16" s="97">
        <f>IF(RES_hh_tesh!G16=0,0,RES_hh_tesh!G16/RES_summary!G$19)</f>
        <v>0.53816071382977637</v>
      </c>
      <c r="H16" s="97">
        <f>IF(RES_hh_tesh!H16=0,0,RES_hh_tesh!H16/RES_summary!H$19)</f>
        <v>0.68175933027743874</v>
      </c>
      <c r="I16" s="97">
        <f>IF(RES_hh_tesh!I16=0,0,RES_hh_tesh!I16/RES_summary!I$19)</f>
        <v>0.95194101367186668</v>
      </c>
      <c r="J16" s="97">
        <f>IF(RES_hh_tesh!J16=0,0,RES_hh_tesh!J16/RES_summary!J$19)</f>
        <v>1.265421122861484</v>
      </c>
      <c r="K16" s="97">
        <f>IF(RES_hh_tesh!K16=0,0,RES_hh_tesh!K16/RES_summary!K$19)</f>
        <v>1.3766606111970761</v>
      </c>
      <c r="L16" s="97">
        <f>IF(RES_hh_tesh!L16=0,0,RES_hh_tesh!L16/RES_summary!L$19)</f>
        <v>1.8497569395772868</v>
      </c>
      <c r="M16" s="97">
        <f>IF(RES_hh_tesh!M16=0,0,RES_hh_tesh!M16/RES_summary!M$19)</f>
        <v>2.1682476281837122</v>
      </c>
      <c r="N16" s="97">
        <f>IF(RES_hh_tesh!N16=0,0,RES_hh_tesh!N16/RES_summary!N$19)</f>
        <v>3.0440771903821244</v>
      </c>
      <c r="O16" s="97">
        <f>IF(RES_hh_tesh!O16=0,0,RES_hh_tesh!O16/RES_summary!O$19)</f>
        <v>2.874059752225016</v>
      </c>
      <c r="P16" s="97">
        <f>IF(RES_hh_tesh!P16=0,0,RES_hh_tesh!P16/RES_summary!P$19)</f>
        <v>3.0378767571405763</v>
      </c>
      <c r="Q16" s="97">
        <f>IF(RES_hh_tesh!Q16=0,0,RES_hh_tesh!Q16/RES_summary!Q$19)</f>
        <v>3.5895210792451007</v>
      </c>
    </row>
    <row r="17" spans="1:17" ht="12.95" customHeight="1" x14ac:dyDescent="0.25">
      <c r="A17" s="89" t="s">
        <v>63</v>
      </c>
      <c r="B17" s="96">
        <f>IF(RES_hh_tesh!B17=0,0,RES_hh_tesh!B17/RES_summary!B$19)</f>
        <v>30.971466726257159</v>
      </c>
      <c r="C17" s="96">
        <f>IF(RES_hh_tesh!C17=0,0,RES_hh_tesh!C17/RES_summary!C$19)</f>
        <v>31.147241513164762</v>
      </c>
      <c r="D17" s="96">
        <f>IF(RES_hh_tesh!D17=0,0,RES_hh_tesh!D17/RES_summary!D$19)</f>
        <v>31.300629971347345</v>
      </c>
      <c r="E17" s="96">
        <f>IF(RES_hh_tesh!E17=0,0,RES_hh_tesh!E17/RES_summary!E$19)</f>
        <v>32.461664985602987</v>
      </c>
      <c r="F17" s="96">
        <f>IF(RES_hh_tesh!F17=0,0,RES_hh_tesh!F17/RES_summary!F$19)</f>
        <v>31.681968769453412</v>
      </c>
      <c r="G17" s="96">
        <f>IF(RES_hh_tesh!G17=0,0,RES_hh_tesh!G17/RES_summary!G$19)</f>
        <v>31.350992913561541</v>
      </c>
      <c r="H17" s="96">
        <f>IF(RES_hh_tesh!H17=0,0,RES_hh_tesh!H17/RES_summary!H$19)</f>
        <v>31.049119384851469</v>
      </c>
      <c r="I17" s="96">
        <f>IF(RES_hh_tesh!I17=0,0,RES_hh_tesh!I17/RES_summary!I$19)</f>
        <v>30.86911549327349</v>
      </c>
      <c r="J17" s="96">
        <f>IF(RES_hh_tesh!J17=0,0,RES_hh_tesh!J17/RES_summary!J$19)</f>
        <v>31.468601144890567</v>
      </c>
      <c r="K17" s="96">
        <f>IF(RES_hh_tesh!K17=0,0,RES_hh_tesh!K17/RES_summary!K$19)</f>
        <v>32.31288512168441</v>
      </c>
      <c r="L17" s="96">
        <f>IF(RES_hh_tesh!L17=0,0,RES_hh_tesh!L17/RES_summary!L$19)</f>
        <v>28.601498433977493</v>
      </c>
      <c r="M17" s="96">
        <f>IF(RES_hh_tesh!M17=0,0,RES_hh_tesh!M17/RES_summary!M$19)</f>
        <v>28.086114296285988</v>
      </c>
      <c r="N17" s="96">
        <f>IF(RES_hh_tesh!N17=0,0,RES_hh_tesh!N17/RES_summary!N$19)</f>
        <v>27.135784084633428</v>
      </c>
      <c r="O17" s="96">
        <f>IF(RES_hh_tesh!O17=0,0,RES_hh_tesh!O17/RES_summary!O$19)</f>
        <v>26.606417314855502</v>
      </c>
      <c r="P17" s="96">
        <f>IF(RES_hh_tesh!P17=0,0,RES_hh_tesh!P17/RES_summary!P$19)</f>
        <v>25.761316269721725</v>
      </c>
      <c r="Q17" s="96">
        <f>IF(RES_hh_tesh!Q17=0,0,RES_hh_tesh!Q17/RES_summary!Q$19)</f>
        <v>25.817227090795967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29.733009391717875</v>
      </c>
      <c r="C19" s="95">
        <f>IF(RES_hh_tesh!C19=0,0,RES_hh_tesh!C19/RES_summary!C$19)</f>
        <v>29.8720384432917</v>
      </c>
      <c r="D19" s="95">
        <f>IF(RES_hh_tesh!D19=0,0,RES_hh_tesh!D19/RES_summary!D$19)</f>
        <v>30.089832034480928</v>
      </c>
      <c r="E19" s="95">
        <f>IF(RES_hh_tesh!E19=0,0,RES_hh_tesh!E19/RES_summary!E$19)</f>
        <v>30.206681247528959</v>
      </c>
      <c r="F19" s="95">
        <f>IF(RES_hh_tesh!F19=0,0,RES_hh_tesh!F19/RES_summary!F$19)</f>
        <v>30.041472770561615</v>
      </c>
      <c r="G19" s="95">
        <f>IF(RES_hh_tesh!G19=0,0,RES_hh_tesh!G19/RES_summary!G$19)</f>
        <v>29.910586590081767</v>
      </c>
      <c r="H19" s="95">
        <f>IF(RES_hh_tesh!H19=0,0,RES_hh_tesh!H19/RES_summary!H$19)</f>
        <v>30.149521635826368</v>
      </c>
      <c r="I19" s="95">
        <f>IF(RES_hh_tesh!I19=0,0,RES_hh_tesh!I19/RES_summary!I$19)</f>
        <v>29.88958692034447</v>
      </c>
      <c r="J19" s="95">
        <f>IF(RES_hh_tesh!J19=0,0,RES_hh_tesh!J19/RES_summary!J$19)</f>
        <v>29.652849967242265</v>
      </c>
      <c r="K19" s="95">
        <f>IF(RES_hh_tesh!K19=0,0,RES_hh_tesh!K19/RES_summary!K$19)</f>
        <v>29.956933021188043</v>
      </c>
      <c r="L19" s="95">
        <f>IF(RES_hh_tesh!L19=0,0,RES_hh_tesh!L19/RES_summary!L$19)</f>
        <v>27.007693951155172</v>
      </c>
      <c r="M19" s="95">
        <f>IF(RES_hh_tesh!M19=0,0,RES_hh_tesh!M19/RES_summary!M$19)</f>
        <v>26.394614835116254</v>
      </c>
      <c r="N19" s="95">
        <f>IF(RES_hh_tesh!N19=0,0,RES_hh_tesh!N19/RES_summary!N$19)</f>
        <v>25.499064371598699</v>
      </c>
      <c r="O19" s="95">
        <f>IF(RES_hh_tesh!O19=0,0,RES_hh_tesh!O19/RES_summary!O$19)</f>
        <v>24.831944727328484</v>
      </c>
      <c r="P19" s="95">
        <f>IF(RES_hh_tesh!P19=0,0,RES_hh_tesh!P19/RES_summary!P$19)</f>
        <v>23.96267319959323</v>
      </c>
      <c r="Q19" s="95">
        <f>IF(RES_hh_tesh!Q19=0,0,RES_hh_tesh!Q19/RES_summary!Q$19)</f>
        <v>23.534084668255556</v>
      </c>
    </row>
    <row r="20" spans="1:17" ht="12" customHeight="1" x14ac:dyDescent="0.25">
      <c r="A20" s="87" t="s">
        <v>110</v>
      </c>
      <c r="B20" s="95">
        <f>IF(RES_hh_tesh!B20=0,0,RES_hh_tesh!B20/RES_summary!B$19)</f>
        <v>29.732978082645012</v>
      </c>
      <c r="C20" s="95">
        <f>IF(RES_hh_tesh!C20=0,0,RES_hh_tesh!C20/RES_summary!C$19)</f>
        <v>29.577474718557685</v>
      </c>
      <c r="D20" s="95">
        <f>IF(RES_hh_tesh!D20=0,0,RES_hh_tesh!D20/RES_summary!D$19)</f>
        <v>29.585010544797267</v>
      </c>
      <c r="E20" s="95">
        <f>IF(RES_hh_tesh!E20=0,0,RES_hh_tesh!E20/RES_summary!E$19)</f>
        <v>29.566848890896178</v>
      </c>
      <c r="F20" s="95">
        <f>IF(RES_hh_tesh!F20=0,0,RES_hh_tesh!F20/RES_summary!F$19)</f>
        <v>29.290232696613518</v>
      </c>
      <c r="G20" s="95">
        <f>IF(RES_hh_tesh!G20=0,0,RES_hh_tesh!G20/RES_summary!G$19)</f>
        <v>28.705129978401239</v>
      </c>
      <c r="H20" s="95">
        <f>IF(RES_hh_tesh!H20=0,0,RES_hh_tesh!H20/RES_summary!H$19)</f>
        <v>28.965136666186041</v>
      </c>
      <c r="I20" s="95">
        <f>IF(RES_hh_tesh!I20=0,0,RES_hh_tesh!I20/RES_summary!I$19)</f>
        <v>27.865551619269986</v>
      </c>
      <c r="J20" s="95">
        <f>IF(RES_hh_tesh!J20=0,0,RES_hh_tesh!J20/RES_summary!J$19)</f>
        <v>29.090081729548388</v>
      </c>
      <c r="K20" s="95">
        <f>IF(RES_hh_tesh!K20=0,0,RES_hh_tesh!K20/RES_summary!K$19)</f>
        <v>28.290674330374042</v>
      </c>
      <c r="L20" s="95">
        <f>IF(RES_hh_tesh!L20=0,0,RES_hh_tesh!L20/RES_summary!L$19)</f>
        <v>28.710430457281518</v>
      </c>
      <c r="M20" s="95">
        <f>IF(RES_hh_tesh!M20=0,0,RES_hh_tesh!M20/RES_summary!M$19)</f>
        <v>24.974513744840642</v>
      </c>
      <c r="N20" s="95">
        <f>IF(RES_hh_tesh!N20=0,0,RES_hh_tesh!N20/RES_summary!N$19)</f>
        <v>24.180223093469241</v>
      </c>
      <c r="O20" s="95">
        <f>IF(RES_hh_tesh!O20=0,0,RES_hh_tesh!O20/RES_summary!O$19)</f>
        <v>23.349688834424896</v>
      </c>
      <c r="P20" s="95">
        <f>IF(RES_hh_tesh!P20=0,0,RES_hh_tesh!P20/RES_summary!P$19)</f>
        <v>23.157121508046366</v>
      </c>
      <c r="Q20" s="95">
        <f>IF(RES_hh_tesh!Q20=0,0,RES_hh_tesh!Q20/RES_summary!Q$19)</f>
        <v>22.565502936146476</v>
      </c>
    </row>
    <row r="21" spans="1:17" ht="12" customHeight="1" x14ac:dyDescent="0.25">
      <c r="A21" s="87" t="s">
        <v>109</v>
      </c>
      <c r="B21" s="95">
        <f>IF(RES_hh_tesh!B21=0,0,RES_hh_tesh!B21/RES_summary!B$19)</f>
        <v>29.733418713436606</v>
      </c>
      <c r="C21" s="95">
        <f>IF(RES_hh_tesh!C21=0,0,RES_hh_tesh!C21/RES_summary!C$19)</f>
        <v>29.541142470937434</v>
      </c>
      <c r="D21" s="95">
        <f>IF(RES_hh_tesh!D21=0,0,RES_hh_tesh!D21/RES_summary!D$19)</f>
        <v>29.331545934073148</v>
      </c>
      <c r="E21" s="95">
        <f>IF(RES_hh_tesh!E21=0,0,RES_hh_tesh!E21/RES_summary!E$19)</f>
        <v>29.353964205294332</v>
      </c>
      <c r="F21" s="95">
        <f>IF(RES_hh_tesh!F21=0,0,RES_hh_tesh!F21/RES_summary!F$19)</f>
        <v>29.178345463959754</v>
      </c>
      <c r="G21" s="95">
        <f>IF(RES_hh_tesh!G21=0,0,RES_hh_tesh!G21/RES_summary!G$19)</f>
        <v>28.960526250438761</v>
      </c>
      <c r="H21" s="95">
        <f>IF(RES_hh_tesh!H21=0,0,RES_hh_tesh!H21/RES_summary!H$19)</f>
        <v>28.566788559033622</v>
      </c>
      <c r="I21" s="95">
        <f>IF(RES_hh_tesh!I21=0,0,RES_hh_tesh!I21/RES_summary!I$19)</f>
        <v>28.403818849830667</v>
      </c>
      <c r="J21" s="95">
        <f>IF(RES_hh_tesh!J21=0,0,RES_hh_tesh!J21/RES_summary!J$19)</f>
        <v>29.299201088286118</v>
      </c>
      <c r="K21" s="95">
        <f>IF(RES_hh_tesh!K21=0,0,RES_hh_tesh!K21/RES_summary!K$19)</f>
        <v>27.641016405621009</v>
      </c>
      <c r="L21" s="95">
        <f>IF(RES_hh_tesh!L21=0,0,RES_hh_tesh!L21/RES_summary!L$19)</f>
        <v>25.491529802317711</v>
      </c>
      <c r="M21" s="95">
        <f>IF(RES_hh_tesh!M21=0,0,RES_hh_tesh!M21/RES_summary!M$19)</f>
        <v>24.833252346690092</v>
      </c>
      <c r="N21" s="95">
        <f>IF(RES_hh_tesh!N21=0,0,RES_hh_tesh!N21/RES_summary!N$19)</f>
        <v>24.075016462181427</v>
      </c>
      <c r="O21" s="95">
        <f>IF(RES_hh_tesh!O21=0,0,RES_hh_tesh!O21/RES_summary!O$19)</f>
        <v>23.458372597908934</v>
      </c>
      <c r="P21" s="95">
        <f>IF(RES_hh_tesh!P21=0,0,RES_hh_tesh!P21/RES_summary!P$19)</f>
        <v>22.753125584935436</v>
      </c>
      <c r="Q21" s="95">
        <f>IF(RES_hh_tesh!Q21=0,0,RES_hh_tesh!Q21/RES_summary!Q$19)</f>
        <v>22.43265299139582</v>
      </c>
    </row>
    <row r="22" spans="1:17" ht="12" customHeight="1" x14ac:dyDescent="0.25">
      <c r="A22" s="87" t="s">
        <v>55</v>
      </c>
      <c r="B22" s="95">
        <f>IF(RES_hh_tesh!B22=0,0,RES_hh_tesh!B22/RES_summary!B$19)</f>
        <v>29.733021765954877</v>
      </c>
      <c r="C22" s="95">
        <f>IF(RES_hh_tesh!C22=0,0,RES_hh_tesh!C22/RES_summary!C$19)</f>
        <v>29.698539355816283</v>
      </c>
      <c r="D22" s="95">
        <f>IF(RES_hh_tesh!D22=0,0,RES_hh_tesh!D22/RES_summary!D$19)</f>
        <v>29.410636263363358</v>
      </c>
      <c r="E22" s="95">
        <f>IF(RES_hh_tesh!E22=0,0,RES_hh_tesh!E22/RES_summary!E$19)</f>
        <v>29.243970019423191</v>
      </c>
      <c r="F22" s="95">
        <f>IF(RES_hh_tesh!F22=0,0,RES_hh_tesh!F22/RES_summary!F$19)</f>
        <v>29.19238336129008</v>
      </c>
      <c r="G22" s="95">
        <f>IF(RES_hh_tesh!G22=0,0,RES_hh_tesh!G22/RES_summary!G$19)</f>
        <v>29.315629325472436</v>
      </c>
      <c r="H22" s="95">
        <f>IF(RES_hh_tesh!H22=0,0,RES_hh_tesh!H22/RES_summary!H$19)</f>
        <v>29.228708828420071</v>
      </c>
      <c r="I22" s="95">
        <f>IF(RES_hh_tesh!I22=0,0,RES_hh_tesh!I22/RES_summary!I$19)</f>
        <v>30.262432434938525</v>
      </c>
      <c r="J22" s="95">
        <f>IF(RES_hh_tesh!J22=0,0,RES_hh_tesh!J22/RES_summary!J$19)</f>
        <v>28.6723485930086</v>
      </c>
      <c r="K22" s="95">
        <f>IF(RES_hh_tesh!K22=0,0,RES_hh_tesh!K22/RES_summary!K$19)</f>
        <v>30.225889605846966</v>
      </c>
      <c r="L22" s="95">
        <f>IF(RES_hh_tesh!L22=0,0,RES_hh_tesh!L22/RES_summary!L$19)</f>
        <v>27.043593989029791</v>
      </c>
      <c r="M22" s="95">
        <f>IF(RES_hh_tesh!M22=0,0,RES_hh_tesh!M22/RES_summary!M$19)</f>
        <v>26.39067188407364</v>
      </c>
      <c r="N22" s="95">
        <f>IF(RES_hh_tesh!N22=0,0,RES_hh_tesh!N22/RES_summary!N$19)</f>
        <v>25.527278071694205</v>
      </c>
      <c r="O22" s="95">
        <f>IF(RES_hh_tesh!O22=0,0,RES_hh_tesh!O22/RES_summary!O$19)</f>
        <v>24.889283192578496</v>
      </c>
      <c r="P22" s="95">
        <f>IF(RES_hh_tesh!P22=0,0,RES_hh_tesh!P22/RES_summary!P$19)</f>
        <v>24.08148497498124</v>
      </c>
      <c r="Q22" s="95">
        <f>IF(RES_hh_tesh!Q22=0,0,RES_hh_tesh!Q22/RES_summary!Q$19)</f>
        <v>23.700666598650766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29.732936315890541</v>
      </c>
      <c r="C24" s="95">
        <f>IF(RES_hh_tesh!C24=0,0,RES_hh_tesh!C24/RES_summary!C$19)</f>
        <v>29.590089457337015</v>
      </c>
      <c r="D24" s="95">
        <f>IF(RES_hh_tesh!D24=0,0,RES_hh_tesh!D24/RES_summary!D$19)</f>
        <v>29.360163685880018</v>
      </c>
      <c r="E24" s="95">
        <f>IF(RES_hh_tesh!E24=0,0,RES_hh_tesh!E24/RES_summary!E$19)</f>
        <v>29.275760976045397</v>
      </c>
      <c r="F24" s="95">
        <f>IF(RES_hh_tesh!F24=0,0,RES_hh_tesh!F24/RES_summary!F$19)</f>
        <v>29.106435137719568</v>
      </c>
      <c r="G24" s="95">
        <f>IF(RES_hh_tesh!G24=0,0,RES_hh_tesh!G24/RES_summary!G$19)</f>
        <v>29.105451617087194</v>
      </c>
      <c r="H24" s="95">
        <f>IF(RES_hh_tesh!H24=0,0,RES_hh_tesh!H24/RES_summary!H$19)</f>
        <v>28.483886050447285</v>
      </c>
      <c r="I24" s="95">
        <f>IF(RES_hh_tesh!I24=0,0,RES_hh_tesh!I24/RES_summary!I$19)</f>
        <v>28.595425131833629</v>
      </c>
      <c r="J24" s="95">
        <f>IF(RES_hh_tesh!J24=0,0,RES_hh_tesh!J24/RES_summary!J$19)</f>
        <v>28.518975341775359</v>
      </c>
      <c r="K24" s="95">
        <f>IF(RES_hh_tesh!K24=0,0,RES_hh_tesh!K24/RES_summary!K$19)</f>
        <v>26.712034043999051</v>
      </c>
      <c r="L24" s="95">
        <f>IF(RES_hh_tesh!L24=0,0,RES_hh_tesh!L24/RES_summary!L$19)</f>
        <v>27.048364269849554</v>
      </c>
      <c r="M24" s="95">
        <f>IF(RES_hh_tesh!M24=0,0,RES_hh_tesh!M24/RES_summary!M$19)</f>
        <v>25.235924244697685</v>
      </c>
      <c r="N24" s="95">
        <f>IF(RES_hh_tesh!N24=0,0,RES_hh_tesh!N24/RES_summary!N$19)</f>
        <v>24.202817046286665</v>
      </c>
      <c r="O24" s="95">
        <f>IF(RES_hh_tesh!O24=0,0,RES_hh_tesh!O24/RES_summary!O$19)</f>
        <v>23.604218815994908</v>
      </c>
      <c r="P24" s="95">
        <f>IF(RES_hh_tesh!P24=0,0,RES_hh_tesh!P24/RES_summary!P$19)</f>
        <v>22.863831495454345</v>
      </c>
      <c r="Q24" s="95">
        <f>IF(RES_hh_tesh!Q24=0,0,RES_hh_tesh!Q24/RES_summary!Q$19)</f>
        <v>22.541741787081328</v>
      </c>
    </row>
    <row r="25" spans="1:17" ht="12" customHeight="1" x14ac:dyDescent="0.25">
      <c r="A25" s="51" t="s">
        <v>60</v>
      </c>
      <c r="B25" s="22">
        <f>IF(RES_hh_tesh!B25=0,0,RES_hh_tesh!B25/RES_summary!B$19)</f>
        <v>33.901230365006569</v>
      </c>
      <c r="C25" s="22">
        <f>IF(RES_hh_tesh!C25=0,0,RES_hh_tesh!C25/RES_summary!C$19)</f>
        <v>35.385091148248854</v>
      </c>
      <c r="D25" s="22">
        <f>IF(RES_hh_tesh!D25=0,0,RES_hh_tesh!D25/RES_summary!D$19)</f>
        <v>36.486037628784835</v>
      </c>
      <c r="E25" s="22">
        <f>IF(RES_hh_tesh!E25=0,0,RES_hh_tesh!E25/RES_summary!E$19)</f>
        <v>41.433477030569954</v>
      </c>
      <c r="F25" s="22">
        <f>IF(RES_hh_tesh!F25=0,0,RES_hh_tesh!F25/RES_summary!F$19)</f>
        <v>39.392621303224267</v>
      </c>
      <c r="G25" s="22">
        <f>IF(RES_hh_tesh!G25=0,0,RES_hh_tesh!G25/RES_summary!G$19)</f>
        <v>39.340441408441592</v>
      </c>
      <c r="H25" s="22">
        <f>IF(RES_hh_tesh!H25=0,0,RES_hh_tesh!H25/RES_summary!H$19)</f>
        <v>37.812350628939569</v>
      </c>
      <c r="I25" s="22">
        <f>IF(RES_hh_tesh!I25=0,0,RES_hh_tesh!I25/RES_summary!I$19)</f>
        <v>37.509869923505363</v>
      </c>
      <c r="J25" s="22">
        <f>IF(RES_hh_tesh!J25=0,0,RES_hh_tesh!J25/RES_summary!J$19)</f>
        <v>40.812366289855717</v>
      </c>
      <c r="K25" s="22">
        <f>IF(RES_hh_tesh!K25=0,0,RES_hh_tesh!K25/RES_summary!K$19)</f>
        <v>39.962963709762143</v>
      </c>
      <c r="L25" s="22">
        <f>IF(RES_hh_tesh!L25=0,0,RES_hh_tesh!L25/RES_summary!L$19)</f>
        <v>26.285321238673223</v>
      </c>
      <c r="M25" s="22">
        <f>IF(RES_hh_tesh!M25=0,0,RES_hh_tesh!M25/RES_summary!M$19)</f>
        <v>29.992056832508652</v>
      </c>
      <c r="N25" s="22">
        <f>IF(RES_hh_tesh!N25=0,0,RES_hh_tesh!N25/RES_summary!N$19)</f>
        <v>28.074561560784762</v>
      </c>
      <c r="O25" s="22">
        <f>IF(RES_hh_tesh!O25=0,0,RES_hh_tesh!O25/RES_summary!O$19)</f>
        <v>27.428062103626544</v>
      </c>
      <c r="P25" s="22">
        <f>IF(RES_hh_tesh!P25=0,0,RES_hh_tesh!P25/RES_summary!P$19)</f>
        <v>25.533254748212737</v>
      </c>
      <c r="Q25" s="22">
        <f>IF(RES_hh_tesh!Q25=0,0,RES_hh_tesh!Q25/RES_summary!Q$19)</f>
        <v>27.493673722681958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15.557733862122072</v>
      </c>
      <c r="L26" s="18">
        <f>IF(RES_hh_tesh!L26=0,0,RES_hh_tesh!L26/RES_summary!L$19)</f>
        <v>13.955569885964225</v>
      </c>
      <c r="M26" s="18">
        <f>IF(RES_hh_tesh!M26=0,0,RES_hh_tesh!M26/RES_summary!M$19)</f>
        <v>13.617107065706158</v>
      </c>
      <c r="N26" s="18">
        <f>IF(RES_hh_tesh!N26=0,0,RES_hh_tesh!N26/RES_summary!N$19)</f>
        <v>13.217643475109156</v>
      </c>
      <c r="O26" s="18">
        <f>IF(RES_hh_tesh!O26=0,0,RES_hh_tesh!O26/RES_summary!O$19)</f>
        <v>12.929585520208995</v>
      </c>
      <c r="P26" s="18">
        <f>IF(RES_hh_tesh!P26=0,0,RES_hh_tesh!P26/RES_summary!P$19)</f>
        <v>12.549591517876946</v>
      </c>
      <c r="Q26" s="18">
        <f>IF(RES_hh_tesh!Q26=0,0,RES_hh_tesh!Q26/RES_summary!Q$19)</f>
        <v>12.35415615279677</v>
      </c>
    </row>
    <row r="27" spans="1:17" ht="12.95" customHeight="1" x14ac:dyDescent="0.25">
      <c r="A27" s="89" t="s">
        <v>62</v>
      </c>
      <c r="B27" s="96">
        <f>IF(RES_hh_tesh!B27=0,0,RES_hh_tesh!B27/RES_summary!B$19)</f>
        <v>10.293394523026533</v>
      </c>
      <c r="C27" s="96">
        <f>IF(RES_hh_tesh!C27=0,0,RES_hh_tesh!C27/RES_summary!C$19)</f>
        <v>10.907505480839108</v>
      </c>
      <c r="D27" s="96">
        <f>IF(RES_hh_tesh!D27=0,0,RES_hh_tesh!D27/RES_summary!D$19)</f>
        <v>10.948457881524542</v>
      </c>
      <c r="E27" s="96">
        <f>IF(RES_hh_tesh!E27=0,0,RES_hh_tesh!E27/RES_summary!E$19)</f>
        <v>11.771617529163194</v>
      </c>
      <c r="F27" s="96">
        <f>IF(RES_hh_tesh!F27=0,0,RES_hh_tesh!F27/RES_summary!F$19)</f>
        <v>12.247317091814759</v>
      </c>
      <c r="G27" s="96">
        <f>IF(RES_hh_tesh!G27=0,0,RES_hh_tesh!G27/RES_summary!G$19)</f>
        <v>12.03606591110934</v>
      </c>
      <c r="H27" s="96">
        <f>IF(RES_hh_tesh!H27=0,0,RES_hh_tesh!H27/RES_summary!H$19)</f>
        <v>12.360354854375467</v>
      </c>
      <c r="I27" s="96">
        <f>IF(RES_hh_tesh!I27=0,0,RES_hh_tesh!I27/RES_summary!I$19)</f>
        <v>12.044766859937958</v>
      </c>
      <c r="J27" s="96">
        <f>IF(RES_hh_tesh!J27=0,0,RES_hh_tesh!J27/RES_summary!J$19)</f>
        <v>12.062596610796582</v>
      </c>
      <c r="K27" s="96">
        <f>IF(RES_hh_tesh!K27=0,0,RES_hh_tesh!K27/RES_summary!K$19)</f>
        <v>12.030992394626784</v>
      </c>
      <c r="L27" s="96">
        <f>IF(RES_hh_tesh!L27=0,0,RES_hh_tesh!L27/RES_summary!L$19)</f>
        <v>10.259175825384931</v>
      </c>
      <c r="M27" s="96">
        <f>IF(RES_hh_tesh!M27=0,0,RES_hh_tesh!M27/RES_summary!M$19)</f>
        <v>9.8412185828280059</v>
      </c>
      <c r="N27" s="96">
        <f>IF(RES_hh_tesh!N27=0,0,RES_hh_tesh!N27/RES_summary!N$19)</f>
        <v>9.4272713871330343</v>
      </c>
      <c r="O27" s="96">
        <f>IF(RES_hh_tesh!O27=0,0,RES_hh_tesh!O27/RES_summary!O$19)</f>
        <v>9.4474510756496759</v>
      </c>
      <c r="P27" s="96">
        <f>IF(RES_hh_tesh!P27=0,0,RES_hh_tesh!P27/RES_summary!P$19)</f>
        <v>9.080900408147567</v>
      </c>
      <c r="Q27" s="96">
        <f>IF(RES_hh_tesh!Q27=0,0,RES_hh_tesh!Q27/RES_summary!Q$19)</f>
        <v>8.6796966347885185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9.3549941068599001</v>
      </c>
      <c r="C29" s="95">
        <f>IF(RES_hh_tesh!C29=0,0,RES_hh_tesh!C29/RES_summary!C$19)</f>
        <v>9.4829464385829674</v>
      </c>
      <c r="D29" s="95">
        <f>IF(RES_hh_tesh!D29=0,0,RES_hh_tesh!D29/RES_summary!D$19)</f>
        <v>9.6083870810513474</v>
      </c>
      <c r="E29" s="95">
        <f>IF(RES_hh_tesh!E29=0,0,RES_hh_tesh!E29/RES_summary!E$19)</f>
        <v>9.4904046127816972</v>
      </c>
      <c r="F29" s="95">
        <f>IF(RES_hh_tesh!F29=0,0,RES_hh_tesh!F29/RES_summary!F$19)</f>
        <v>8.779869219924338</v>
      </c>
      <c r="G29" s="95">
        <f>IF(RES_hh_tesh!G29=0,0,RES_hh_tesh!G29/RES_summary!G$19)</f>
        <v>10.900501874084465</v>
      </c>
      <c r="H29" s="95">
        <f>IF(RES_hh_tesh!H29=0,0,RES_hh_tesh!H29/RES_summary!H$19)</f>
        <v>9.3836042510996869</v>
      </c>
      <c r="I29" s="95">
        <f>IF(RES_hh_tesh!I29=0,0,RES_hh_tesh!I29/RES_summary!I$19)</f>
        <v>10.420045713650152</v>
      </c>
      <c r="J29" s="95">
        <f>IF(RES_hh_tesh!J29=0,0,RES_hh_tesh!J29/RES_summary!J$19)</f>
        <v>9.6011973124488836</v>
      </c>
      <c r="K29" s="95">
        <f>IF(RES_hh_tesh!K29=0,0,RES_hh_tesh!K29/RES_summary!K$19)</f>
        <v>9.6550576375528436</v>
      </c>
      <c r="L29" s="95">
        <f>IF(RES_hh_tesh!L29=0,0,RES_hh_tesh!L29/RES_summary!L$19)</f>
        <v>9.1721088113796458</v>
      </c>
      <c r="M29" s="95">
        <f>IF(RES_hh_tesh!M29=0,0,RES_hh_tesh!M29/RES_summary!M$19)</f>
        <v>8.9338363629616939</v>
      </c>
      <c r="N29" s="95">
        <f>IF(RES_hh_tesh!N29=0,0,RES_hh_tesh!N29/RES_summary!N$19)</f>
        <v>8.7559366841583959</v>
      </c>
      <c r="O29" s="95">
        <f>IF(RES_hh_tesh!O29=0,0,RES_hh_tesh!O29/RES_summary!O$19)</f>
        <v>8.8021733698247875</v>
      </c>
      <c r="P29" s="95">
        <f>IF(RES_hh_tesh!P29=0,0,RES_hh_tesh!P29/RES_summary!P$19)</f>
        <v>8.5743972614712263</v>
      </c>
      <c r="Q29" s="95">
        <f>IF(RES_hh_tesh!Q29=0,0,RES_hh_tesh!Q29/RES_summary!Q$19)</f>
        <v>7.8511241240230891</v>
      </c>
    </row>
    <row r="30" spans="1:17" ht="12" customHeight="1" x14ac:dyDescent="0.25">
      <c r="A30" s="87" t="s">
        <v>109</v>
      </c>
      <c r="B30" s="95">
        <f>IF(RES_hh_tesh!B30=0,0,RES_hh_tesh!B30/RES_summary!B$19)</f>
        <v>9.3549192389012603</v>
      </c>
      <c r="C30" s="95">
        <f>IF(RES_hh_tesh!C30=0,0,RES_hh_tesh!C30/RES_summary!C$19)</f>
        <v>9.5977756180121379</v>
      </c>
      <c r="D30" s="95">
        <f>IF(RES_hh_tesh!D30=0,0,RES_hh_tesh!D30/RES_summary!D$19)</f>
        <v>9.6150304264272801</v>
      </c>
      <c r="E30" s="95">
        <f>IF(RES_hh_tesh!E30=0,0,RES_hh_tesh!E30/RES_summary!E$19)</f>
        <v>9.6155519167652272</v>
      </c>
      <c r="F30" s="95">
        <f>IF(RES_hh_tesh!F30=0,0,RES_hh_tesh!F30/RES_summary!F$19)</f>
        <v>10.137014172333691</v>
      </c>
      <c r="G30" s="95">
        <f>IF(RES_hh_tesh!G30=0,0,RES_hh_tesh!G30/RES_summary!G$19)</f>
        <v>10.207274974139363</v>
      </c>
      <c r="H30" s="95">
        <f>IF(RES_hh_tesh!H30=0,0,RES_hh_tesh!H30/RES_summary!H$19)</f>
        <v>10.136242548094366</v>
      </c>
      <c r="I30" s="95">
        <f>IF(RES_hh_tesh!I30=0,0,RES_hh_tesh!I30/RES_summary!I$19)</f>
        <v>10.182847323335176</v>
      </c>
      <c r="J30" s="95">
        <f>IF(RES_hh_tesh!J30=0,0,RES_hh_tesh!J30/RES_summary!J$19)</f>
        <v>10.110950927784947</v>
      </c>
      <c r="K30" s="95">
        <f>IF(RES_hh_tesh!K30=0,0,RES_hh_tesh!K30/RES_summary!K$19)</f>
        <v>9.64076376906368</v>
      </c>
      <c r="L30" s="95">
        <f>IF(RES_hh_tesh!L30=0,0,RES_hh_tesh!L30/RES_summary!L$19)</f>
        <v>9.2333452928536435</v>
      </c>
      <c r="M30" s="95">
        <f>IF(RES_hh_tesh!M30=0,0,RES_hh_tesh!M30/RES_summary!M$19)</f>
        <v>9.0045389548311086</v>
      </c>
      <c r="N30" s="95">
        <f>IF(RES_hh_tesh!N30=0,0,RES_hh_tesh!N30/RES_summary!N$19)</f>
        <v>8.8839361818138336</v>
      </c>
      <c r="O30" s="95">
        <f>IF(RES_hh_tesh!O30=0,0,RES_hh_tesh!O30/RES_summary!O$19)</f>
        <v>8.9402254781244874</v>
      </c>
      <c r="P30" s="95">
        <f>IF(RES_hh_tesh!P30=0,0,RES_hh_tesh!P30/RES_summary!P$19)</f>
        <v>8.7002398197178277</v>
      </c>
      <c r="Q30" s="95">
        <f>IF(RES_hh_tesh!Q30=0,0,RES_hh_tesh!Q30/RES_summary!Q$19)</f>
        <v>7.9126170763881465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10.666405113512525</v>
      </c>
      <c r="C32" s="18">
        <f>IF(RES_hh_tesh!C32=0,0,RES_hh_tesh!C32/RES_summary!C$19)</f>
        <v>11.42363055565273</v>
      </c>
      <c r="D32" s="18">
        <f>IF(RES_hh_tesh!D32=0,0,RES_hh_tesh!D32/RES_summary!D$19)</f>
        <v>11.676560016449086</v>
      </c>
      <c r="E32" s="18">
        <f>IF(RES_hh_tesh!E32=0,0,RES_hh_tesh!E32/RES_summary!E$19)</f>
        <v>13.067684734411607</v>
      </c>
      <c r="F32" s="18">
        <f>IF(RES_hh_tesh!F32=0,0,RES_hh_tesh!F32/RES_summary!F$19)</f>
        <v>13.683759615240501</v>
      </c>
      <c r="G32" s="18">
        <f>IF(RES_hh_tesh!G32=0,0,RES_hh_tesh!G32/RES_summary!G$19)</f>
        <v>12.619965777394887</v>
      </c>
      <c r="H32" s="18">
        <f>IF(RES_hh_tesh!H32=0,0,RES_hh_tesh!H32/RES_summary!H$19)</f>
        <v>13.376438065994138</v>
      </c>
      <c r="I32" s="18">
        <f>IF(RES_hh_tesh!I32=0,0,RES_hh_tesh!I32/RES_summary!I$19)</f>
        <v>12.666147676127252</v>
      </c>
      <c r="J32" s="18">
        <f>IF(RES_hh_tesh!J32=0,0,RES_hh_tesh!J32/RES_summary!J$19)</f>
        <v>13.35015372725905</v>
      </c>
      <c r="K32" s="18">
        <f>IF(RES_hh_tesh!K32=0,0,RES_hh_tesh!K32/RES_summary!K$19)</f>
        <v>12.994514135008725</v>
      </c>
      <c r="L32" s="18">
        <f>IF(RES_hh_tesh!L32=0,0,RES_hh_tesh!L32/RES_summary!L$19)</f>
        <v>10.669190081475188</v>
      </c>
      <c r="M32" s="18">
        <f>IF(RES_hh_tesh!M32=0,0,RES_hh_tesh!M32/RES_summary!M$19)</f>
        <v>10.25966413090744</v>
      </c>
      <c r="N32" s="18">
        <f>IF(RES_hh_tesh!N32=0,0,RES_hh_tesh!N32/RES_summary!N$19)</f>
        <v>9.7034545424294922</v>
      </c>
      <c r="O32" s="18">
        <f>IF(RES_hh_tesh!O32=0,0,RES_hh_tesh!O32/RES_summary!O$19)</f>
        <v>9.6466042991870662</v>
      </c>
      <c r="P32" s="18">
        <f>IF(RES_hh_tesh!P32=0,0,RES_hh_tesh!P32/RES_summary!P$19)</f>
        <v>9.20096877823892</v>
      </c>
      <c r="Q32" s="18">
        <f>IF(RES_hh_tesh!Q32=0,0,RES_hh_tesh!Q32/RES_summary!Q$19)</f>
        <v>9.0677240032333373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27.93126733839933</v>
      </c>
      <c r="C3" s="100">
        <f>IF(RES_hh_emih!C3=0,0,RES_hh_emih!C3/RES_summary!C$19)</f>
        <v>26.124032816585419</v>
      </c>
      <c r="D3" s="100">
        <f>IF(RES_hh_emih!D3=0,0,RES_hh_emih!D3/RES_summary!D$19)</f>
        <v>30.876472130570519</v>
      </c>
      <c r="E3" s="100">
        <f>IF(RES_hh_emih!E3=0,0,RES_hh_emih!E3/RES_summary!E$19)</f>
        <v>33.814673269170981</v>
      </c>
      <c r="F3" s="100">
        <f>IF(RES_hh_emih!F3=0,0,RES_hh_emih!F3/RES_summary!F$19)</f>
        <v>32.103701671476813</v>
      </c>
      <c r="G3" s="100">
        <f>IF(RES_hh_emih!G3=0,0,RES_hh_emih!G3/RES_summary!G$19)</f>
        <v>28.504005631935843</v>
      </c>
      <c r="H3" s="100">
        <f>IF(RES_hh_emih!H3=0,0,RES_hh_emih!H3/RES_summary!H$19)</f>
        <v>26.696162559805369</v>
      </c>
      <c r="I3" s="100">
        <f>IF(RES_hh_emih!I3=0,0,RES_hh_emih!I3/RES_summary!I$19)</f>
        <v>20.476778442371721</v>
      </c>
      <c r="J3" s="100">
        <f>IF(RES_hh_emih!J3=0,0,RES_hh_emih!J3/RES_summary!J$19)</f>
        <v>22.660568749809883</v>
      </c>
      <c r="K3" s="100">
        <f>IF(RES_hh_emih!K3=0,0,RES_hh_emih!K3/RES_summary!K$19)</f>
        <v>21.340389438347955</v>
      </c>
      <c r="L3" s="100">
        <f>IF(RES_hh_emih!L3=0,0,RES_hh_emih!L3/RES_summary!L$19)</f>
        <v>19.454333886942031</v>
      </c>
      <c r="M3" s="100">
        <f>IF(RES_hh_emih!M3=0,0,RES_hh_emih!M3/RES_summary!M$19)</f>
        <v>16.258908853224053</v>
      </c>
      <c r="N3" s="100">
        <f>IF(RES_hh_emih!N3=0,0,RES_hh_emih!N3/RES_summary!N$19)</f>
        <v>14.347055174082199</v>
      </c>
      <c r="O3" s="100">
        <f>IF(RES_hh_emih!O3=0,0,RES_hh_emih!O3/RES_summary!O$19)</f>
        <v>12.264043384459439</v>
      </c>
      <c r="P3" s="100">
        <f>IF(RES_hh_emih!P3=0,0,RES_hh_emih!P3/RES_summary!P$19)</f>
        <v>9.7262206728836667</v>
      </c>
      <c r="Q3" s="100">
        <f>IF(RES_hh_emih!Q3=0,0,RES_hh_emih!Q3/RES_summary!Q$19)</f>
        <v>10.19156935773114</v>
      </c>
    </row>
    <row r="4" spans="1:17" ht="12.95" customHeight="1" x14ac:dyDescent="0.25">
      <c r="A4" s="89" t="s">
        <v>65</v>
      </c>
      <c r="B4" s="96">
        <f>IF(RES_hh_emih!B4=0,0,RES_hh_emih!B4/RES_summary!B$19)</f>
        <v>21.353559739211104</v>
      </c>
      <c r="C4" s="96">
        <f>IF(RES_hh_emih!C4=0,0,RES_hh_emih!C4/RES_summary!C$19)</f>
        <v>19.453497109925848</v>
      </c>
      <c r="D4" s="96">
        <f>IF(RES_hh_emih!D4=0,0,RES_hh_emih!D4/RES_summary!D$19)</f>
        <v>23.139023066957762</v>
      </c>
      <c r="E4" s="96">
        <f>IF(RES_hh_emih!E4=0,0,RES_hh_emih!E4/RES_summary!E$19)</f>
        <v>25.804253633388747</v>
      </c>
      <c r="F4" s="96">
        <f>IF(RES_hh_emih!F4=0,0,RES_hh_emih!F4/RES_summary!F$19)</f>
        <v>24.541403868341586</v>
      </c>
      <c r="G4" s="96">
        <f>IF(RES_hh_emih!G4=0,0,RES_hh_emih!G4/RES_summary!G$19)</f>
        <v>21.064511212967751</v>
      </c>
      <c r="H4" s="96">
        <f>IF(RES_hh_emih!H4=0,0,RES_hh_emih!H4/RES_summary!H$19)</f>
        <v>19.891124578318561</v>
      </c>
      <c r="I4" s="96">
        <f>IF(RES_hh_emih!I4=0,0,RES_hh_emih!I4/RES_summary!I$19)</f>
        <v>14.203186154545602</v>
      </c>
      <c r="J4" s="96">
        <f>IF(RES_hh_emih!J4=0,0,RES_hh_emih!J4/RES_summary!J$19)</f>
        <v>15.833754750574156</v>
      </c>
      <c r="K4" s="96">
        <f>IF(RES_hh_emih!K4=0,0,RES_hh_emih!K4/RES_summary!K$19)</f>
        <v>15.312840863352278</v>
      </c>
      <c r="L4" s="96">
        <f>IF(RES_hh_emih!L4=0,0,RES_hh_emih!L4/RES_summary!L$19)</f>
        <v>14.013017028409125</v>
      </c>
      <c r="M4" s="96">
        <f>IF(RES_hh_emih!M4=0,0,RES_hh_emih!M4/RES_summary!M$19)</f>
        <v>11.226446917381182</v>
      </c>
      <c r="N4" s="96">
        <f>IF(RES_hh_emih!N4=0,0,RES_hh_emih!N4/RES_summary!N$19)</f>
        <v>9.7215058727794723</v>
      </c>
      <c r="O4" s="96">
        <f>IF(RES_hh_emih!O4=0,0,RES_hh_emih!O4/RES_summary!O$19)</f>
        <v>8.2904430686533441</v>
      </c>
      <c r="P4" s="96">
        <f>IF(RES_hh_emih!P4=0,0,RES_hh_emih!P4/RES_summary!P$19)</f>
        <v>6.1096502692204595</v>
      </c>
      <c r="Q4" s="96">
        <f>IF(RES_hh_emih!Q4=0,0,RES_hh_emih!Q4/RES_summary!Q$19)</f>
        <v>6.4916495081727152</v>
      </c>
    </row>
    <row r="5" spans="1:17" ht="12" customHeight="1" x14ac:dyDescent="0.25">
      <c r="A5" s="87" t="s">
        <v>58</v>
      </c>
      <c r="B5" s="95">
        <f>IF(RES_hh_emih!B5=0,0,RES_hh_emih!B5/RES_summary!B$19)</f>
        <v>91.562872638843331</v>
      </c>
      <c r="C5" s="95">
        <f>IF(RES_hh_emih!C5=0,0,RES_hh_emih!C5/RES_summary!C$19)</f>
        <v>25.644537055395936</v>
      </c>
      <c r="D5" s="95">
        <f>IF(RES_hh_emih!D5=0,0,RES_hh_emih!D5/RES_summary!D$19)</f>
        <v>71.526037522699227</v>
      </c>
      <c r="E5" s="95">
        <f>IF(RES_hh_emih!E5=0,0,RES_hh_emih!E5/RES_summary!E$19)</f>
        <v>77.23294618178376</v>
      </c>
      <c r="F5" s="95">
        <f>IF(RES_hh_emih!F5=0,0,RES_hh_emih!F5/RES_summary!F$19)</f>
        <v>72.414728558831641</v>
      </c>
      <c r="G5" s="95">
        <f>IF(RES_hh_emih!G5=0,0,RES_hh_emih!G5/RES_summary!G$19)</f>
        <v>0</v>
      </c>
      <c r="H5" s="95">
        <f>IF(RES_hh_emih!H5=0,0,RES_hh_emih!H5/RES_summary!H$19)</f>
        <v>0</v>
      </c>
      <c r="I5" s="95">
        <f>IF(RES_hh_emih!I5=0,0,RES_hh_emih!I5/RES_summary!I$19)</f>
        <v>0</v>
      </c>
      <c r="J5" s="95">
        <f>IF(RES_hh_emih!J5=0,0,RES_hh_emih!J5/RES_summary!J$19)</f>
        <v>0</v>
      </c>
      <c r="K5" s="95">
        <f>IF(RES_hh_emih!K5=0,0,RES_hh_emih!K5/RES_summary!K$19)</f>
        <v>66.666761402376039</v>
      </c>
      <c r="L5" s="95">
        <f>IF(RES_hh_emih!L5=0,0,RES_hh_emih!L5/RES_summary!L$19)</f>
        <v>61.030314184809207</v>
      </c>
      <c r="M5" s="95">
        <f>IF(RES_hh_emih!M5=0,0,RES_hh_emih!M5/RES_summary!M$19)</f>
        <v>55.2336523730742</v>
      </c>
      <c r="N5" s="95">
        <f>IF(RES_hh_emih!N5=0,0,RES_hh_emih!N5/RES_summary!N$19)</f>
        <v>50.815185116588317</v>
      </c>
      <c r="O5" s="95">
        <f>IF(RES_hh_emih!O5=0,0,RES_hh_emih!O5/RES_summary!O$19)</f>
        <v>49.737363961560362</v>
      </c>
      <c r="P5" s="95">
        <f>IF(RES_hh_emih!P5=0,0,RES_hh_emih!P5/RES_summary!P$19)</f>
        <v>38.136481445762556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37.984693444631397</v>
      </c>
      <c r="C6" s="95">
        <f>IF(RES_hh_emih!C6=0,0,RES_hh_emih!C6/RES_summary!C$19)</f>
        <v>36.792046681625848</v>
      </c>
      <c r="D6" s="95">
        <f>IF(RES_hh_emih!D6=0,0,RES_hh_emih!D6/RES_summary!D$19)</f>
        <v>38.146288876414822</v>
      </c>
      <c r="E6" s="95">
        <f>IF(RES_hh_emih!E6=0,0,RES_hh_emih!E6/RES_summary!E$19)</f>
        <v>40.929925626100527</v>
      </c>
      <c r="F6" s="95">
        <f>IF(RES_hh_emih!F6=0,0,RES_hh_emih!F6/RES_summary!F$19)</f>
        <v>40.178023890912328</v>
      </c>
      <c r="G6" s="95">
        <f>IF(RES_hh_emih!G6=0,0,RES_hh_emih!G6/RES_summary!G$19)</f>
        <v>36.79484680182626</v>
      </c>
      <c r="H6" s="95">
        <f>IF(RES_hh_emih!H6=0,0,RES_hh_emih!H6/RES_summary!H$19)</f>
        <v>35.06293774565993</v>
      </c>
      <c r="I6" s="95">
        <f>IF(RES_hh_emih!I6=0,0,RES_hh_emih!I6/RES_summary!I$19)</f>
        <v>30.464433179618336</v>
      </c>
      <c r="J6" s="95">
        <f>IF(RES_hh_emih!J6=0,0,RES_hh_emih!J6/RES_summary!J$19)</f>
        <v>28.968612955280935</v>
      </c>
      <c r="K6" s="95">
        <f>IF(RES_hh_emih!K6=0,0,RES_hh_emih!K6/RES_summary!K$19)</f>
        <v>35.472893092237356</v>
      </c>
      <c r="L6" s="95">
        <f>IF(RES_hh_emih!L6=0,0,RES_hh_emih!L6/RES_summary!L$19)</f>
        <v>34.10474658460322</v>
      </c>
      <c r="M6" s="95">
        <f>IF(RES_hh_emih!M6=0,0,RES_hh_emih!M6/RES_summary!M$19)</f>
        <v>29.815210335683595</v>
      </c>
      <c r="N6" s="95">
        <f>IF(RES_hh_emih!N6=0,0,RES_hh_emih!N6/RES_summary!N$19)</f>
        <v>27.644844222461334</v>
      </c>
      <c r="O6" s="95">
        <f>IF(RES_hh_emih!O6=0,0,RES_hh_emih!O6/RES_summary!O$19)</f>
        <v>26.30031543755182</v>
      </c>
      <c r="P6" s="95">
        <f>IF(RES_hh_emih!P6=0,0,RES_hh_emih!P6/RES_summary!P$19)</f>
        <v>20.323183757029192</v>
      </c>
      <c r="Q6" s="95">
        <f>IF(RES_hh_emih!Q6=0,0,RES_hh_emih!Q6/RES_summary!Q$19)</f>
        <v>23.156192581449666</v>
      </c>
    </row>
    <row r="7" spans="1:17" ht="12" customHeight="1" x14ac:dyDescent="0.25">
      <c r="A7" s="87" t="s">
        <v>110</v>
      </c>
      <c r="B7" s="95">
        <f>IF(RES_hh_emih!B7=0,0,RES_hh_emih!B7/RES_summary!B$19)</f>
        <v>45.795316764023433</v>
      </c>
      <c r="C7" s="95">
        <f>IF(RES_hh_emih!C7=0,0,RES_hh_emih!C7/RES_summary!C$19)</f>
        <v>44.354773310197089</v>
      </c>
      <c r="D7" s="95">
        <f>IF(RES_hh_emih!D7=0,0,RES_hh_emih!D7/RES_summary!D$19)</f>
        <v>45.990573522761224</v>
      </c>
      <c r="E7" s="95">
        <f>IF(RES_hh_emih!E7=0,0,RES_hh_emih!E7/RES_summary!E$19)</f>
        <v>49.348368026184744</v>
      </c>
      <c r="F7" s="95">
        <f>IF(RES_hh_emih!F7=0,0,RES_hh_emih!F7/RES_summary!F$19)</f>
        <v>48.443764837455831</v>
      </c>
      <c r="G7" s="95">
        <f>IF(RES_hh_emih!G7=0,0,RES_hh_emih!G7/RES_summary!G$19)</f>
        <v>44.362079830812959</v>
      </c>
      <c r="H7" s="95">
        <f>IF(RES_hh_emih!H7=0,0,RES_hh_emih!H7/RES_summary!H$19)</f>
        <v>42.273798563699799</v>
      </c>
      <c r="I7" s="95">
        <f>IF(RES_hh_emih!I7=0,0,RES_hh_emih!I7/RES_summary!I$19)</f>
        <v>34.107220210817445</v>
      </c>
      <c r="J7" s="95">
        <f>IF(RES_hh_emih!J7=0,0,RES_hh_emih!J7/RES_summary!J$19)</f>
        <v>37.697888106617718</v>
      </c>
      <c r="K7" s="95">
        <f>IF(RES_hh_emih!K7=0,0,RES_hh_emih!K7/RES_summary!K$19)</f>
        <v>42.431404796294657</v>
      </c>
      <c r="L7" s="95">
        <f>IF(RES_hh_emih!L7=0,0,RES_hh_emih!L7/RES_summary!L$19)</f>
        <v>42.874404421945563</v>
      </c>
      <c r="M7" s="95">
        <f>IF(RES_hh_emih!M7=0,0,RES_hh_emih!M7/RES_summary!M$19)</f>
        <v>35.93708591535178</v>
      </c>
      <c r="N7" s="95">
        <f>IF(RES_hh_emih!N7=0,0,RES_hh_emih!N7/RES_summary!N$19)</f>
        <v>32.914169575492217</v>
      </c>
      <c r="O7" s="95">
        <f>IF(RES_hh_emih!O7=0,0,RES_hh_emih!O7/RES_summary!O$19)</f>
        <v>32.032710531637306</v>
      </c>
      <c r="P7" s="95">
        <f>IF(RES_hh_emih!P7=0,0,RES_hh_emih!P7/RES_summary!P$19)</f>
        <v>24.450501385483925</v>
      </c>
      <c r="Q7" s="95">
        <f>IF(RES_hh_emih!Q7=0,0,RES_hh_emih!Q7/RES_summary!Q$19)</f>
        <v>27.838761025439641</v>
      </c>
    </row>
    <row r="8" spans="1:17" ht="12" customHeight="1" x14ac:dyDescent="0.25">
      <c r="A8" s="87" t="s">
        <v>109</v>
      </c>
      <c r="B8" s="95">
        <f>IF(RES_hh_emih!B8=0,0,RES_hh_emih!B8/RES_summary!B$19)</f>
        <v>32.503645903365793</v>
      </c>
      <c r="C8" s="95">
        <f>IF(RES_hh_emih!C8=0,0,RES_hh_emih!C8/RES_summary!C$19)</f>
        <v>31.481978382780014</v>
      </c>
      <c r="D8" s="95">
        <f>IF(RES_hh_emih!D8=0,0,RES_hh_emih!D8/RES_summary!D$19)</f>
        <v>32.642907731052134</v>
      </c>
      <c r="E8" s="95">
        <f>IF(RES_hh_emih!E8=0,0,RES_hh_emih!E8/RES_summary!E$19)</f>
        <v>35.025540607513811</v>
      </c>
      <c r="F8" s="95">
        <f>IF(RES_hh_emih!F8=0,0,RES_hh_emih!F8/RES_summary!F$19)</f>
        <v>34.383744907414737</v>
      </c>
      <c r="G8" s="95">
        <f>IF(RES_hh_emih!G8=0,0,RES_hh_emih!G8/RES_summary!G$19)</f>
        <v>32.135958330382834</v>
      </c>
      <c r="H8" s="95">
        <f>IF(RES_hh_emih!H8=0,0,RES_hh_emih!H8/RES_summary!H$19)</f>
        <v>29.591800810824243</v>
      </c>
      <c r="I8" s="95">
        <f>IF(RES_hh_emih!I8=0,0,RES_hh_emih!I8/RES_summary!I$19)</f>
        <v>24.622971738473151</v>
      </c>
      <c r="J8" s="95">
        <f>IF(RES_hh_emih!J8=0,0,RES_hh_emih!J8/RES_summary!J$19)</f>
        <v>27.621886837542291</v>
      </c>
      <c r="K8" s="95">
        <f>IF(RES_hh_emih!K8=0,0,RES_hh_emih!K8/RES_summary!K$19)</f>
        <v>29.206332724844234</v>
      </c>
      <c r="L8" s="95">
        <f>IF(RES_hh_emih!L8=0,0,RES_hh_emih!L8/RES_summary!L$19)</f>
        <v>28.280638798846585</v>
      </c>
      <c r="M8" s="95">
        <f>IF(RES_hh_emih!M8=0,0,RES_hh_emih!M8/RES_summary!M$19)</f>
        <v>25.517353153532888</v>
      </c>
      <c r="N8" s="95">
        <f>IF(RES_hh_emih!N8=0,0,RES_hh_emih!N8/RES_summary!N$19)</f>
        <v>23.402226997874941</v>
      </c>
      <c r="O8" s="95">
        <f>IF(RES_hh_emih!O8=0,0,RES_hh_emih!O8/RES_summary!O$19)</f>
        <v>22.805383144332382</v>
      </c>
      <c r="P8" s="95">
        <f>IF(RES_hh_emih!P8=0,0,RES_hh_emih!P8/RES_summary!P$19)</f>
        <v>17.428788575712659</v>
      </c>
      <c r="Q8" s="95">
        <f>IF(RES_hh_emih!Q8=0,0,RES_hh_emih!Q8/RES_summary!Q$19)</f>
        <v>19.881565587750007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5.1808320523298699</v>
      </c>
      <c r="C17" s="96">
        <f>IF(RES_hh_emih!C17=0,0,RES_hh_emih!C17/RES_summary!C$19)</f>
        <v>5.3420651659865603</v>
      </c>
      <c r="D17" s="96">
        <f>IF(RES_hh_emih!D17=0,0,RES_hh_emih!D17/RES_summary!D$19)</f>
        <v>6.0145263067873929</v>
      </c>
      <c r="E17" s="96">
        <f>IF(RES_hh_emih!E17=0,0,RES_hh_emih!E17/RES_summary!E$19)</f>
        <v>6.272901332905068</v>
      </c>
      <c r="F17" s="96">
        <f>IF(RES_hh_emih!F17=0,0,RES_hh_emih!F17/RES_summary!F$19)</f>
        <v>6.1607865150948147</v>
      </c>
      <c r="G17" s="96">
        <f>IF(RES_hh_emih!G17=0,0,RES_hh_emih!G17/RES_summary!G$19)</f>
        <v>5.8582793220695937</v>
      </c>
      <c r="H17" s="96">
        <f>IF(RES_hh_emih!H17=0,0,RES_hh_emih!H17/RES_summary!H$19)</f>
        <v>5.5724943483585143</v>
      </c>
      <c r="I17" s="96">
        <f>IF(RES_hh_emih!I17=0,0,RES_hh_emih!I17/RES_summary!I$19)</f>
        <v>4.9740045309093883</v>
      </c>
      <c r="J17" s="96">
        <f>IF(RES_hh_emih!J17=0,0,RES_hh_emih!J17/RES_summary!J$19)</f>
        <v>5.2031902269039918</v>
      </c>
      <c r="K17" s="96">
        <f>IF(RES_hh_emih!K17=0,0,RES_hh_emih!K17/RES_summary!K$19)</f>
        <v>4.7512065588660057</v>
      </c>
      <c r="L17" s="96">
        <f>IF(RES_hh_emih!L17=0,0,RES_hh_emih!L17/RES_summary!L$19)</f>
        <v>4.2800190783276717</v>
      </c>
      <c r="M17" s="96">
        <f>IF(RES_hh_emih!M17=0,0,RES_hh_emih!M17/RES_summary!M$19)</f>
        <v>3.7327340234251274</v>
      </c>
      <c r="N17" s="96">
        <f>IF(RES_hh_emih!N17=0,0,RES_hh_emih!N17/RES_summary!N$19)</f>
        <v>3.4211414806094638</v>
      </c>
      <c r="O17" s="96">
        <f>IF(RES_hh_emih!O17=0,0,RES_hh_emih!O17/RES_summary!O$19)</f>
        <v>2.9878934739327496</v>
      </c>
      <c r="P17" s="96">
        <f>IF(RES_hh_emih!P17=0,0,RES_hh_emih!P17/RES_summary!P$19)</f>
        <v>2.8237721652795713</v>
      </c>
      <c r="Q17" s="96">
        <f>IF(RES_hh_emih!Q17=0,0,RES_hh_emih!Q17/RES_summary!Q$19)</f>
        <v>2.5734782926106496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12.688766902349673</v>
      </c>
      <c r="C19" s="95">
        <f>IF(RES_hh_emih!C19=0,0,RES_hh_emih!C19/RES_summary!C$19)</f>
        <v>12.551422816142075</v>
      </c>
      <c r="D19" s="95">
        <f>IF(RES_hh_emih!D19=0,0,RES_hh_emih!D19/RES_summary!D$19)</f>
        <v>12.412647574920975</v>
      </c>
      <c r="E19" s="95">
        <f>IF(RES_hh_emih!E19=0,0,RES_hh_emih!E19/RES_summary!E$19)</f>
        <v>12.332008810476678</v>
      </c>
      <c r="F19" s="95">
        <f>IF(RES_hh_emih!F19=0,0,RES_hh_emih!F19/RES_summary!F$19)</f>
        <v>12.180619209800813</v>
      </c>
      <c r="G19" s="95">
        <f>IF(RES_hh_emih!G19=0,0,RES_hh_emih!G19/RES_summary!G$19)</f>
        <v>12.037060741564865</v>
      </c>
      <c r="H19" s="95">
        <f>IF(RES_hh_emih!H19=0,0,RES_hh_emih!H19/RES_summary!H$19)</f>
        <v>11.849540225476323</v>
      </c>
      <c r="I19" s="95">
        <f>IF(RES_hh_emih!I19=0,0,RES_hh_emih!I19/RES_summary!I$19)</f>
        <v>11.735620122832806</v>
      </c>
      <c r="J19" s="95">
        <f>IF(RES_hh_emih!J19=0,0,RES_hh_emih!J19/RES_summary!J$19)</f>
        <v>11.634058427471725</v>
      </c>
      <c r="K19" s="95">
        <f>IF(RES_hh_emih!K19=0,0,RES_hh_emih!K19/RES_summary!K$19)</f>
        <v>11.675807924043047</v>
      </c>
      <c r="L19" s="95">
        <f>IF(RES_hh_emih!L19=0,0,RES_hh_emih!L19/RES_summary!L$19)</f>
        <v>10.342263246385805</v>
      </c>
      <c r="M19" s="95">
        <f>IF(RES_hh_emih!M19=0,0,RES_hh_emih!M19/RES_summary!M$19)</f>
        <v>10.003371953071952</v>
      </c>
      <c r="N19" s="95">
        <f>IF(RES_hh_emih!N19=0,0,RES_hh_emih!N19/RES_summary!N$19)</f>
        <v>9.6062905597115922</v>
      </c>
      <c r="O19" s="95">
        <f>IF(RES_hh_emih!O19=0,0,RES_hh_emih!O19/RES_summary!O$19)</f>
        <v>9.3077801021817894</v>
      </c>
      <c r="P19" s="95">
        <f>IF(RES_hh_emih!P19=0,0,RES_hh_emih!P19/RES_summary!P$19)</f>
        <v>8.9593018270665858</v>
      </c>
      <c r="Q19" s="95">
        <f>IF(RES_hh_emih!Q19=0,0,RES_hh_emih!Q19/RES_summary!Q$19)</f>
        <v>8.7788289105231048</v>
      </c>
    </row>
    <row r="20" spans="1:17" ht="12" customHeight="1" x14ac:dyDescent="0.25">
      <c r="A20" s="87" t="s">
        <v>110</v>
      </c>
      <c r="B20" s="95">
        <f>IF(RES_hh_emih!B20=0,0,RES_hh_emih!B20/RES_summary!B$19)</f>
        <v>15.326474505744367</v>
      </c>
      <c r="C20" s="95">
        <f>IF(RES_hh_emih!C20=0,0,RES_hh_emih!C20/RES_summary!C$19)</f>
        <v>15.160526045634706</v>
      </c>
      <c r="D20" s="95">
        <f>IF(RES_hh_emih!D20=0,0,RES_hh_emih!D20/RES_summary!D$19)</f>
        <v>14.992925744018859</v>
      </c>
      <c r="E20" s="95">
        <f>IF(RES_hh_emih!E20=0,0,RES_hh_emih!E20/RES_summary!E$19)</f>
        <v>14.895652490870258</v>
      </c>
      <c r="F20" s="95">
        <f>IF(RES_hh_emih!F20=0,0,RES_hh_emih!F20/RES_summary!F$19)</f>
        <v>14.712809452706288</v>
      </c>
      <c r="G20" s="95">
        <f>IF(RES_hh_emih!G20=0,0,RES_hh_emih!G20/RES_summary!G$19)</f>
        <v>14.392925925351758</v>
      </c>
      <c r="H20" s="95">
        <f>IF(RES_hh_emih!H20=0,0,RES_hh_emih!H20/RES_summary!H$19)</f>
        <v>14.457090304425014</v>
      </c>
      <c r="I20" s="95">
        <f>IF(RES_hh_emih!I20=0,0,RES_hh_emih!I20/RES_summary!I$19)</f>
        <v>13.853867030678314</v>
      </c>
      <c r="J20" s="95">
        <f>IF(RES_hh_emih!J20=0,0,RES_hh_emih!J20/RES_summary!J$19)</f>
        <v>14.387120544877281</v>
      </c>
      <c r="K20" s="95">
        <f>IF(RES_hh_emih!K20=0,0,RES_hh_emih!K20/RES_summary!K$19)</f>
        <v>13.852209678497251</v>
      </c>
      <c r="L20" s="95">
        <f>IF(RES_hh_emih!L20=0,0,RES_hh_emih!L20/RES_summary!L$19)</f>
        <v>13.978992587383365</v>
      </c>
      <c r="M20" s="95">
        <f>IF(RES_hh_emih!M20=0,0,RES_hh_emih!M20/RES_summary!M$19)</f>
        <v>12.109404044080403</v>
      </c>
      <c r="N20" s="95">
        <f>IF(RES_hh_emih!N20=0,0,RES_hh_emih!N20/RES_summary!N$19)</f>
        <v>11.664819045884835</v>
      </c>
      <c r="O20" s="95">
        <f>IF(RES_hh_emih!O20=0,0,RES_hh_emih!O20/RES_summary!O$19)</f>
        <v>11.154972135096125</v>
      </c>
      <c r="P20" s="95">
        <f>IF(RES_hh_emih!P20=0,0,RES_hh_emih!P20/RES_summary!P$19)</f>
        <v>11.029535202400854</v>
      </c>
      <c r="Q20" s="95">
        <f>IF(RES_hh_emih!Q20=0,0,RES_hh_emih!Q20/RES_summary!Q$19)</f>
        <v>10.726265437763875</v>
      </c>
    </row>
    <row r="21" spans="1:17" ht="12" customHeight="1" x14ac:dyDescent="0.25">
      <c r="A21" s="87" t="s">
        <v>109</v>
      </c>
      <c r="B21" s="95">
        <f>IF(RES_hh_emih!B21=0,0,RES_hh_emih!B21/RES_summary!B$19)</f>
        <v>10.830041805162436</v>
      </c>
      <c r="C21" s="95">
        <f>IF(RES_hh_emih!C21=0,0,RES_hh_emih!C21/RES_summary!C$19)</f>
        <v>10.712467867890458</v>
      </c>
      <c r="D21" s="95">
        <f>IF(RES_hh_emih!D21=0,0,RES_hh_emih!D21/RES_summary!D$19)</f>
        <v>10.594060780493889</v>
      </c>
      <c r="E21" s="95">
        <f>IF(RES_hh_emih!E21=0,0,RES_hh_emih!E21/RES_summary!E$19)</f>
        <v>10.525441927556503</v>
      </c>
      <c r="F21" s="95">
        <f>IF(RES_hh_emih!F21=0,0,RES_hh_emih!F21/RES_summary!F$19)</f>
        <v>10.396276255388681</v>
      </c>
      <c r="G21" s="95">
        <f>IF(RES_hh_emih!G21=0,0,RES_hh_emih!G21/RES_summary!G$19)</f>
        <v>10.273751572991005</v>
      </c>
      <c r="H21" s="95">
        <f>IF(RES_hh_emih!H21=0,0,RES_hh_emih!H21/RES_summary!H$19)</f>
        <v>10.113601507190346</v>
      </c>
      <c r="I21" s="95">
        <f>IF(RES_hh_emih!I21=0,0,RES_hh_emih!I21/RES_summary!I$19)</f>
        <v>10.016416047172894</v>
      </c>
      <c r="J21" s="95">
        <f>IF(RES_hh_emih!J21=0,0,RES_hh_emih!J21/RES_summary!J$19)</f>
        <v>10.268127705877836</v>
      </c>
      <c r="K21" s="95">
        <f>IF(RES_hh_emih!K21=0,0,RES_hh_emih!K21/RES_summary!K$19)</f>
        <v>9.6256244037747258</v>
      </c>
      <c r="L21" s="95">
        <f>IF(RES_hh_emih!L21=0,0,RES_hh_emih!L21/RES_summary!L$19)</f>
        <v>8.8271270692050479</v>
      </c>
      <c r="M21" s="95">
        <f>IF(RES_hh_emih!M21=0,0,RES_hh_emih!M21/RES_summary!M$19)</f>
        <v>8.5626746916847729</v>
      </c>
      <c r="N21" s="95">
        <f>IF(RES_hh_emih!N21=0,0,RES_hh_emih!N21/RES_summary!N$19)</f>
        <v>8.2586464029875941</v>
      </c>
      <c r="O21" s="95">
        <f>IF(RES_hh_emih!O21=0,0,RES_hh_emih!O21/RES_summary!O$19)</f>
        <v>8.0306911056231201</v>
      </c>
      <c r="P21" s="95">
        <f>IF(RES_hh_emih!P21=0,0,RES_hh_emih!P21/RES_summary!P$19)</f>
        <v>7.7538111284922371</v>
      </c>
      <c r="Q21" s="95">
        <f>IF(RES_hh_emih!Q21=0,0,RES_hh_emih!Q21/RES_summary!Q$19)</f>
        <v>7.6203342381776711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1.3968755468583589</v>
      </c>
      <c r="C27" s="96">
        <f>IF(RES_hh_emih!C27=0,0,RES_hh_emih!C27/RES_summary!C$19)</f>
        <v>1.3284705406730055</v>
      </c>
      <c r="D27" s="96">
        <f>IF(RES_hh_emih!D27=0,0,RES_hh_emih!D27/RES_summary!D$19)</f>
        <v>1.7229227568253649</v>
      </c>
      <c r="E27" s="96">
        <f>IF(RES_hh_emih!E27=0,0,RES_hh_emih!E27/RES_summary!E$19)</f>
        <v>1.7375183028771639</v>
      </c>
      <c r="F27" s="96">
        <f>IF(RES_hh_emih!F27=0,0,RES_hh_emih!F27/RES_summary!F$19)</f>
        <v>1.4015112880404044</v>
      </c>
      <c r="G27" s="96">
        <f>IF(RES_hh_emih!G27=0,0,RES_hh_emih!G27/RES_summary!G$19)</f>
        <v>1.581215096898499</v>
      </c>
      <c r="H27" s="96">
        <f>IF(RES_hh_emih!H27=0,0,RES_hh_emih!H27/RES_summary!H$19)</f>
        <v>1.2325436331282928</v>
      </c>
      <c r="I27" s="96">
        <f>IF(RES_hh_emih!I27=0,0,RES_hh_emih!I27/RES_summary!I$19)</f>
        <v>1.2995877569167325</v>
      </c>
      <c r="J27" s="96">
        <f>IF(RES_hh_emih!J27=0,0,RES_hh_emih!J27/RES_summary!J$19)</f>
        <v>1.6236237723317373</v>
      </c>
      <c r="K27" s="96">
        <f>IF(RES_hh_emih!K27=0,0,RES_hh_emih!K27/RES_summary!K$19)</f>
        <v>1.2763420161296699</v>
      </c>
      <c r="L27" s="96">
        <f>IF(RES_hh_emih!L27=0,0,RES_hh_emih!L27/RES_summary!L$19)</f>
        <v>1.1612977802052329</v>
      </c>
      <c r="M27" s="96">
        <f>IF(RES_hh_emih!M27=0,0,RES_hh_emih!M27/RES_summary!M$19)</f>
        <v>1.2997279124177437</v>
      </c>
      <c r="N27" s="96">
        <f>IF(RES_hh_emih!N27=0,0,RES_hh_emih!N27/RES_summary!N$19)</f>
        <v>1.204407820693264</v>
      </c>
      <c r="O27" s="96">
        <f>IF(RES_hh_emih!O27=0,0,RES_hh_emih!O27/RES_summary!O$19)</f>
        <v>0.98570684187334667</v>
      </c>
      <c r="P27" s="96">
        <f>IF(RES_hh_emih!P27=0,0,RES_hh_emih!P27/RES_summary!P$19)</f>
        <v>0.79279823838363517</v>
      </c>
      <c r="Q27" s="96">
        <f>IF(RES_hh_emih!Q27=0,0,RES_hh_emih!Q27/RES_summary!Q$19)</f>
        <v>1.1264415569477764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5.0651422949849669</v>
      </c>
      <c r="C29" s="95">
        <f>IF(RES_hh_emih!C29=0,0,RES_hh_emih!C29/RES_summary!C$19)</f>
        <v>5.1123131828686068</v>
      </c>
      <c r="D29" s="95">
        <f>IF(RES_hh_emih!D29=0,0,RES_hh_emih!D29/RES_summary!D$19)</f>
        <v>5.0355741071499045</v>
      </c>
      <c r="E29" s="95">
        <f>IF(RES_hh_emih!E29=0,0,RES_hh_emih!E29/RES_summary!E$19)</f>
        <v>4.9318966693232982</v>
      </c>
      <c r="F29" s="95">
        <f>IF(RES_hh_emih!F29=0,0,RES_hh_emih!F29/RES_summary!F$19)</f>
        <v>4.5214780482237336</v>
      </c>
      <c r="G29" s="95">
        <f>IF(RES_hh_emih!G29=0,0,RES_hh_emih!G29/RES_summary!G$19)</f>
        <v>5.5601624631534028</v>
      </c>
      <c r="H29" s="95">
        <f>IF(RES_hh_emih!H29=0,0,RES_hh_emih!H29/RES_summary!H$19)</f>
        <v>4.7347907176891306</v>
      </c>
      <c r="I29" s="95">
        <f>IF(RES_hh_emih!I29=0,0,RES_hh_emih!I29/RES_summary!I$19)</f>
        <v>5.2158286632702868</v>
      </c>
      <c r="J29" s="95">
        <f>IF(RES_hh_emih!J29=0,0,RES_hh_emih!J29/RES_summary!J$19)</f>
        <v>4.7331452980123618</v>
      </c>
      <c r="K29" s="95">
        <f>IF(RES_hh_emih!K29=0,0,RES_hh_emih!K29/RES_summary!K$19)</f>
        <v>4.7297187788279782</v>
      </c>
      <c r="L29" s="95">
        <f>IF(RES_hh_emih!L29=0,0,RES_hh_emih!L29/RES_summary!L$19)</f>
        <v>4.4499531382833428</v>
      </c>
      <c r="M29" s="95">
        <f>IF(RES_hh_emih!M29=0,0,RES_hh_emih!M29/RES_summary!M$19)</f>
        <v>4.2899725981307117</v>
      </c>
      <c r="N29" s="95">
        <f>IF(RES_hh_emih!N29=0,0,RES_hh_emih!N29/RES_summary!N$19)</f>
        <v>4.1958487724869862</v>
      </c>
      <c r="O29" s="95">
        <f>IF(RES_hh_emih!O29=0,0,RES_hh_emih!O29/RES_summary!O$19)</f>
        <v>4.2004652240370381</v>
      </c>
      <c r="P29" s="95">
        <f>IF(RES_hh_emih!P29=0,0,RES_hh_emih!P29/RES_summary!P$19)</f>
        <v>4.0790352888037162</v>
      </c>
      <c r="Q29" s="95">
        <f>IF(RES_hh_emih!Q29=0,0,RES_hh_emih!Q29/RES_summary!Q$19)</f>
        <v>3.6903816292113958</v>
      </c>
    </row>
    <row r="30" spans="1:17" ht="12" customHeight="1" x14ac:dyDescent="0.25">
      <c r="A30" s="87" t="s">
        <v>109</v>
      </c>
      <c r="B30" s="95">
        <f>IF(RES_hh_emih!B30=0,0,RES_hh_emih!B30/RES_summary!B$19)</f>
        <v>4.18154710505737</v>
      </c>
      <c r="C30" s="95">
        <f>IF(RES_hh_emih!C30=0,0,RES_hh_emih!C30/RES_summary!C$19)</f>
        <v>4.2204662690465389</v>
      </c>
      <c r="D30" s="95">
        <f>IF(RES_hh_emih!D30=0,0,RES_hh_emih!D30/RES_summary!D$19)</f>
        <v>4.157157877037017</v>
      </c>
      <c r="E30" s="95">
        <f>IF(RES_hh_emih!E30=0,0,RES_hh_emih!E30/RES_summary!E$19)</f>
        <v>4.0715484417476295</v>
      </c>
      <c r="F30" s="95">
        <f>IF(RES_hh_emih!F30=0,0,RES_hh_emih!F30/RES_summary!F$19)</f>
        <v>4.2387844429732562</v>
      </c>
      <c r="G30" s="95">
        <f>IF(RES_hh_emih!G30=0,0,RES_hh_emih!G30/RES_summary!G$19)</f>
        <v>4.2240221934545028</v>
      </c>
      <c r="H30" s="95">
        <f>IF(RES_hh_emih!H30=0,0,RES_hh_emih!H30/RES_summary!H$19)</f>
        <v>4.1618630212236472</v>
      </c>
      <c r="I30" s="95">
        <f>IF(RES_hh_emih!I30=0,0,RES_hh_emih!I30/RES_summary!I$19)</f>
        <v>4.1446334103766027</v>
      </c>
      <c r="J30" s="95">
        <f>IF(RES_hh_emih!J30=0,0,RES_hh_emih!J30/RES_summary!J$19)</f>
        <v>4.0701161003719735</v>
      </c>
      <c r="K30" s="95">
        <f>IF(RES_hh_emih!K30=0,0,RES_hh_emih!K30/RES_summary!K$19)</f>
        <v>3.8628408195048456</v>
      </c>
      <c r="L30" s="95">
        <f>IF(RES_hh_emih!L30=0,0,RES_hh_emih!L30/RES_summary!L$19)</f>
        <v>3.6737150723766594</v>
      </c>
      <c r="M30" s="95">
        <f>IF(RES_hh_emih!M30=0,0,RES_hh_emih!M30/RES_summary!M$19)</f>
        <v>3.5421154684439409</v>
      </c>
      <c r="N30" s="95">
        <f>IF(RES_hh_emih!N30=0,0,RES_hh_emih!N30/RES_summary!N$19)</f>
        <v>3.4651204796213797</v>
      </c>
      <c r="O30" s="95">
        <f>IF(RES_hh_emih!O30=0,0,RES_hh_emih!O30/RES_summary!O$19)</f>
        <v>3.469194770754338</v>
      </c>
      <c r="P30" s="95">
        <f>IF(RES_hh_emih!P30=0,0,RES_hh_emih!P30/RES_summary!P$19)</f>
        <v>3.3686629599304045</v>
      </c>
      <c r="Q30" s="95">
        <f>IF(RES_hh_emih!Q30=0,0,RES_hh_emih!Q30/RES_summary!Q$19)</f>
        <v>3.0477851076710252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20805.302325581397</v>
      </c>
      <c r="D3" s="93">
        <f t="shared" ref="D3:Q3" si="1">D4</f>
        <v>21528.39534883721</v>
      </c>
      <c r="E3" s="93">
        <f t="shared" si="1"/>
        <v>20674.767441860466</v>
      </c>
      <c r="F3" s="93">
        <f t="shared" si="1"/>
        <v>20965.418604651168</v>
      </c>
      <c r="G3" s="93">
        <f t="shared" si="1"/>
        <v>21034.488372093016</v>
      </c>
      <c r="H3" s="93">
        <f t="shared" si="1"/>
        <v>16656.720930232554</v>
      </c>
      <c r="I3" s="93">
        <f t="shared" si="1"/>
        <v>20134.534883720928</v>
      </c>
      <c r="J3" s="93">
        <f t="shared" si="1"/>
        <v>18966.511627906973</v>
      </c>
      <c r="K3" s="93">
        <f t="shared" si="1"/>
        <v>25702.418604651168</v>
      </c>
      <c r="L3" s="93">
        <f t="shared" si="1"/>
        <v>86337.74418604649</v>
      </c>
      <c r="M3" s="93">
        <f t="shared" si="1"/>
        <v>25472.348837209305</v>
      </c>
      <c r="N3" s="93">
        <f t="shared" si="1"/>
        <v>33370.953488372099</v>
      </c>
      <c r="O3" s="93">
        <f t="shared" si="1"/>
        <v>24343.511627906977</v>
      </c>
      <c r="P3" s="93">
        <f t="shared" si="1"/>
        <v>19436.209302325584</v>
      </c>
      <c r="Q3" s="93">
        <f t="shared" si="1"/>
        <v>26581.930232558138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20805.302325581397</v>
      </c>
      <c r="D4" s="88">
        <f t="shared" ref="D4:Q4" si="3">SUM(D5:D13)</f>
        <v>21528.39534883721</v>
      </c>
      <c r="E4" s="88">
        <f t="shared" si="3"/>
        <v>20674.767441860466</v>
      </c>
      <c r="F4" s="88">
        <f t="shared" si="3"/>
        <v>20965.418604651168</v>
      </c>
      <c r="G4" s="88">
        <f t="shared" si="3"/>
        <v>21034.488372093016</v>
      </c>
      <c r="H4" s="88">
        <f t="shared" si="3"/>
        <v>16656.720930232554</v>
      </c>
      <c r="I4" s="88">
        <f t="shared" si="3"/>
        <v>20134.534883720928</v>
      </c>
      <c r="J4" s="88">
        <f t="shared" si="3"/>
        <v>18966.511627906973</v>
      </c>
      <c r="K4" s="88">
        <f t="shared" si="3"/>
        <v>25702.418604651168</v>
      </c>
      <c r="L4" s="88">
        <f t="shared" si="3"/>
        <v>86337.74418604649</v>
      </c>
      <c r="M4" s="88">
        <f t="shared" si="3"/>
        <v>25472.348837209305</v>
      </c>
      <c r="N4" s="88">
        <f t="shared" si="3"/>
        <v>33370.953488372099</v>
      </c>
      <c r="O4" s="88">
        <f t="shared" si="3"/>
        <v>24343.511627906977</v>
      </c>
      <c r="P4" s="88">
        <f t="shared" si="3"/>
        <v>19436.209302325584</v>
      </c>
      <c r="Q4" s="88">
        <f t="shared" si="3"/>
        <v>26581.930232558138</v>
      </c>
    </row>
    <row r="5" spans="1:17" ht="12" customHeight="1" x14ac:dyDescent="0.25">
      <c r="A5" s="87" t="s">
        <v>58</v>
      </c>
      <c r="B5" s="86"/>
      <c r="C5" s="86">
        <v>138.51761432488686</v>
      </c>
      <c r="D5" s="86">
        <v>707.90625556884993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653.32202927199796</v>
      </c>
      <c r="L5" s="86">
        <v>0</v>
      </c>
      <c r="M5" s="86">
        <v>0</v>
      </c>
      <c r="N5" s="86">
        <v>0</v>
      </c>
      <c r="O5" s="86">
        <v>2.0812312569611682</v>
      </c>
      <c r="P5" s="86">
        <v>77.574555183813629</v>
      </c>
      <c r="Q5" s="86">
        <v>0</v>
      </c>
    </row>
    <row r="6" spans="1:17" ht="12" customHeight="1" x14ac:dyDescent="0.25">
      <c r="A6" s="87" t="s">
        <v>84</v>
      </c>
      <c r="B6" s="86"/>
      <c r="C6" s="86">
        <v>281.34273905025424</v>
      </c>
      <c r="D6" s="86">
        <v>0</v>
      </c>
      <c r="E6" s="86">
        <v>0</v>
      </c>
      <c r="F6" s="86">
        <v>269.06596869454683</v>
      </c>
      <c r="G6" s="86">
        <v>360.71136484430622</v>
      </c>
      <c r="H6" s="86">
        <v>410.72053955424246</v>
      </c>
      <c r="I6" s="86">
        <v>412.53555207939212</v>
      </c>
      <c r="J6" s="86">
        <v>234.45077770548366</v>
      </c>
      <c r="K6" s="86">
        <v>0</v>
      </c>
      <c r="L6" s="86">
        <v>333.31970015940527</v>
      </c>
      <c r="M6" s="86">
        <v>720.64865128614906</v>
      </c>
      <c r="N6" s="86">
        <v>455.7128989251147</v>
      </c>
      <c r="O6" s="86">
        <v>199.82421605898418</v>
      </c>
      <c r="P6" s="86">
        <v>481.5352360131613</v>
      </c>
      <c r="Q6" s="86">
        <v>0</v>
      </c>
    </row>
    <row r="7" spans="1:17" ht="12" customHeight="1" x14ac:dyDescent="0.25">
      <c r="A7" s="87" t="s">
        <v>110</v>
      </c>
      <c r="B7" s="86"/>
      <c r="C7" s="86">
        <v>891.27537525414687</v>
      </c>
      <c r="D7" s="86">
        <v>16552.481082585815</v>
      </c>
      <c r="E7" s="86">
        <v>12244.27100111708</v>
      </c>
      <c r="F7" s="86">
        <v>2673.0130345023508</v>
      </c>
      <c r="G7" s="86">
        <v>0</v>
      </c>
      <c r="H7" s="86">
        <v>5869.4091047965294</v>
      </c>
      <c r="I7" s="86">
        <v>0</v>
      </c>
      <c r="J7" s="86">
        <v>7034.9075231237821</v>
      </c>
      <c r="K7" s="86">
        <v>0</v>
      </c>
      <c r="L7" s="86">
        <v>12548.067165695607</v>
      </c>
      <c r="M7" s="86">
        <v>0</v>
      </c>
      <c r="N7" s="86">
        <v>1500.8575230006745</v>
      </c>
      <c r="O7" s="86">
        <v>0</v>
      </c>
      <c r="P7" s="86">
        <v>0</v>
      </c>
      <c r="Q7" s="86">
        <v>0</v>
      </c>
    </row>
    <row r="8" spans="1:17" ht="12" customHeight="1" x14ac:dyDescent="0.25">
      <c r="A8" s="87" t="s">
        <v>109</v>
      </c>
      <c r="B8" s="86"/>
      <c r="C8" s="86">
        <v>2691.4896275304486</v>
      </c>
      <c r="D8" s="86">
        <v>1843.6747781148758</v>
      </c>
      <c r="E8" s="86">
        <v>5038.0139858126249</v>
      </c>
      <c r="F8" s="86">
        <v>4680.2612742545607</v>
      </c>
      <c r="G8" s="86">
        <v>2070.5435120378183</v>
      </c>
      <c r="H8" s="86">
        <v>1275.1873127933402</v>
      </c>
      <c r="I8" s="86">
        <v>1216.4729925378408</v>
      </c>
      <c r="J8" s="86">
        <v>3631.8324160078264</v>
      </c>
      <c r="K8" s="86">
        <v>970.59600975347598</v>
      </c>
      <c r="L8" s="86">
        <v>5730.540332274004</v>
      </c>
      <c r="M8" s="86">
        <v>4029.4256053237968</v>
      </c>
      <c r="N8" s="86">
        <v>6108.7767101957779</v>
      </c>
      <c r="O8" s="86">
        <v>564.97624009282106</v>
      </c>
      <c r="P8" s="86">
        <v>0</v>
      </c>
      <c r="Q8" s="86">
        <v>6691.2064448366909</v>
      </c>
    </row>
    <row r="9" spans="1:17" ht="12" customHeight="1" x14ac:dyDescent="0.25">
      <c r="A9" s="87" t="s">
        <v>55</v>
      </c>
      <c r="B9" s="86"/>
      <c r="C9" s="86">
        <v>11169.293194664904</v>
      </c>
      <c r="D9" s="86">
        <v>0</v>
      </c>
      <c r="E9" s="86">
        <v>0</v>
      </c>
      <c r="F9" s="86">
        <v>9654.564118084134</v>
      </c>
      <c r="G9" s="86">
        <v>14447.371051462609</v>
      </c>
      <c r="H9" s="86">
        <v>5300.0154812341016</v>
      </c>
      <c r="I9" s="86">
        <v>14018.949661171129</v>
      </c>
      <c r="J9" s="86">
        <v>4137.6370513895909</v>
      </c>
      <c r="K9" s="86">
        <v>20727.115589075187</v>
      </c>
      <c r="L9" s="86">
        <v>57053.261640582081</v>
      </c>
      <c r="M9" s="86">
        <v>13024.387093878822</v>
      </c>
      <c r="N9" s="86">
        <v>15504.927461043797</v>
      </c>
      <c r="O9" s="86">
        <v>14581.418370958487</v>
      </c>
      <c r="P9" s="86">
        <v>410.64560935371043</v>
      </c>
      <c r="Q9" s="86">
        <v>7059.9013979543161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2346.7974083368717</v>
      </c>
      <c r="L10" s="86">
        <v>2301.7083018569292</v>
      </c>
      <c r="M10" s="86">
        <v>1971.2181242711374</v>
      </c>
      <c r="N10" s="86">
        <v>5271.8503764201223</v>
      </c>
      <c r="O10" s="86">
        <v>2685.204567731299</v>
      </c>
      <c r="P10" s="86">
        <v>5927.4012392723052</v>
      </c>
      <c r="Q10" s="86">
        <v>3915.7355795536878</v>
      </c>
    </row>
    <row r="11" spans="1:17" ht="12" customHeight="1" x14ac:dyDescent="0.25">
      <c r="A11" s="87" t="s">
        <v>61</v>
      </c>
      <c r="B11" s="86"/>
      <c r="C11" s="86">
        <v>4691.6373814139606</v>
      </c>
      <c r="D11" s="86">
        <v>1889.4642212893871</v>
      </c>
      <c r="E11" s="86">
        <v>2524.6247214446789</v>
      </c>
      <c r="F11" s="86">
        <v>2897.351626385991</v>
      </c>
      <c r="G11" s="86">
        <v>3402.4875627277706</v>
      </c>
      <c r="H11" s="86">
        <v>2830.5484182852588</v>
      </c>
      <c r="I11" s="86">
        <v>3788.66514757817</v>
      </c>
      <c r="J11" s="86">
        <v>2846.3948880235648</v>
      </c>
      <c r="K11" s="86">
        <v>0</v>
      </c>
      <c r="L11" s="86">
        <v>4376.4320226237105</v>
      </c>
      <c r="M11" s="86">
        <v>2990.6061298969848</v>
      </c>
      <c r="N11" s="86">
        <v>1809.3290641857188</v>
      </c>
      <c r="O11" s="86">
        <v>2613.0638892868824</v>
      </c>
      <c r="P11" s="86">
        <v>3751.6039260982666</v>
      </c>
      <c r="Q11" s="86">
        <v>5402.5592684785124</v>
      </c>
    </row>
    <row r="12" spans="1:17" ht="12" customHeight="1" x14ac:dyDescent="0.25">
      <c r="A12" s="87" t="s">
        <v>115</v>
      </c>
      <c r="B12" s="86"/>
      <c r="C12" s="86">
        <v>157.42731407039261</v>
      </c>
      <c r="D12" s="86">
        <v>89.950085212918424</v>
      </c>
      <c r="E12" s="86">
        <v>311.96535272968663</v>
      </c>
      <c r="F12" s="86">
        <v>229.61439519137653</v>
      </c>
      <c r="G12" s="86">
        <v>157.67798605890297</v>
      </c>
      <c r="H12" s="86">
        <v>194.67986337190723</v>
      </c>
      <c r="I12" s="86">
        <v>162.25718957744911</v>
      </c>
      <c r="J12" s="86">
        <v>412.93318996339553</v>
      </c>
      <c r="K12" s="86">
        <v>291.73658321638385</v>
      </c>
      <c r="L12" s="86">
        <v>1401.7118222568797</v>
      </c>
      <c r="M12" s="86">
        <v>860.44294927639021</v>
      </c>
      <c r="N12" s="86">
        <v>836.2806956661982</v>
      </c>
      <c r="O12" s="86">
        <v>1420.3102559224369</v>
      </c>
      <c r="P12" s="86">
        <v>2772.8128529267397</v>
      </c>
      <c r="Q12" s="86">
        <v>2661.4110708776025</v>
      </c>
    </row>
    <row r="13" spans="1:17" ht="12" customHeight="1" x14ac:dyDescent="0.25">
      <c r="A13" s="51" t="s">
        <v>114</v>
      </c>
      <c r="B13" s="92"/>
      <c r="C13" s="92">
        <v>784.31907927240354</v>
      </c>
      <c r="D13" s="92">
        <v>444.91892606536311</v>
      </c>
      <c r="E13" s="92">
        <v>555.89238075639605</v>
      </c>
      <c r="F13" s="92">
        <v>561.54818753820859</v>
      </c>
      <c r="G13" s="92">
        <v>595.69689496161459</v>
      </c>
      <c r="H13" s="92">
        <v>776.16021019717448</v>
      </c>
      <c r="I13" s="92">
        <v>535.65434077694738</v>
      </c>
      <c r="J13" s="92">
        <v>668.35578169333087</v>
      </c>
      <c r="K13" s="92">
        <v>712.85098499725154</v>
      </c>
      <c r="L13" s="92">
        <v>2592.7032005978904</v>
      </c>
      <c r="M13" s="92">
        <v>1875.6202832760259</v>
      </c>
      <c r="N13" s="92">
        <v>1883.2187589346945</v>
      </c>
      <c r="O13" s="92">
        <v>2276.6328565991098</v>
      </c>
      <c r="P13" s="92">
        <v>6014.6358834775874</v>
      </c>
      <c r="Q13" s="92">
        <v>851.11647085732818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19863.555932238603</v>
      </c>
      <c r="D14" s="90">
        <f t="shared" ref="D14:Q14" si="5">SUM(D5:D11)</f>
        <v>20993.526337558931</v>
      </c>
      <c r="E14" s="90">
        <f t="shared" si="5"/>
        <v>19806.909708374384</v>
      </c>
      <c r="F14" s="90">
        <f t="shared" si="5"/>
        <v>20174.256021921581</v>
      </c>
      <c r="G14" s="90">
        <f t="shared" si="5"/>
        <v>20281.113491072501</v>
      </c>
      <c r="H14" s="90">
        <f t="shared" si="5"/>
        <v>15685.880856663473</v>
      </c>
      <c r="I14" s="90">
        <f t="shared" si="5"/>
        <v>19436.623353366533</v>
      </c>
      <c r="J14" s="90">
        <f t="shared" si="5"/>
        <v>17885.222656250247</v>
      </c>
      <c r="K14" s="90">
        <f t="shared" si="5"/>
        <v>24697.831036437532</v>
      </c>
      <c r="L14" s="90">
        <f t="shared" si="5"/>
        <v>82343.329163191724</v>
      </c>
      <c r="M14" s="90">
        <f t="shared" si="5"/>
        <v>22736.285604656889</v>
      </c>
      <c r="N14" s="90">
        <f t="shared" si="5"/>
        <v>30651.454033771206</v>
      </c>
      <c r="O14" s="90">
        <f t="shared" si="5"/>
        <v>20646.568515385432</v>
      </c>
      <c r="P14" s="90">
        <f t="shared" si="5"/>
        <v>10648.760565921257</v>
      </c>
      <c r="Q14" s="90">
        <f t="shared" si="5"/>
        <v>23069.402690823208</v>
      </c>
    </row>
    <row r="15" spans="1:17" ht="12.95" customHeight="1" x14ac:dyDescent="0.25">
      <c r="A15" s="89" t="s">
        <v>112</v>
      </c>
      <c r="B15" s="88"/>
      <c r="C15" s="88">
        <f t="shared" ref="C15" si="6">C16</f>
        <v>1052</v>
      </c>
      <c r="D15" s="88">
        <f t="shared" ref="D15:Q15" si="7">D16</f>
        <v>714</v>
      </c>
      <c r="E15" s="88">
        <f t="shared" si="7"/>
        <v>949</v>
      </c>
      <c r="F15" s="88">
        <f t="shared" si="7"/>
        <v>1349.0000000000002</v>
      </c>
      <c r="G15" s="88">
        <f t="shared" si="7"/>
        <v>1405</v>
      </c>
      <c r="H15" s="88">
        <f t="shared" si="7"/>
        <v>2387.9999999999995</v>
      </c>
      <c r="I15" s="88">
        <f t="shared" si="7"/>
        <v>2399.9999999999995</v>
      </c>
      <c r="J15" s="88">
        <f t="shared" si="7"/>
        <v>5283.9999999999991</v>
      </c>
      <c r="K15" s="88">
        <f t="shared" si="7"/>
        <v>2510.0000000000005</v>
      </c>
      <c r="L15" s="88">
        <f t="shared" si="7"/>
        <v>20460</v>
      </c>
      <c r="M15" s="88">
        <f t="shared" si="7"/>
        <v>8176.0000000000009</v>
      </c>
      <c r="N15" s="88">
        <f t="shared" si="7"/>
        <v>20353.186587186399</v>
      </c>
      <c r="O15" s="88">
        <f t="shared" si="7"/>
        <v>3949.0000000000009</v>
      </c>
      <c r="P15" s="88">
        <f t="shared" si="7"/>
        <v>5373.6456093537108</v>
      </c>
      <c r="Q15" s="88">
        <f t="shared" si="7"/>
        <v>18100.017868811643</v>
      </c>
    </row>
    <row r="16" spans="1:17" ht="12" customHeight="1" x14ac:dyDescent="0.25">
      <c r="A16" s="87" t="s">
        <v>111</v>
      </c>
      <c r="B16" s="86"/>
      <c r="C16" s="86">
        <v>1052</v>
      </c>
      <c r="D16" s="86">
        <v>714</v>
      </c>
      <c r="E16" s="86">
        <v>949</v>
      </c>
      <c r="F16" s="86">
        <v>1349.0000000000002</v>
      </c>
      <c r="G16" s="86">
        <v>1405</v>
      </c>
      <c r="H16" s="86">
        <v>2387.9999999999995</v>
      </c>
      <c r="I16" s="86">
        <v>2399.9999999999995</v>
      </c>
      <c r="J16" s="86">
        <v>5283.9999999999991</v>
      </c>
      <c r="K16" s="86">
        <v>2510.0000000000005</v>
      </c>
      <c r="L16" s="86">
        <v>20460</v>
      </c>
      <c r="M16" s="86">
        <v>8176.0000000000009</v>
      </c>
      <c r="N16" s="86">
        <v>20353.186587186399</v>
      </c>
      <c r="O16" s="86">
        <v>3949.0000000000009</v>
      </c>
      <c r="P16" s="86">
        <v>5373.6456093537108</v>
      </c>
      <c r="Q16" s="86">
        <v>18100.017868811643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20805.302325581397</v>
      </c>
      <c r="D17" s="88">
        <f t="shared" ref="D17:Q17" si="9">SUM(D18:D25)</f>
        <v>21528.395348837214</v>
      </c>
      <c r="E17" s="88">
        <f t="shared" si="9"/>
        <v>20674.767441860466</v>
      </c>
      <c r="F17" s="88">
        <f t="shared" si="9"/>
        <v>20965.418604651168</v>
      </c>
      <c r="G17" s="88">
        <f t="shared" si="9"/>
        <v>21034.488372093023</v>
      </c>
      <c r="H17" s="88">
        <f t="shared" si="9"/>
        <v>16656.720930232554</v>
      </c>
      <c r="I17" s="88">
        <f t="shared" si="9"/>
        <v>20134.534883720928</v>
      </c>
      <c r="J17" s="88">
        <f t="shared" si="9"/>
        <v>18966.511627906973</v>
      </c>
      <c r="K17" s="88">
        <f t="shared" si="9"/>
        <v>25702.418604651168</v>
      </c>
      <c r="L17" s="88">
        <f t="shared" si="9"/>
        <v>86337.744186046504</v>
      </c>
      <c r="M17" s="88">
        <f t="shared" si="9"/>
        <v>25472.348837209309</v>
      </c>
      <c r="N17" s="88">
        <f t="shared" si="9"/>
        <v>33370.953488372099</v>
      </c>
      <c r="O17" s="88">
        <f t="shared" si="9"/>
        <v>24343.511627906981</v>
      </c>
      <c r="P17" s="88">
        <f t="shared" si="9"/>
        <v>19436.209302325584</v>
      </c>
      <c r="Q17" s="88">
        <f t="shared" si="9"/>
        <v>26581.930232558138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281.34273905025424</v>
      </c>
      <c r="D19" s="86">
        <v>0</v>
      </c>
      <c r="E19" s="86">
        <v>0</v>
      </c>
      <c r="F19" s="86">
        <v>269.06596869454683</v>
      </c>
      <c r="G19" s="86">
        <v>360.71136484430622</v>
      </c>
      <c r="H19" s="86">
        <v>0</v>
      </c>
      <c r="I19" s="86">
        <v>412.53555207939212</v>
      </c>
      <c r="J19" s="86">
        <v>234.45077770548366</v>
      </c>
      <c r="K19" s="86">
        <v>0</v>
      </c>
      <c r="L19" s="86">
        <v>333.31970015940527</v>
      </c>
      <c r="M19" s="86">
        <v>720.64865128614906</v>
      </c>
      <c r="N19" s="86">
        <v>455.7128989251147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891.27537525414687</v>
      </c>
      <c r="D20" s="86">
        <v>10254.544968790722</v>
      </c>
      <c r="E20" s="86">
        <v>6495.9456513772702</v>
      </c>
      <c r="F20" s="86">
        <v>2334.4726474789709</v>
      </c>
      <c r="G20" s="86">
        <v>0</v>
      </c>
      <c r="H20" s="86">
        <v>2521.1887287350851</v>
      </c>
      <c r="I20" s="86">
        <v>0</v>
      </c>
      <c r="J20" s="86">
        <v>3230.501873882286</v>
      </c>
      <c r="K20" s="86">
        <v>0</v>
      </c>
      <c r="L20" s="86">
        <v>7508.6240428853989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2250.1037346193921</v>
      </c>
      <c r="D21" s="86">
        <v>1306.5948138687318</v>
      </c>
      <c r="E21" s="86">
        <v>3281.7910567694275</v>
      </c>
      <c r="F21" s="86">
        <v>3493.2432921461636</v>
      </c>
      <c r="G21" s="86">
        <v>2070.5435120378183</v>
      </c>
      <c r="H21" s="86">
        <v>534.54755106336415</v>
      </c>
      <c r="I21" s="86">
        <v>1216.4729925378408</v>
      </c>
      <c r="J21" s="86">
        <v>3075.9473399461008</v>
      </c>
      <c r="K21" s="86">
        <v>819.29615296751524</v>
      </c>
      <c r="L21" s="86">
        <v>5730.540332274004</v>
      </c>
      <c r="M21" s="86">
        <v>3435.6513964523874</v>
      </c>
      <c r="N21" s="86">
        <v>6108.7767101957779</v>
      </c>
      <c r="O21" s="86">
        <v>564.97624009282106</v>
      </c>
      <c r="P21" s="86">
        <v>0</v>
      </c>
      <c r="Q21" s="86">
        <v>2700.7236885807101</v>
      </c>
    </row>
    <row r="22" spans="1:17" ht="12" customHeight="1" x14ac:dyDescent="0.25">
      <c r="A22" s="87" t="s">
        <v>55</v>
      </c>
      <c r="B22" s="86"/>
      <c r="C22" s="86">
        <v>5808.0596852472636</v>
      </c>
      <c r="D22" s="86">
        <v>0</v>
      </c>
      <c r="E22" s="86">
        <v>0</v>
      </c>
      <c r="F22" s="86">
        <v>3946.6913643970342</v>
      </c>
      <c r="G22" s="86">
        <v>6989.0260064178638</v>
      </c>
      <c r="H22" s="86">
        <v>4101.141379377339</v>
      </c>
      <c r="I22" s="86">
        <v>8312.7239231922704</v>
      </c>
      <c r="J22" s="86">
        <v>3033.1760777498494</v>
      </c>
      <c r="K22" s="86">
        <v>20727.115589075187</v>
      </c>
      <c r="L22" s="86">
        <v>29671.827040179378</v>
      </c>
      <c r="M22" s="86">
        <v>13024.387093878822</v>
      </c>
      <c r="N22" s="86">
        <v>15504.927461043797</v>
      </c>
      <c r="O22" s="86">
        <v>14581.418370958487</v>
      </c>
      <c r="P22" s="86">
        <v>410.64560935371043</v>
      </c>
      <c r="Q22" s="86">
        <v>5656.7659750369994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4691.6373814139606</v>
      </c>
      <c r="D24" s="86">
        <v>0</v>
      </c>
      <c r="E24" s="86">
        <v>732.57839328781222</v>
      </c>
      <c r="F24" s="86">
        <v>2897.351626385991</v>
      </c>
      <c r="G24" s="86">
        <v>3402.4875627277706</v>
      </c>
      <c r="H24" s="86">
        <v>1254.5957390437327</v>
      </c>
      <c r="I24" s="86">
        <v>3436.923056400271</v>
      </c>
      <c r="J24" s="86">
        <v>2253.4675277127776</v>
      </c>
      <c r="K24" s="86">
        <v>0</v>
      </c>
      <c r="L24" s="86">
        <v>4012.282599163857</v>
      </c>
      <c r="M24" s="86">
        <v>2347.8702003040585</v>
      </c>
      <c r="N24" s="86">
        <v>1809.3290641857188</v>
      </c>
      <c r="O24" s="86">
        <v>2613.0638892868824</v>
      </c>
      <c r="P24" s="86">
        <v>3751.6039260982666</v>
      </c>
      <c r="Q24" s="86">
        <v>4557.2030777889595</v>
      </c>
    </row>
    <row r="25" spans="1:17" ht="12" customHeight="1" x14ac:dyDescent="0.25">
      <c r="A25" s="51" t="s">
        <v>60</v>
      </c>
      <c r="B25" s="92"/>
      <c r="C25" s="92">
        <v>6882.8834099963797</v>
      </c>
      <c r="D25" s="92">
        <v>9967.2555661777569</v>
      </c>
      <c r="E25" s="92">
        <v>10164.452340425956</v>
      </c>
      <c r="F25" s="92">
        <v>8024.5937055484619</v>
      </c>
      <c r="G25" s="92">
        <v>8211.7199260652633</v>
      </c>
      <c r="H25" s="92">
        <v>8245.2475320130325</v>
      </c>
      <c r="I25" s="92">
        <v>6755.8793595111538</v>
      </c>
      <c r="J25" s="92">
        <v>7138.968030910476</v>
      </c>
      <c r="K25" s="92">
        <v>4156.0068626084667</v>
      </c>
      <c r="L25" s="92">
        <v>39081.150471384462</v>
      </c>
      <c r="M25" s="92">
        <v>5943.7914952878891</v>
      </c>
      <c r="N25" s="92">
        <v>9492.2073540216898</v>
      </c>
      <c r="O25" s="92">
        <v>6584.0531275687908</v>
      </c>
      <c r="P25" s="92">
        <v>15273.959766873606</v>
      </c>
      <c r="Q25" s="92">
        <v>13667.237491151469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23711.2991670423</v>
      </c>
      <c r="L26" s="90">
        <v>19742.702224464312</v>
      </c>
      <c r="M26" s="90">
        <v>11941.534867722172</v>
      </c>
      <c r="N26" s="90">
        <v>13915.7521550847</v>
      </c>
      <c r="O26" s="90">
        <v>11955.178182521175</v>
      </c>
      <c r="P26" s="90">
        <v>7535.4374830076558</v>
      </c>
      <c r="Q26" s="90">
        <v>7341.3359140952698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20805.302325581397</v>
      </c>
      <c r="D27" s="88">
        <f t="shared" ref="D27:Q27" si="11">SUM(D28:D32)</f>
        <v>21528.39534883721</v>
      </c>
      <c r="E27" s="88">
        <f t="shared" si="11"/>
        <v>20674.767441860466</v>
      </c>
      <c r="F27" s="88">
        <f t="shared" si="11"/>
        <v>20965.418604651168</v>
      </c>
      <c r="G27" s="88">
        <f t="shared" si="11"/>
        <v>21034.488372093019</v>
      </c>
      <c r="H27" s="88">
        <f t="shared" si="11"/>
        <v>16656.720930232554</v>
      </c>
      <c r="I27" s="88">
        <f t="shared" si="11"/>
        <v>20134.534883720928</v>
      </c>
      <c r="J27" s="88">
        <f t="shared" si="11"/>
        <v>18966.511627906973</v>
      </c>
      <c r="K27" s="88">
        <f t="shared" si="11"/>
        <v>25702.418604651168</v>
      </c>
      <c r="L27" s="88">
        <f t="shared" si="11"/>
        <v>86337.74418604649</v>
      </c>
      <c r="M27" s="88">
        <f t="shared" si="11"/>
        <v>25472.348837209309</v>
      </c>
      <c r="N27" s="88">
        <f t="shared" si="11"/>
        <v>33370.953488372099</v>
      </c>
      <c r="O27" s="88">
        <f t="shared" si="11"/>
        <v>24343.511627906977</v>
      </c>
      <c r="P27" s="88">
        <f t="shared" si="11"/>
        <v>19436.209302325584</v>
      </c>
      <c r="Q27" s="88">
        <f t="shared" si="11"/>
        <v>26581.930232558138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281.34273905025424</v>
      </c>
      <c r="D29" s="86">
        <v>0</v>
      </c>
      <c r="E29" s="86">
        <v>0</v>
      </c>
      <c r="F29" s="86">
        <v>0</v>
      </c>
      <c r="G29" s="86">
        <v>360.71136484430622</v>
      </c>
      <c r="H29" s="86">
        <v>0</v>
      </c>
      <c r="I29" s="86">
        <v>412.53555207939212</v>
      </c>
      <c r="J29" s="86">
        <v>234.45077770548366</v>
      </c>
      <c r="K29" s="86">
        <v>0</v>
      </c>
      <c r="L29" s="86">
        <v>333.31970015940527</v>
      </c>
      <c r="M29" s="86">
        <v>720.64865128614906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1551.447563152899</v>
      </c>
      <c r="D30" s="86">
        <v>1843.6747781148758</v>
      </c>
      <c r="E30" s="86">
        <v>3268.8252094661143</v>
      </c>
      <c r="F30" s="86">
        <v>1936.3193460286561</v>
      </c>
      <c r="G30" s="86">
        <v>2070.5435120378183</v>
      </c>
      <c r="H30" s="86">
        <v>863.51460874563281</v>
      </c>
      <c r="I30" s="86">
        <v>1216.4729925378408</v>
      </c>
      <c r="J30" s="86">
        <v>2728.87508629988</v>
      </c>
      <c r="K30" s="86">
        <v>970.59600975347598</v>
      </c>
      <c r="L30" s="86">
        <v>5730.540332274004</v>
      </c>
      <c r="M30" s="86">
        <v>4029.4256053237968</v>
      </c>
      <c r="N30" s="86">
        <v>6108.776710195777</v>
      </c>
      <c r="O30" s="86">
        <v>564.97624009282106</v>
      </c>
      <c r="P30" s="86">
        <v>0</v>
      </c>
      <c r="Q30" s="86">
        <v>3634.060728226485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18972.512023378244</v>
      </c>
      <c r="D32" s="85">
        <v>19684.720570722333</v>
      </c>
      <c r="E32" s="85">
        <v>17405.942232394351</v>
      </c>
      <c r="F32" s="85">
        <v>19029.099258622511</v>
      </c>
      <c r="G32" s="85">
        <v>18603.233495210894</v>
      </c>
      <c r="H32" s="85">
        <v>15793.206321486921</v>
      </c>
      <c r="I32" s="85">
        <v>18505.526339103693</v>
      </c>
      <c r="J32" s="85">
        <v>16003.185763901611</v>
      </c>
      <c r="K32" s="85">
        <v>24731.822594897691</v>
      </c>
      <c r="L32" s="85">
        <v>80273.884153613079</v>
      </c>
      <c r="M32" s="85">
        <v>20722.274580599362</v>
      </c>
      <c r="N32" s="85">
        <v>27262.176778176323</v>
      </c>
      <c r="O32" s="85">
        <v>23778.535387814158</v>
      </c>
      <c r="P32" s="85">
        <v>19436.209302325584</v>
      </c>
      <c r="Q32" s="85">
        <v>22947.869504331651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30.601575396599127</v>
      </c>
      <c r="D3" s="100">
        <f t="shared" ref="D3:Q3" si="1">SUM(D4,D15,D17,D27)</f>
        <v>33.121161455754098</v>
      </c>
      <c r="E3" s="100">
        <f t="shared" si="1"/>
        <v>34.783732956773385</v>
      </c>
      <c r="F3" s="100">
        <f t="shared" si="1"/>
        <v>37.30996298554264</v>
      </c>
      <c r="G3" s="100">
        <f t="shared" si="1"/>
        <v>36.258044697569652</v>
      </c>
      <c r="H3" s="100">
        <f t="shared" si="1"/>
        <v>28.02124600317536</v>
      </c>
      <c r="I3" s="100">
        <f t="shared" si="1"/>
        <v>31.640898212779916</v>
      </c>
      <c r="J3" s="100">
        <f t="shared" si="1"/>
        <v>30.82525317064098</v>
      </c>
      <c r="K3" s="100">
        <f t="shared" si="1"/>
        <v>46.025775864505832</v>
      </c>
      <c r="L3" s="100">
        <f t="shared" si="1"/>
        <v>153.07028842563233</v>
      </c>
      <c r="M3" s="100">
        <f t="shared" si="1"/>
        <v>40.38361703194019</v>
      </c>
      <c r="N3" s="100">
        <f t="shared" si="1"/>
        <v>50.278650124721715</v>
      </c>
      <c r="O3" s="100">
        <f t="shared" si="1"/>
        <v>35.299443915518388</v>
      </c>
      <c r="P3" s="100">
        <f t="shared" si="1"/>
        <v>18.301423315169128</v>
      </c>
      <c r="Q3" s="100">
        <f t="shared" si="1"/>
        <v>32.552017015575274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22.581075349423383</v>
      </c>
      <c r="D4" s="96">
        <f t="shared" ref="D4:Q4" si="3">SUM(D5:D14)</f>
        <v>24.459801553549507</v>
      </c>
      <c r="E4" s="96">
        <f t="shared" si="3"/>
        <v>25.92231780911553</v>
      </c>
      <c r="F4" s="96">
        <f t="shared" si="3"/>
        <v>28.496576612302587</v>
      </c>
      <c r="G4" s="96">
        <f t="shared" si="3"/>
        <v>27.4079960118104</v>
      </c>
      <c r="H4" s="96">
        <f t="shared" si="3"/>
        <v>20.887247147568242</v>
      </c>
      <c r="I4" s="96">
        <f t="shared" si="3"/>
        <v>23.081649345784928</v>
      </c>
      <c r="J4" s="96">
        <f t="shared" si="3"/>
        <v>22.410285463541367</v>
      </c>
      <c r="K4" s="96">
        <f t="shared" si="3"/>
        <v>35.370262590511302</v>
      </c>
      <c r="L4" s="96">
        <f t="shared" si="3"/>
        <v>119.49474414134239</v>
      </c>
      <c r="M4" s="96">
        <f t="shared" si="3"/>
        <v>30.270095912454092</v>
      </c>
      <c r="N4" s="96">
        <f t="shared" si="3"/>
        <v>36.669435022854408</v>
      </c>
      <c r="O4" s="96">
        <f t="shared" si="3"/>
        <v>26.272771343784157</v>
      </c>
      <c r="P4" s="96">
        <f t="shared" si="3"/>
        <v>12.090190010329849</v>
      </c>
      <c r="Q4" s="96">
        <f t="shared" si="3"/>
        <v>22.528639924186592</v>
      </c>
    </row>
    <row r="5" spans="1:17" ht="12" customHeight="1" x14ac:dyDescent="0.25">
      <c r="A5" s="87" t="s">
        <v>58</v>
      </c>
      <c r="B5" s="95"/>
      <c r="C5" s="95">
        <v>6.6198321553869954E-2</v>
      </c>
      <c r="D5" s="95">
        <v>0.94823264158852139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0.99339793081818106</v>
      </c>
      <c r="L5" s="95">
        <v>0</v>
      </c>
      <c r="M5" s="95">
        <v>0</v>
      </c>
      <c r="N5" s="95">
        <v>0</v>
      </c>
      <c r="O5" s="95">
        <v>2.4230509130703996E-3</v>
      </c>
      <c r="P5" s="95">
        <v>7.0008350069612327E-2</v>
      </c>
      <c r="Q5" s="95">
        <v>0</v>
      </c>
    </row>
    <row r="6" spans="1:17" ht="12" customHeight="1" x14ac:dyDescent="0.25">
      <c r="A6" s="87" t="s">
        <v>84</v>
      </c>
      <c r="B6" s="95"/>
      <c r="C6" s="95">
        <v>0.28891962424946355</v>
      </c>
      <c r="D6" s="95">
        <v>0</v>
      </c>
      <c r="E6" s="95">
        <v>0</v>
      </c>
      <c r="F6" s="95">
        <v>0.34017323206664624</v>
      </c>
      <c r="G6" s="95">
        <v>0.42462414890686651</v>
      </c>
      <c r="H6" s="95">
        <v>0.49551794856149722</v>
      </c>
      <c r="I6" s="95">
        <v>0.4337504825520917</v>
      </c>
      <c r="J6" s="95">
        <v>0.24011783031617465</v>
      </c>
      <c r="K6" s="95">
        <v>0</v>
      </c>
      <c r="L6" s="95">
        <v>0.43996935703120549</v>
      </c>
      <c r="M6" s="95">
        <v>0.8055525759677804</v>
      </c>
      <c r="N6" s="95">
        <v>0.46554585105877005</v>
      </c>
      <c r="O6" s="95">
        <v>0.25261784799445619</v>
      </c>
      <c r="P6" s="95">
        <v>0.4519092852272501</v>
      </c>
      <c r="Q6" s="95">
        <v>0</v>
      </c>
    </row>
    <row r="7" spans="1:17" ht="12" customHeight="1" x14ac:dyDescent="0.25">
      <c r="A7" s="87" t="s">
        <v>110</v>
      </c>
      <c r="B7" s="95"/>
      <c r="C7" s="95">
        <v>0.93061894446182825</v>
      </c>
      <c r="D7" s="95">
        <v>18.907481404705042</v>
      </c>
      <c r="E7" s="95">
        <v>15.749583460902048</v>
      </c>
      <c r="F7" s="95">
        <v>3.5029807516374802</v>
      </c>
      <c r="G7" s="95">
        <v>0</v>
      </c>
      <c r="H7" s="95">
        <v>7.2236313000667769</v>
      </c>
      <c r="I7" s="95">
        <v>0</v>
      </c>
      <c r="J7" s="95">
        <v>8.3330903639922909</v>
      </c>
      <c r="K7" s="95">
        <v>0</v>
      </c>
      <c r="L7" s="95">
        <v>18.401375453101551</v>
      </c>
      <c r="M7" s="95">
        <v>0</v>
      </c>
      <c r="N7" s="95">
        <v>1.472197714817937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2.6952582348752498</v>
      </c>
      <c r="D8" s="95">
        <v>2.0106013239149685</v>
      </c>
      <c r="E8" s="95">
        <v>6.1463802297850352</v>
      </c>
      <c r="F8" s="95">
        <v>5.7708501891606749</v>
      </c>
      <c r="G8" s="95">
        <v>2.4764046049855231</v>
      </c>
      <c r="H8" s="95">
        <v>1.4334601921017704</v>
      </c>
      <c r="I8" s="95">
        <v>1.2162038676294988</v>
      </c>
      <c r="J8" s="95">
        <v>4.1546330999890504</v>
      </c>
      <c r="K8" s="95">
        <v>1.3136297759041229</v>
      </c>
      <c r="L8" s="95">
        <v>7.4863542047061902</v>
      </c>
      <c r="M8" s="95">
        <v>4.6182039771489132</v>
      </c>
      <c r="N8" s="95">
        <v>6.575844659641839</v>
      </c>
      <c r="O8" s="95">
        <v>0.54993737628911443</v>
      </c>
      <c r="P8" s="95">
        <v>0</v>
      </c>
      <c r="Q8" s="95">
        <v>5.4763200236298388</v>
      </c>
    </row>
    <row r="9" spans="1:17" ht="12" customHeight="1" x14ac:dyDescent="0.25">
      <c r="A9" s="87" t="s">
        <v>55</v>
      </c>
      <c r="B9" s="95"/>
      <c r="C9" s="95">
        <v>13.33394375198808</v>
      </c>
      <c r="D9" s="95">
        <v>0</v>
      </c>
      <c r="E9" s="95">
        <v>0</v>
      </c>
      <c r="F9" s="95">
        <v>14.579921104644956</v>
      </c>
      <c r="G9" s="95">
        <v>19.8586186715299</v>
      </c>
      <c r="H9" s="95">
        <v>7.6531747504177554</v>
      </c>
      <c r="I9" s="95">
        <v>17.431945380324731</v>
      </c>
      <c r="J9" s="95">
        <v>5.5063071282868199</v>
      </c>
      <c r="K9" s="95">
        <v>29.326409850658809</v>
      </c>
      <c r="L9" s="95">
        <v>81.527094064350393</v>
      </c>
      <c r="M9" s="95">
        <v>17.735707172564048</v>
      </c>
      <c r="N9" s="95">
        <v>19.945572105845024</v>
      </c>
      <c r="O9" s="95">
        <v>18.364292873397158</v>
      </c>
      <c r="P9" s="95">
        <v>0.34981608143816079</v>
      </c>
      <c r="Q9" s="95">
        <v>8.3254728299429104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2.4108272806215987</v>
      </c>
      <c r="L10" s="95">
        <v>2.2564184007624739</v>
      </c>
      <c r="M10" s="95">
        <v>1.7385408058215115</v>
      </c>
      <c r="N10" s="95">
        <v>4.2812569614126481</v>
      </c>
      <c r="O10" s="95">
        <v>2.1088980045437213</v>
      </c>
      <c r="P10" s="95">
        <v>3.6911630020383783</v>
      </c>
      <c r="Q10" s="95">
        <v>2.8709140635565671</v>
      </c>
    </row>
    <row r="11" spans="1:17" ht="12" customHeight="1" x14ac:dyDescent="0.25">
      <c r="A11" s="87" t="s">
        <v>61</v>
      </c>
      <c r="B11" s="95"/>
      <c r="C11" s="95">
        <v>4.1628817699118228</v>
      </c>
      <c r="D11" s="95">
        <v>1.6363526670671267</v>
      </c>
      <c r="E11" s="95">
        <v>2.3660195715165977</v>
      </c>
      <c r="F11" s="95">
        <v>2.9649755225733045</v>
      </c>
      <c r="G11" s="95">
        <v>3.4802781456574432</v>
      </c>
      <c r="H11" s="95">
        <v>2.6140883722227888</v>
      </c>
      <c r="I11" s="95">
        <v>3.0752988912556058</v>
      </c>
      <c r="J11" s="95">
        <v>2.5193351802724915</v>
      </c>
      <c r="K11" s="95">
        <v>0</v>
      </c>
      <c r="L11" s="95">
        <v>4.861734749318404</v>
      </c>
      <c r="M11" s="95">
        <v>2.8192323206395291</v>
      </c>
      <c r="N11" s="95">
        <v>1.6511934215867403</v>
      </c>
      <c r="O11" s="95">
        <v>2.3810282080154788</v>
      </c>
      <c r="P11" s="95">
        <v>2.651378230949152</v>
      </c>
      <c r="Q11" s="95">
        <v>4.2361105293476973</v>
      </c>
    </row>
    <row r="12" spans="1:17" ht="12" customHeight="1" x14ac:dyDescent="0.25">
      <c r="A12" s="87" t="s">
        <v>115</v>
      </c>
      <c r="B12" s="95"/>
      <c r="C12" s="95">
        <v>9.0256893987534337E-2</v>
      </c>
      <c r="D12" s="95">
        <v>5.4126074828948628E-2</v>
      </c>
      <c r="E12" s="95">
        <v>0.20105349107164394</v>
      </c>
      <c r="F12" s="95">
        <v>0.14207333885460108</v>
      </c>
      <c r="G12" s="95">
        <v>8.7764856951984938E-2</v>
      </c>
      <c r="H12" s="95">
        <v>0.10113403822003475</v>
      </c>
      <c r="I12" s="95">
        <v>6.8144938550018977E-2</v>
      </c>
      <c r="J12" s="95">
        <v>0.17695712438283229</v>
      </c>
      <c r="K12" s="95">
        <v>0.15884364101931517</v>
      </c>
      <c r="L12" s="95">
        <v>0.56677563548027654</v>
      </c>
      <c r="M12" s="95">
        <v>0.29650297947083104</v>
      </c>
      <c r="N12" s="95">
        <v>0.25133353605414366</v>
      </c>
      <c r="O12" s="95">
        <v>0.39982650085712518</v>
      </c>
      <c r="P12" s="95">
        <v>0.583312474382913</v>
      </c>
      <c r="Q12" s="95">
        <v>0.63600771928395861</v>
      </c>
    </row>
    <row r="13" spans="1:17" ht="12" customHeight="1" x14ac:dyDescent="0.25">
      <c r="A13" s="51" t="s">
        <v>114</v>
      </c>
      <c r="B13" s="22"/>
      <c r="C13" s="22">
        <v>0.85458572662292964</v>
      </c>
      <c r="D13" s="22">
        <v>0.54118535366721177</v>
      </c>
      <c r="E13" s="22">
        <v>0.87698536754776246</v>
      </c>
      <c r="F13" s="22">
        <v>0.84342566295777077</v>
      </c>
      <c r="G13" s="22">
        <v>0.83439089190151983</v>
      </c>
      <c r="H13" s="22">
        <v>1.0655591801528304</v>
      </c>
      <c r="I13" s="22">
        <v>0.62301524112908702</v>
      </c>
      <c r="J13" s="22">
        <v>0.95726878752477462</v>
      </c>
      <c r="K13" s="22">
        <v>0.94918786658576715</v>
      </c>
      <c r="L13" s="22">
        <v>3.2491527552577573</v>
      </c>
      <c r="M13" s="22">
        <v>2.0858056408247165</v>
      </c>
      <c r="N13" s="22">
        <v>1.8499068453939991</v>
      </c>
      <c r="O13" s="22">
        <v>2.1316989598276748</v>
      </c>
      <c r="P13" s="22">
        <v>4.2716844947805237</v>
      </c>
      <c r="Q13" s="22">
        <v>0.80082278795144857</v>
      </c>
    </row>
    <row r="14" spans="1:17" ht="12" customHeight="1" x14ac:dyDescent="0.25">
      <c r="A14" s="99" t="s">
        <v>117</v>
      </c>
      <c r="B14" s="98"/>
      <c r="C14" s="98">
        <v>0.15841208177260713</v>
      </c>
      <c r="D14" s="98">
        <v>0.36182208777768488</v>
      </c>
      <c r="E14" s="98">
        <v>0.58229568829244061</v>
      </c>
      <c r="F14" s="98">
        <v>0.35217681040715565</v>
      </c>
      <c r="G14" s="98">
        <v>0.2459146918771605</v>
      </c>
      <c r="H14" s="98">
        <v>0.30068136582478788</v>
      </c>
      <c r="I14" s="98">
        <v>0.23329054434389274</v>
      </c>
      <c r="J14" s="98">
        <v>0.52257594877693303</v>
      </c>
      <c r="K14" s="98">
        <v>0.21796624490350716</v>
      </c>
      <c r="L14" s="98">
        <v>0.70586952133414904</v>
      </c>
      <c r="M14" s="98">
        <v>0.17055044001676448</v>
      </c>
      <c r="N14" s="98">
        <v>0.17658392704331674</v>
      </c>
      <c r="O14" s="98">
        <v>8.2048521946357159E-2</v>
      </c>
      <c r="P14" s="98">
        <v>2.0918091443857721E-2</v>
      </c>
      <c r="Q14" s="98">
        <v>0.18299197047416474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7.3759568339155396E-2</v>
      </c>
      <c r="D15" s="96">
        <f t="shared" si="4"/>
        <v>4.9608035696505424E-2</v>
      </c>
      <c r="E15" s="96">
        <f t="shared" si="4"/>
        <v>6.5022958907086301E-2</v>
      </c>
      <c r="F15" s="96">
        <f t="shared" si="4"/>
        <v>0.1021747628738353</v>
      </c>
      <c r="G15" s="96">
        <f t="shared" si="4"/>
        <v>0.10817752310997306</v>
      </c>
      <c r="H15" s="96">
        <f t="shared" si="4"/>
        <v>0.18577115514704418</v>
      </c>
      <c r="I15" s="96">
        <f t="shared" si="4"/>
        <v>0.17833286193397138</v>
      </c>
      <c r="J15" s="96">
        <f t="shared" si="4"/>
        <v>0.41208916198638923</v>
      </c>
      <c r="K15" s="96">
        <f t="shared" si="4"/>
        <v>0.17004812437581004</v>
      </c>
      <c r="L15" s="96">
        <f t="shared" si="4"/>
        <v>1.348258364925397</v>
      </c>
      <c r="M15" s="96">
        <f t="shared" si="4"/>
        <v>0.49813156909730022</v>
      </c>
      <c r="N15" s="96">
        <f t="shared" si="4"/>
        <v>1.2228481083820979</v>
      </c>
      <c r="O15" s="96">
        <f t="shared" si="4"/>
        <v>0.2115161225482089</v>
      </c>
      <c r="P15" s="96">
        <f t="shared" si="4"/>
        <v>0.27524058980744931</v>
      </c>
      <c r="Q15" s="96">
        <f t="shared" si="4"/>
        <v>0.92380902330308634</v>
      </c>
    </row>
    <row r="16" spans="1:17" ht="12" customHeight="1" x14ac:dyDescent="0.25">
      <c r="A16" s="87" t="s">
        <v>111</v>
      </c>
      <c r="B16" s="97"/>
      <c r="C16" s="97">
        <v>7.3759568339155396E-2</v>
      </c>
      <c r="D16" s="97">
        <v>4.9608035696505424E-2</v>
      </c>
      <c r="E16" s="97">
        <v>6.5022958907086301E-2</v>
      </c>
      <c r="F16" s="97">
        <v>0.1021747628738353</v>
      </c>
      <c r="G16" s="97">
        <v>0.10817752310997306</v>
      </c>
      <c r="H16" s="97">
        <v>0.18577115514704418</v>
      </c>
      <c r="I16" s="97">
        <v>0.17833286193397138</v>
      </c>
      <c r="J16" s="97">
        <v>0.41208916198638923</v>
      </c>
      <c r="K16" s="97">
        <v>0.17004812437581004</v>
      </c>
      <c r="L16" s="97">
        <v>1.348258364925397</v>
      </c>
      <c r="M16" s="97">
        <v>0.49813156909730022</v>
      </c>
      <c r="N16" s="97">
        <v>1.2228481083820979</v>
      </c>
      <c r="O16" s="97">
        <v>0.2115161225482089</v>
      </c>
      <c r="P16" s="97">
        <v>0.27524058980744931</v>
      </c>
      <c r="Q16" s="97">
        <v>0.92380902330308634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6.1787046450924805</v>
      </c>
      <c r="D17" s="96">
        <f t="shared" ref="D17:Q17" si="6">SUM(D18:D26)</f>
        <v>6.7425762135939129</v>
      </c>
      <c r="E17" s="96">
        <f t="shared" si="6"/>
        <v>6.7745941090619439</v>
      </c>
      <c r="F17" s="96">
        <f t="shared" si="6"/>
        <v>6.587696963302113</v>
      </c>
      <c r="G17" s="96">
        <f t="shared" si="6"/>
        <v>6.7267820339802125</v>
      </c>
      <c r="H17" s="96">
        <f t="shared" si="6"/>
        <v>5.3011509279112285</v>
      </c>
      <c r="I17" s="96">
        <f t="shared" si="6"/>
        <v>6.4534646307023289</v>
      </c>
      <c r="J17" s="96">
        <f t="shared" si="6"/>
        <v>6.0619904446226833</v>
      </c>
      <c r="K17" s="96">
        <f t="shared" si="6"/>
        <v>7.9569320516411484</v>
      </c>
      <c r="L17" s="96">
        <f t="shared" si="6"/>
        <v>24.808339451280009</v>
      </c>
      <c r="M17" s="96">
        <f t="shared" si="6"/>
        <v>7.3787127393850351</v>
      </c>
      <c r="N17" s="96">
        <f t="shared" si="6"/>
        <v>9.5612570091419204</v>
      </c>
      <c r="O17" s="96">
        <f t="shared" si="6"/>
        <v>6.8923733887440335</v>
      </c>
      <c r="P17" s="96">
        <f t="shared" si="6"/>
        <v>4.4776777376765979</v>
      </c>
      <c r="Q17" s="96">
        <f t="shared" si="6"/>
        <v>7.0046381619447144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8.6658970946907429E-2</v>
      </c>
      <c r="D19" s="95">
        <v>0</v>
      </c>
      <c r="E19" s="95">
        <v>0</v>
      </c>
      <c r="F19" s="95">
        <v>8.1958557655326003E-2</v>
      </c>
      <c r="G19" s="95">
        <v>0.11066563393595366</v>
      </c>
      <c r="H19" s="95">
        <v>0</v>
      </c>
      <c r="I19" s="95">
        <v>0.12722064547619935</v>
      </c>
      <c r="J19" s="95">
        <v>7.258043672241174E-2</v>
      </c>
      <c r="K19" s="95">
        <v>0</v>
      </c>
      <c r="L19" s="95">
        <v>9.6236104213009391E-2</v>
      </c>
      <c r="M19" s="95">
        <v>0.19676381146151908</v>
      </c>
      <c r="N19" s="95">
        <v>0.12073115326345187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0.28642044769712743</v>
      </c>
      <c r="D20" s="95">
        <v>3.2950484942357052</v>
      </c>
      <c r="E20" s="95">
        <v>2.0880650764707296</v>
      </c>
      <c r="F20" s="95">
        <v>0.74444755368315085</v>
      </c>
      <c r="G20" s="95">
        <v>0</v>
      </c>
      <c r="H20" s="95">
        <v>0.79760002049922873</v>
      </c>
      <c r="I20" s="95">
        <v>0</v>
      </c>
      <c r="J20" s="95">
        <v>1.0342708364226445</v>
      </c>
      <c r="K20" s="95">
        <v>0</v>
      </c>
      <c r="L20" s="95">
        <v>2.3834174658559424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0.69358856470435881</v>
      </c>
      <c r="D21" s="95">
        <v>0.40000762289000069</v>
      </c>
      <c r="E21" s="95">
        <v>1.0066456855982335</v>
      </c>
      <c r="F21" s="95">
        <v>1.0673582339219116</v>
      </c>
      <c r="G21" s="95">
        <v>0.62971315271304706</v>
      </c>
      <c r="H21" s="95">
        <v>0.16054843863146448</v>
      </c>
      <c r="I21" s="95">
        <v>0.36440726062436934</v>
      </c>
      <c r="J21" s="95">
        <v>0.95501920655082972</v>
      </c>
      <c r="K21" s="95">
        <v>0.13203971326764305</v>
      </c>
      <c r="L21" s="95">
        <v>1.4458378026717327</v>
      </c>
      <c r="M21" s="95">
        <v>0.748187662008721</v>
      </c>
      <c r="N21" s="95">
        <v>1.4011163780681666</v>
      </c>
      <c r="O21" s="95">
        <v>8.3518120778870372E-2</v>
      </c>
      <c r="P21" s="95">
        <v>0</v>
      </c>
      <c r="Q21" s="95">
        <v>0.60237658943298322</v>
      </c>
    </row>
    <row r="22" spans="1:17" ht="12" customHeight="1" x14ac:dyDescent="0.25">
      <c r="A22" s="87" t="s">
        <v>55</v>
      </c>
      <c r="B22" s="95"/>
      <c r="C22" s="95">
        <v>2.0890062831859253</v>
      </c>
      <c r="D22" s="95">
        <v>0</v>
      </c>
      <c r="E22" s="95">
        <v>0</v>
      </c>
      <c r="F22" s="95">
        <v>1.4024033211720146</v>
      </c>
      <c r="G22" s="95">
        <v>2.5044824180591618</v>
      </c>
      <c r="H22" s="95">
        <v>1.463885985316925</v>
      </c>
      <c r="I22" s="95">
        <v>3.0889496609828742</v>
      </c>
      <c r="J22" s="95">
        <v>1.0705266664134887</v>
      </c>
      <c r="K22" s="95">
        <v>4.3247338381302587</v>
      </c>
      <c r="L22" s="95">
        <v>9.6885204445801421</v>
      </c>
      <c r="M22" s="95">
        <v>3.5663588154229631</v>
      </c>
      <c r="N22" s="95">
        <v>4.349484516721084</v>
      </c>
      <c r="O22" s="95">
        <v>3.9772750799563834</v>
      </c>
      <c r="P22" s="95">
        <v>7.1303072616066346E-2</v>
      </c>
      <c r="Q22" s="95">
        <v>1.6748571627928064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0.97489303867747601</v>
      </c>
      <c r="D24" s="95">
        <v>0</v>
      </c>
      <c r="E24" s="95">
        <v>0.15165618710507081</v>
      </c>
      <c r="F24" s="95">
        <v>0.59876698033907361</v>
      </c>
      <c r="G24" s="95">
        <v>0.70653020598012861</v>
      </c>
      <c r="H24" s="95">
        <v>0.25590189425453019</v>
      </c>
      <c r="I24" s="95">
        <v>0.7082200206412016</v>
      </c>
      <c r="J24" s="95">
        <v>0.46605476971270593</v>
      </c>
      <c r="K24" s="95">
        <v>0</v>
      </c>
      <c r="L24" s="95">
        <v>0.78240820060167748</v>
      </c>
      <c r="M24" s="95">
        <v>0.36496339389650501</v>
      </c>
      <c r="N24" s="95">
        <v>0.2682066893616295</v>
      </c>
      <c r="O24" s="95">
        <v>0.40885533325301487</v>
      </c>
      <c r="P24" s="95">
        <v>0.61686321784108888</v>
      </c>
      <c r="Q24" s="95">
        <v>0.79310022963552562</v>
      </c>
    </row>
    <row r="25" spans="1:17" ht="12" customHeight="1" x14ac:dyDescent="0.25">
      <c r="A25" s="51" t="s">
        <v>60</v>
      </c>
      <c r="B25" s="22"/>
      <c r="C25" s="22">
        <v>2.0481373398806859</v>
      </c>
      <c r="D25" s="22">
        <v>3.0475200964682072</v>
      </c>
      <c r="E25" s="22">
        <v>3.5282271598879102</v>
      </c>
      <c r="F25" s="22">
        <v>2.6927623165306365</v>
      </c>
      <c r="G25" s="22">
        <v>2.7753906232919214</v>
      </c>
      <c r="H25" s="22">
        <v>2.6232145892090801</v>
      </c>
      <c r="I25" s="22">
        <v>2.1646670429776842</v>
      </c>
      <c r="J25" s="22">
        <v>2.4635385288006035</v>
      </c>
      <c r="K25" s="22">
        <v>1.1343117528596955</v>
      </c>
      <c r="L25" s="22">
        <v>8.5787756126553028</v>
      </c>
      <c r="M25" s="22">
        <v>1.4064684733815767</v>
      </c>
      <c r="N25" s="22">
        <v>2.1618091492503027</v>
      </c>
      <c r="O25" s="22">
        <v>1.3518039734629421</v>
      </c>
      <c r="P25" s="22">
        <v>3.1270097052517456</v>
      </c>
      <c r="Q25" s="22">
        <v>3.2935786209569002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2.3658467473835514</v>
      </c>
      <c r="L26" s="18">
        <v>1.8331438207022008</v>
      </c>
      <c r="M26" s="18">
        <v>1.0959705832137501</v>
      </c>
      <c r="N26" s="18">
        <v>1.2599091224772871</v>
      </c>
      <c r="O26" s="18">
        <v>1.0709208812928226</v>
      </c>
      <c r="P26" s="18">
        <v>0.66250174196769651</v>
      </c>
      <c r="Q26" s="18">
        <v>0.64072555912649831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1.7680358337441084</v>
      </c>
      <c r="D27" s="96">
        <f t="shared" ref="D27:Q27" si="8">SUM(D28:D32)</f>
        <v>1.8691756529141703</v>
      </c>
      <c r="E27" s="96">
        <f t="shared" si="8"/>
        <v>2.0217980796888306</v>
      </c>
      <c r="F27" s="96">
        <f t="shared" si="8"/>
        <v>2.1235146470641086</v>
      </c>
      <c r="G27" s="96">
        <f t="shared" si="8"/>
        <v>2.0150891286690706</v>
      </c>
      <c r="H27" s="96">
        <f t="shared" si="8"/>
        <v>1.6470767725488471</v>
      </c>
      <c r="I27" s="96">
        <f t="shared" si="8"/>
        <v>1.9274513743586901</v>
      </c>
      <c r="J27" s="96">
        <f t="shared" si="8"/>
        <v>1.9408881004905405</v>
      </c>
      <c r="K27" s="96">
        <f t="shared" si="8"/>
        <v>2.52853309797757</v>
      </c>
      <c r="L27" s="96">
        <f t="shared" si="8"/>
        <v>7.4189464680845241</v>
      </c>
      <c r="M27" s="96">
        <f t="shared" si="8"/>
        <v>2.2366768110037589</v>
      </c>
      <c r="N27" s="96">
        <f t="shared" si="8"/>
        <v>2.8251099843432934</v>
      </c>
      <c r="O27" s="96">
        <f t="shared" si="8"/>
        <v>1.9227830604419933</v>
      </c>
      <c r="P27" s="96">
        <f t="shared" si="8"/>
        <v>1.4583149773552322</v>
      </c>
      <c r="Q27" s="96">
        <f t="shared" si="8"/>
        <v>2.0949299061408815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3.5375879532048439E-2</v>
      </c>
      <c r="D29" s="95">
        <v>0</v>
      </c>
      <c r="E29" s="95">
        <v>0</v>
      </c>
      <c r="F29" s="95">
        <v>0</v>
      </c>
      <c r="G29" s="95">
        <v>5.1980243021655971E-2</v>
      </c>
      <c r="H29" s="95">
        <v>0</v>
      </c>
      <c r="I29" s="95">
        <v>5.7205677546268423E-2</v>
      </c>
      <c r="J29" s="95">
        <v>3.031780519765748E-2</v>
      </c>
      <c r="K29" s="95">
        <v>0</v>
      </c>
      <c r="L29" s="95">
        <v>4.2726323862619923E-2</v>
      </c>
      <c r="M29" s="95">
        <v>9.0833447358598149E-2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0.17995424289025902</v>
      </c>
      <c r="D30" s="95">
        <v>0.21365680333547798</v>
      </c>
      <c r="E30" s="95">
        <v>0.37875719051361129</v>
      </c>
      <c r="F30" s="95">
        <v>0.23661526568611446</v>
      </c>
      <c r="G30" s="95">
        <v>0.25507310343707629</v>
      </c>
      <c r="H30" s="95">
        <v>0.10540964843157982</v>
      </c>
      <c r="I30" s="95">
        <v>0.1492753037442108</v>
      </c>
      <c r="J30" s="95">
        <v>0.33356536204010906</v>
      </c>
      <c r="K30" s="95">
        <v>0.11412673772221574</v>
      </c>
      <c r="L30" s="95">
        <v>0.67132899005387237</v>
      </c>
      <c r="M30" s="95">
        <v>0.46402836804235426</v>
      </c>
      <c r="N30" s="95">
        <v>0.70289925188596536</v>
      </c>
      <c r="O30" s="95">
        <v>6.5815960448340066E-2</v>
      </c>
      <c r="P30" s="95">
        <v>0</v>
      </c>
      <c r="Q30" s="95">
        <v>0.38068538348295217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1.552705711321801</v>
      </c>
      <c r="D32" s="18">
        <v>1.6555188495786923</v>
      </c>
      <c r="E32" s="18">
        <v>1.6430408891752193</v>
      </c>
      <c r="F32" s="18">
        <v>1.8868993813779942</v>
      </c>
      <c r="G32" s="18">
        <v>1.7080357822103385</v>
      </c>
      <c r="H32" s="18">
        <v>1.5416671241172673</v>
      </c>
      <c r="I32" s="18">
        <v>1.7209703930682108</v>
      </c>
      <c r="J32" s="18">
        <v>1.577004933252774</v>
      </c>
      <c r="K32" s="18">
        <v>2.414406360255354</v>
      </c>
      <c r="L32" s="18">
        <v>6.7048911541680321</v>
      </c>
      <c r="M32" s="18">
        <v>1.6818149956028066</v>
      </c>
      <c r="N32" s="18">
        <v>2.1222107324573281</v>
      </c>
      <c r="O32" s="18">
        <v>1.8569670999936532</v>
      </c>
      <c r="P32" s="18">
        <v>1.4583149773552322</v>
      </c>
      <c r="Q32" s="18">
        <v>1.7142445226579295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19.594788637528772</v>
      </c>
      <c r="D3" s="100">
        <f t="shared" ref="D3:Q3" si="1">SUM(D4,D15,D17,D27)</f>
        <v>21.955332843183047</v>
      </c>
      <c r="E3" s="100">
        <f t="shared" si="1"/>
        <v>23.85640025052879</v>
      </c>
      <c r="F3" s="100">
        <f t="shared" si="1"/>
        <v>24.038608300873769</v>
      </c>
      <c r="G3" s="100">
        <f t="shared" si="1"/>
        <v>22.8747713350269</v>
      </c>
      <c r="H3" s="100">
        <f t="shared" si="1"/>
        <v>18.973206090816856</v>
      </c>
      <c r="I3" s="100">
        <f t="shared" si="1"/>
        <v>20.411606251230435</v>
      </c>
      <c r="J3" s="100">
        <f t="shared" si="1"/>
        <v>21.921753496936454</v>
      </c>
      <c r="K3" s="100">
        <f t="shared" si="1"/>
        <v>28.642779813132403</v>
      </c>
      <c r="L3" s="100">
        <f t="shared" si="1"/>
        <v>101.07678819846029</v>
      </c>
      <c r="M3" s="100">
        <f t="shared" si="1"/>
        <v>28.433788141310949</v>
      </c>
      <c r="N3" s="100">
        <f t="shared" si="1"/>
        <v>37.083553413275666</v>
      </c>
      <c r="O3" s="100">
        <f t="shared" si="1"/>
        <v>24.883761314253267</v>
      </c>
      <c r="P3" s="100">
        <f t="shared" si="1"/>
        <v>16.973172460629005</v>
      </c>
      <c r="Q3" s="100">
        <f t="shared" si="1"/>
        <v>27.626944237598394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14.133242871231673</v>
      </c>
      <c r="D4" s="96">
        <f t="shared" ref="D4:Q4" si="3">SUM(D5:D14)</f>
        <v>16.135534253850558</v>
      </c>
      <c r="E4" s="96">
        <f t="shared" si="3"/>
        <v>17.742066517452923</v>
      </c>
      <c r="F4" s="96">
        <f t="shared" si="3"/>
        <v>17.887735421073316</v>
      </c>
      <c r="G4" s="96">
        <f t="shared" si="3"/>
        <v>16.747410206554228</v>
      </c>
      <c r="H4" s="96">
        <f t="shared" si="3"/>
        <v>13.774178090172704</v>
      </c>
      <c r="I4" s="96">
        <f t="shared" si="3"/>
        <v>14.369225357664538</v>
      </c>
      <c r="J4" s="96">
        <f t="shared" si="3"/>
        <v>15.412731754405199</v>
      </c>
      <c r="K4" s="96">
        <f t="shared" si="3"/>
        <v>20.568804665727111</v>
      </c>
      <c r="L4" s="96">
        <f t="shared" si="3"/>
        <v>75.049823414372298</v>
      </c>
      <c r="M4" s="96">
        <f t="shared" si="3"/>
        <v>20.375096221129162</v>
      </c>
      <c r="N4" s="96">
        <f t="shared" si="3"/>
        <v>24.86633062216567</v>
      </c>
      <c r="O4" s="96">
        <f t="shared" si="3"/>
        <v>17.976520066879004</v>
      </c>
      <c r="P4" s="96">
        <f t="shared" si="3"/>
        <v>11.149326622333257</v>
      </c>
      <c r="Q4" s="96">
        <f t="shared" si="3"/>
        <v>17.578773430933577</v>
      </c>
    </row>
    <row r="5" spans="1:17" ht="12" customHeight="1" x14ac:dyDescent="0.25">
      <c r="A5" s="87" t="s">
        <v>58</v>
      </c>
      <c r="B5" s="95"/>
      <c r="C5" s="95">
        <v>3.4632029356952428E-2</v>
      </c>
      <c r="D5" s="95">
        <v>0.49851341992099912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0.53437559674542479</v>
      </c>
      <c r="L5" s="95">
        <v>0</v>
      </c>
      <c r="M5" s="95">
        <v>0</v>
      </c>
      <c r="N5" s="95">
        <v>0</v>
      </c>
      <c r="O5" s="95">
        <v>1.3034245768461636E-3</v>
      </c>
      <c r="P5" s="95">
        <v>3.7659383702157961E-2</v>
      </c>
      <c r="Q5" s="95">
        <v>0</v>
      </c>
    </row>
    <row r="6" spans="1:17" ht="12" customHeight="1" x14ac:dyDescent="0.25">
      <c r="A6" s="87" t="s">
        <v>84</v>
      </c>
      <c r="B6" s="95"/>
      <c r="C6" s="95">
        <v>0.18568270090797337</v>
      </c>
      <c r="D6" s="95">
        <v>0</v>
      </c>
      <c r="E6" s="95">
        <v>0</v>
      </c>
      <c r="F6" s="95">
        <v>0.22106359656437685</v>
      </c>
      <c r="G6" s="95">
        <v>0.27634461938045046</v>
      </c>
      <c r="H6" s="95">
        <v>0.33018810214173439</v>
      </c>
      <c r="I6" s="95">
        <v>0.28787226719306808</v>
      </c>
      <c r="J6" s="95">
        <v>0.16007277902876588</v>
      </c>
      <c r="K6" s="95">
        <v>0</v>
      </c>
      <c r="L6" s="95">
        <v>0.29371132538432415</v>
      </c>
      <c r="M6" s="95">
        <v>0.54438941801808272</v>
      </c>
      <c r="N6" s="95">
        <v>0.31780185594255783</v>
      </c>
      <c r="O6" s="95">
        <v>0.17460076239402558</v>
      </c>
      <c r="P6" s="95">
        <v>0.31364254407982323</v>
      </c>
      <c r="Q6" s="95">
        <v>0</v>
      </c>
    </row>
    <row r="7" spans="1:17" ht="12" customHeight="1" x14ac:dyDescent="0.25">
      <c r="A7" s="87" t="s">
        <v>110</v>
      </c>
      <c r="B7" s="95"/>
      <c r="C7" s="95">
        <v>0.59146116386623537</v>
      </c>
      <c r="D7" s="95">
        <v>12.105705790636234</v>
      </c>
      <c r="E7" s="95">
        <v>10.137277584501167</v>
      </c>
      <c r="F7" s="95">
        <v>2.2694305633951397</v>
      </c>
      <c r="G7" s="95">
        <v>0</v>
      </c>
      <c r="H7" s="95">
        <v>4.7167490548063977</v>
      </c>
      <c r="I7" s="95">
        <v>0</v>
      </c>
      <c r="J7" s="95">
        <v>5.4953265299262339</v>
      </c>
      <c r="K7" s="95">
        <v>0</v>
      </c>
      <c r="L7" s="95">
        <v>12.202828024529547</v>
      </c>
      <c r="M7" s="95">
        <v>0</v>
      </c>
      <c r="N7" s="95">
        <v>0.96873722083414504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1.7874893302861237</v>
      </c>
      <c r="D8" s="95">
        <v>1.3417270558759087</v>
      </c>
      <c r="E8" s="95">
        <v>4.1239528734415716</v>
      </c>
      <c r="F8" s="95">
        <v>3.8943139400885776</v>
      </c>
      <c r="G8" s="95">
        <v>1.6856675887744392</v>
      </c>
      <c r="H8" s="95">
        <v>0.97106767367299685</v>
      </c>
      <c r="I8" s="95">
        <v>0.83972363011919449</v>
      </c>
      <c r="J8" s="95">
        <v>2.874152189659386</v>
      </c>
      <c r="K8" s="95">
        <v>0.87503484817206101</v>
      </c>
      <c r="L8" s="95">
        <v>5.1895650570970995</v>
      </c>
      <c r="M8" s="95">
        <v>3.2051553594234168</v>
      </c>
      <c r="N8" s="95">
        <v>4.6347019063565105</v>
      </c>
      <c r="O8" s="95">
        <v>0.38244335526892093</v>
      </c>
      <c r="P8" s="95">
        <v>0</v>
      </c>
      <c r="Q8" s="95">
        <v>3.8866786354838241</v>
      </c>
    </row>
    <row r="9" spans="1:17" ht="12" customHeight="1" x14ac:dyDescent="0.25">
      <c r="A9" s="87" t="s">
        <v>55</v>
      </c>
      <c r="B9" s="95"/>
      <c r="C9" s="95">
        <v>7.2637205100825541</v>
      </c>
      <c r="D9" s="95">
        <v>0</v>
      </c>
      <c r="E9" s="95">
        <v>0</v>
      </c>
      <c r="F9" s="95">
        <v>7.8596243592361654</v>
      </c>
      <c r="G9" s="95">
        <v>10.894034493114427</v>
      </c>
      <c r="H9" s="95">
        <v>4.297936930269513</v>
      </c>
      <c r="I9" s="95">
        <v>9.8340073872958751</v>
      </c>
      <c r="J9" s="95">
        <v>3.1323054021788783</v>
      </c>
      <c r="K9" s="95">
        <v>15.924871947288525</v>
      </c>
      <c r="L9" s="95">
        <v>46.746219851311437</v>
      </c>
      <c r="M9" s="95">
        <v>10.228064300698419</v>
      </c>
      <c r="N9" s="95">
        <v>11.582596110819575</v>
      </c>
      <c r="O9" s="95">
        <v>10.700260145237717</v>
      </c>
      <c r="P9" s="95">
        <v>0.20248229314266858</v>
      </c>
      <c r="Q9" s="95">
        <v>4.89014957333716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2.0246660702684318</v>
      </c>
      <c r="L10" s="95">
        <v>1.9077065188911009</v>
      </c>
      <c r="M10" s="95">
        <v>1.4765226661841526</v>
      </c>
      <c r="N10" s="95">
        <v>3.6479672163829329</v>
      </c>
      <c r="O10" s="95">
        <v>1.8004834421180345</v>
      </c>
      <c r="P10" s="95">
        <v>3.1581825917246458</v>
      </c>
      <c r="Q10" s="95">
        <v>2.4598885498933991</v>
      </c>
    </row>
    <row r="11" spans="1:17" ht="12" customHeight="1" x14ac:dyDescent="0.25">
      <c r="A11" s="87" t="s">
        <v>61</v>
      </c>
      <c r="B11" s="95"/>
      <c r="C11" s="95">
        <v>3.3346984025341495</v>
      </c>
      <c r="D11" s="95">
        <v>1.3172973017814535</v>
      </c>
      <c r="E11" s="95">
        <v>1.9129872433595603</v>
      </c>
      <c r="F11" s="95">
        <v>2.4140910607915322</v>
      </c>
      <c r="G11" s="95">
        <v>2.8487331247434526</v>
      </c>
      <c r="H11" s="95">
        <v>2.1367045843477701</v>
      </c>
      <c r="I11" s="95">
        <v>2.5476544128695329</v>
      </c>
      <c r="J11" s="95">
        <v>2.0955304457500734</v>
      </c>
      <c r="K11" s="95">
        <v>0</v>
      </c>
      <c r="L11" s="95">
        <v>4.0721890161498715</v>
      </c>
      <c r="M11" s="95">
        <v>2.3498232584743031</v>
      </c>
      <c r="N11" s="95">
        <v>1.3865728378014313</v>
      </c>
      <c r="O11" s="95">
        <v>2.0175099503013478</v>
      </c>
      <c r="P11" s="95">
        <v>2.2635256800017074</v>
      </c>
      <c r="Q11" s="95">
        <v>3.6232146678241666</v>
      </c>
    </row>
    <row r="12" spans="1:17" ht="12" customHeight="1" x14ac:dyDescent="0.25">
      <c r="A12" s="87" t="s">
        <v>115</v>
      </c>
      <c r="B12" s="95"/>
      <c r="C12" s="95">
        <v>0.11384469647298089</v>
      </c>
      <c r="D12" s="95">
        <v>7.11006573854851E-2</v>
      </c>
      <c r="E12" s="95">
        <v>0.27683325013999993</v>
      </c>
      <c r="F12" s="95">
        <v>0.2062509279479193</v>
      </c>
      <c r="G12" s="95">
        <v>0.1352693188720287</v>
      </c>
      <c r="H12" s="95">
        <v>0.16716033877682371</v>
      </c>
      <c r="I12" s="95">
        <v>0.12175473301106789</v>
      </c>
      <c r="J12" s="95">
        <v>0.34492238276784037</v>
      </c>
      <c r="K12" s="95">
        <v>0.26332111371011929</v>
      </c>
      <c r="L12" s="95">
        <v>1.3106322141289468</v>
      </c>
      <c r="M12" s="95">
        <v>0.72540468247288881</v>
      </c>
      <c r="N12" s="95">
        <v>0.65427031083305032</v>
      </c>
      <c r="O12" s="95">
        <v>1.0874186913875132</v>
      </c>
      <c r="P12" s="95">
        <v>1.6637430426868247</v>
      </c>
      <c r="Q12" s="95">
        <v>1.8731367478691663</v>
      </c>
    </row>
    <row r="13" spans="1:17" ht="12" customHeight="1" x14ac:dyDescent="0.25">
      <c r="A13" s="51" t="s">
        <v>114</v>
      </c>
      <c r="B13" s="22"/>
      <c r="C13" s="22">
        <v>0.65018001098416589</v>
      </c>
      <c r="D13" s="22">
        <v>0.41331475894116448</v>
      </c>
      <c r="E13" s="22">
        <v>0.67222312255666272</v>
      </c>
      <c r="F13" s="22">
        <v>0.64942933771159028</v>
      </c>
      <c r="G13" s="22">
        <v>0.64580039970568515</v>
      </c>
      <c r="H13" s="22">
        <v>0.83282542832124029</v>
      </c>
      <c r="I13" s="22">
        <v>0.49012058711694084</v>
      </c>
      <c r="J13" s="22">
        <v>0.75737906209599093</v>
      </c>
      <c r="K13" s="22">
        <v>0.72856884463904292</v>
      </c>
      <c r="L13" s="22">
        <v>2.5935783890593536</v>
      </c>
      <c r="M13" s="22">
        <v>1.6702448618227097</v>
      </c>
      <c r="N13" s="22">
        <v>1.4918713429548043</v>
      </c>
      <c r="O13" s="22">
        <v>1.7284213460829296</v>
      </c>
      <c r="P13" s="22">
        <v>3.488798448086301</v>
      </c>
      <c r="Q13" s="22">
        <v>0.65844575082874657</v>
      </c>
    </row>
    <row r="14" spans="1:17" ht="12" customHeight="1" x14ac:dyDescent="0.25">
      <c r="A14" s="99" t="s">
        <v>117</v>
      </c>
      <c r="B14" s="98"/>
      <c r="C14" s="98">
        <v>0.17153402674053825</v>
      </c>
      <c r="D14" s="98">
        <v>0.38787526930931249</v>
      </c>
      <c r="E14" s="98">
        <v>0.61879244345396267</v>
      </c>
      <c r="F14" s="98">
        <v>0.37353163533801625</v>
      </c>
      <c r="G14" s="98">
        <v>0.26156066196374378</v>
      </c>
      <c r="H14" s="98">
        <v>0.32154597783622751</v>
      </c>
      <c r="I14" s="98">
        <v>0.2480923400588575</v>
      </c>
      <c r="J14" s="98">
        <v>0.5530429629980288</v>
      </c>
      <c r="K14" s="98">
        <v>0.21796624490350713</v>
      </c>
      <c r="L14" s="98">
        <v>0.73339301782060717</v>
      </c>
      <c r="M14" s="98">
        <v>0.17549167403519092</v>
      </c>
      <c r="N14" s="98">
        <v>0.18181182024065806</v>
      </c>
      <c r="O14" s="98">
        <v>8.4078949511669748E-2</v>
      </c>
      <c r="P14" s="98">
        <v>2.1292638909128067E-2</v>
      </c>
      <c r="Q14" s="98">
        <v>0.18725950569711244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0.13929192317542163</v>
      </c>
      <c r="D15" s="96">
        <f t="shared" si="4"/>
        <v>9.601032182156756E-2</v>
      </c>
      <c r="E15" s="96">
        <f t="shared" si="4"/>
        <v>0.129309003107895</v>
      </c>
      <c r="F15" s="96">
        <f t="shared" si="4"/>
        <v>0.20557590824329799</v>
      </c>
      <c r="G15" s="96">
        <f t="shared" si="4"/>
        <v>0.22229428199908516</v>
      </c>
      <c r="H15" s="96">
        <f t="shared" si="4"/>
        <v>0.396753437964667</v>
      </c>
      <c r="I15" s="96">
        <f t="shared" si="4"/>
        <v>0.39887395686756716</v>
      </c>
      <c r="J15" s="96">
        <f t="shared" si="4"/>
        <v>0.96967114317324699</v>
      </c>
      <c r="K15" s="96">
        <f t="shared" si="4"/>
        <v>0.42544465448421176</v>
      </c>
      <c r="L15" s="96">
        <f t="shared" si="4"/>
        <v>3.5771226501884703</v>
      </c>
      <c r="M15" s="96">
        <f t="shared" si="4"/>
        <v>1.3996171126200316</v>
      </c>
      <c r="N15" s="96">
        <f t="shared" si="4"/>
        <v>3.6599759854758624</v>
      </c>
      <c r="O15" s="96">
        <f t="shared" si="4"/>
        <v>0.66236451100060689</v>
      </c>
      <c r="P15" s="96">
        <f t="shared" si="4"/>
        <v>0.90584238963032604</v>
      </c>
      <c r="Q15" s="96">
        <f t="shared" si="4"/>
        <v>3.2046308733076061</v>
      </c>
    </row>
    <row r="16" spans="1:17" ht="12" customHeight="1" x14ac:dyDescent="0.25">
      <c r="A16" s="87" t="s">
        <v>111</v>
      </c>
      <c r="B16" s="97"/>
      <c r="C16" s="97">
        <v>0.13929192317542163</v>
      </c>
      <c r="D16" s="97">
        <v>9.601032182156756E-2</v>
      </c>
      <c r="E16" s="97">
        <v>0.129309003107895</v>
      </c>
      <c r="F16" s="97">
        <v>0.20557590824329799</v>
      </c>
      <c r="G16" s="97">
        <v>0.22229428199908516</v>
      </c>
      <c r="H16" s="97">
        <v>0.396753437964667</v>
      </c>
      <c r="I16" s="97">
        <v>0.39887395686756716</v>
      </c>
      <c r="J16" s="97">
        <v>0.96967114317324699</v>
      </c>
      <c r="K16" s="97">
        <v>0.42544465448421176</v>
      </c>
      <c r="L16" s="97">
        <v>3.5771226501884703</v>
      </c>
      <c r="M16" s="97">
        <v>1.3996171126200316</v>
      </c>
      <c r="N16" s="97">
        <v>3.6599759854758624</v>
      </c>
      <c r="O16" s="97">
        <v>0.66236451100060689</v>
      </c>
      <c r="P16" s="97">
        <v>0.90584238963032604</v>
      </c>
      <c r="Q16" s="97">
        <v>3.2046308733076061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3.9234429068338219</v>
      </c>
      <c r="D17" s="96">
        <f t="shared" si="5"/>
        <v>4.2371979740022514</v>
      </c>
      <c r="E17" s="96">
        <f t="shared" si="5"/>
        <v>4.4199072490753109</v>
      </c>
      <c r="F17" s="96">
        <f t="shared" si="5"/>
        <v>4.2394211271231246</v>
      </c>
      <c r="G17" s="96">
        <f t="shared" si="5"/>
        <v>4.3087259509002411</v>
      </c>
      <c r="H17" s="96">
        <f t="shared" si="5"/>
        <v>3.4402643139814328</v>
      </c>
      <c r="I17" s="96">
        <f t="shared" si="5"/>
        <v>4.0729599176981663</v>
      </c>
      <c r="J17" s="96">
        <f t="shared" si="5"/>
        <v>4.0002791578816517</v>
      </c>
      <c r="K17" s="96">
        <f t="shared" si="5"/>
        <v>5.5273409329070633</v>
      </c>
      <c r="L17" s="96">
        <f t="shared" si="5"/>
        <v>16.336347038841527</v>
      </c>
      <c r="M17" s="96">
        <f t="shared" si="5"/>
        <v>4.9259940545814516</v>
      </c>
      <c r="N17" s="96">
        <f t="shared" si="5"/>
        <v>6.3572375582968519</v>
      </c>
      <c r="O17" s="96">
        <f t="shared" si="5"/>
        <v>4.6072921892983576</v>
      </c>
      <c r="P17" s="96">
        <f t="shared" si="5"/>
        <v>3.6562755877287962</v>
      </c>
      <c r="Q17" s="96">
        <f t="shared" si="5"/>
        <v>5.1503159485137235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4.9784027897285615E-2</v>
      </c>
      <c r="D19" s="95">
        <v>0</v>
      </c>
      <c r="E19" s="95">
        <v>0</v>
      </c>
      <c r="F19" s="95">
        <v>4.7653289294168871E-2</v>
      </c>
      <c r="G19" s="95">
        <v>6.4464343707638289E-2</v>
      </c>
      <c r="H19" s="95">
        <v>0</v>
      </c>
      <c r="I19" s="95">
        <v>7.5171735001143561E-2</v>
      </c>
      <c r="J19" s="95">
        <v>4.3096091052135278E-2</v>
      </c>
      <c r="K19" s="95">
        <v>0</v>
      </c>
      <c r="L19" s="95">
        <v>5.8079813205904551E-2</v>
      </c>
      <c r="M19" s="95">
        <v>0.11998512066842013</v>
      </c>
      <c r="N19" s="95">
        <v>7.4206033535079041E-2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0.15736959385646351</v>
      </c>
      <c r="D20" s="95">
        <v>1.8212524188116721</v>
      </c>
      <c r="E20" s="95">
        <v>1.1607869120688012</v>
      </c>
      <c r="F20" s="95">
        <v>0.41639548308264174</v>
      </c>
      <c r="G20" s="95">
        <v>0</v>
      </c>
      <c r="H20" s="95">
        <v>0.45193348549587742</v>
      </c>
      <c r="I20" s="95">
        <v>0</v>
      </c>
      <c r="J20" s="95">
        <v>0.59381467722124981</v>
      </c>
      <c r="K20" s="95">
        <v>0</v>
      </c>
      <c r="L20" s="95">
        <v>1.3816247687802818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0.39681288313204249</v>
      </c>
      <c r="D21" s="95">
        <v>0.23006732437346558</v>
      </c>
      <c r="E21" s="95">
        <v>0.58223639515248571</v>
      </c>
      <c r="F21" s="95">
        <v>0.62076500888888764</v>
      </c>
      <c r="G21" s="95">
        <v>0.3682634384478356</v>
      </c>
      <c r="H21" s="95">
        <v>9.4514403672042141E-2</v>
      </c>
      <c r="I21" s="95">
        <v>0.21608747554078009</v>
      </c>
      <c r="J21" s="95">
        <v>0.56954912107103328</v>
      </c>
      <c r="K21" s="95">
        <v>7.9172181133813899E-2</v>
      </c>
      <c r="L21" s="95">
        <v>0.8733204246965327</v>
      </c>
      <c r="M21" s="95">
        <v>0.45445689440244075</v>
      </c>
      <c r="N21" s="95">
        <v>0.85743723550103401</v>
      </c>
      <c r="O21" s="95">
        <v>5.1115004479676561E-2</v>
      </c>
      <c r="P21" s="95">
        <v>0</v>
      </c>
      <c r="Q21" s="95">
        <v>0.3764378753991004</v>
      </c>
    </row>
    <row r="22" spans="1:17" ht="12" customHeight="1" x14ac:dyDescent="0.25">
      <c r="A22" s="87" t="s">
        <v>55</v>
      </c>
      <c r="B22" s="95"/>
      <c r="C22" s="95">
        <v>1.0297212659930406</v>
      </c>
      <c r="D22" s="95">
        <v>0</v>
      </c>
      <c r="E22" s="95">
        <v>0</v>
      </c>
      <c r="F22" s="95">
        <v>0.70157803218652903</v>
      </c>
      <c r="G22" s="95">
        <v>1.2581978598257288</v>
      </c>
      <c r="H22" s="95">
        <v>0.74187882848365749</v>
      </c>
      <c r="I22" s="95">
        <v>1.5732328860943214</v>
      </c>
      <c r="J22" s="95">
        <v>0.54959705889174804</v>
      </c>
      <c r="K22" s="95">
        <v>2.2347755274174625</v>
      </c>
      <c r="L22" s="95">
        <v>5.0354043836157221</v>
      </c>
      <c r="M22" s="95">
        <v>1.8632260995825749</v>
      </c>
      <c r="N22" s="95">
        <v>2.2747738243434106</v>
      </c>
      <c r="O22" s="95">
        <v>2.0815580551464499</v>
      </c>
      <c r="P22" s="95">
        <v>3.8779740670281955E-2</v>
      </c>
      <c r="Q22" s="95">
        <v>0.88220175454829264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0.82875309343258752</v>
      </c>
      <c r="D24" s="95">
        <v>0</v>
      </c>
      <c r="E24" s="95">
        <v>0.12961174690289334</v>
      </c>
      <c r="F24" s="95">
        <v>0.51353716477003564</v>
      </c>
      <c r="G24" s="95">
        <v>0.60811905750453421</v>
      </c>
      <c r="H24" s="95">
        <v>0.22116041620908852</v>
      </c>
      <c r="I24" s="95">
        <v>0.61458937227387622</v>
      </c>
      <c r="J24" s="95">
        <v>0.40611027516620962</v>
      </c>
      <c r="K24" s="95">
        <v>0</v>
      </c>
      <c r="L24" s="95">
        <v>0.68769276637320387</v>
      </c>
      <c r="M24" s="95">
        <v>0.32124488882745522</v>
      </c>
      <c r="N24" s="95">
        <v>0.23650869085647064</v>
      </c>
      <c r="O24" s="95">
        <v>0.36123821983829857</v>
      </c>
      <c r="P24" s="95">
        <v>0.54577237547042146</v>
      </c>
      <c r="Q24" s="95">
        <v>0.70249360363824953</v>
      </c>
    </row>
    <row r="25" spans="1:17" ht="12" customHeight="1" x14ac:dyDescent="0.25">
      <c r="A25" s="51" t="s">
        <v>60</v>
      </c>
      <c r="B25" s="22"/>
      <c r="C25" s="22">
        <v>1.4610020425224024</v>
      </c>
      <c r="D25" s="22">
        <v>2.1858782308171141</v>
      </c>
      <c r="E25" s="22">
        <v>2.5472721949511303</v>
      </c>
      <c r="F25" s="22">
        <v>1.9394921489008614</v>
      </c>
      <c r="G25" s="22">
        <v>2.0096812514145035</v>
      </c>
      <c r="H25" s="22">
        <v>1.9307771801207676</v>
      </c>
      <c r="I25" s="22">
        <v>1.5938784487880449</v>
      </c>
      <c r="J25" s="22">
        <v>1.838111934479276</v>
      </c>
      <c r="K25" s="22">
        <v>0.84754647697223462</v>
      </c>
      <c r="L25" s="22">
        <v>6.4575770148901697</v>
      </c>
      <c r="M25" s="22">
        <v>1.0652279029946274</v>
      </c>
      <c r="N25" s="22">
        <v>1.6463955284439467</v>
      </c>
      <c r="O25" s="22">
        <v>1.0344413563397101</v>
      </c>
      <c r="P25" s="22">
        <v>2.4045342717458089</v>
      </c>
      <c r="Q25" s="22">
        <v>2.5409014442000948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2.3658467473835523</v>
      </c>
      <c r="L26" s="18">
        <v>1.8426478672797115</v>
      </c>
      <c r="M26" s="18">
        <v>1.1018531481059328</v>
      </c>
      <c r="N26" s="18">
        <v>1.2679162456169117</v>
      </c>
      <c r="O26" s="18">
        <v>1.0789395534942234</v>
      </c>
      <c r="P26" s="18">
        <v>0.66718919984228386</v>
      </c>
      <c r="Q26" s="18">
        <v>0.64828127072798636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1.3988109362878567</v>
      </c>
      <c r="D27" s="96">
        <f t="shared" si="6"/>
        <v>1.4865902935086737</v>
      </c>
      <c r="E27" s="96">
        <f t="shared" si="6"/>
        <v>1.5651174808926596</v>
      </c>
      <c r="F27" s="96">
        <f t="shared" si="6"/>
        <v>1.7058758444340327</v>
      </c>
      <c r="G27" s="96">
        <f t="shared" si="6"/>
        <v>1.5963408955733478</v>
      </c>
      <c r="H27" s="96">
        <f t="shared" si="6"/>
        <v>1.3620102486980508</v>
      </c>
      <c r="I27" s="96">
        <f t="shared" si="6"/>
        <v>1.5705470190001627</v>
      </c>
      <c r="J27" s="96">
        <f t="shared" si="6"/>
        <v>1.53907144147636</v>
      </c>
      <c r="K27" s="96">
        <f t="shared" si="6"/>
        <v>2.121189560014018</v>
      </c>
      <c r="L27" s="96">
        <f t="shared" si="6"/>
        <v>6.1134950950580027</v>
      </c>
      <c r="M27" s="96">
        <f t="shared" si="6"/>
        <v>1.7330807529803016</v>
      </c>
      <c r="N27" s="96">
        <f t="shared" si="6"/>
        <v>2.2000092473372761</v>
      </c>
      <c r="O27" s="96">
        <f t="shared" si="6"/>
        <v>1.6375845470752952</v>
      </c>
      <c r="P27" s="96">
        <f t="shared" si="6"/>
        <v>1.2617278609366254</v>
      </c>
      <c r="Q27" s="96">
        <f t="shared" si="6"/>
        <v>1.6932239848434829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1.5928670639331635E-2</v>
      </c>
      <c r="D29" s="95">
        <v>0</v>
      </c>
      <c r="E29" s="95">
        <v>0</v>
      </c>
      <c r="F29" s="95">
        <v>0</v>
      </c>
      <c r="G29" s="95">
        <v>2.4156401356279413E-2</v>
      </c>
      <c r="H29" s="95">
        <v>0</v>
      </c>
      <c r="I29" s="95">
        <v>2.6889513983422743E-2</v>
      </c>
      <c r="J29" s="95">
        <v>1.4228600086029329E-2</v>
      </c>
      <c r="K29" s="95">
        <v>0</v>
      </c>
      <c r="L29" s="95">
        <v>2.0485730605619399E-2</v>
      </c>
      <c r="M29" s="95">
        <v>4.3713643778123007E-2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8.8901007442874255E-2</v>
      </c>
      <c r="D30" s="95">
        <v>0.10644244383759434</v>
      </c>
      <c r="E30" s="95">
        <v>0.19002216782731088</v>
      </c>
      <c r="F30" s="95">
        <v>0.11957916243624817</v>
      </c>
      <c r="G30" s="95">
        <v>0.12984335418378115</v>
      </c>
      <c r="H30" s="95">
        <v>5.4186461915029988E-2</v>
      </c>
      <c r="I30" s="95">
        <v>7.7483375549305178E-2</v>
      </c>
      <c r="J30" s="95">
        <v>0.17440434829229601</v>
      </c>
      <c r="K30" s="95">
        <v>6.0011711150814072E-2</v>
      </c>
      <c r="L30" s="95">
        <v>0.35447618965721533</v>
      </c>
      <c r="M30" s="95">
        <v>0.2462492353320635</v>
      </c>
      <c r="N30" s="95">
        <v>0.3744577796470222</v>
      </c>
      <c r="O30" s="95">
        <v>3.5276361426514601E-2</v>
      </c>
      <c r="P30" s="95">
        <v>0</v>
      </c>
      <c r="Q30" s="95">
        <v>0.2055227279491742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1.2939812582056509</v>
      </c>
      <c r="D32" s="18">
        <v>1.3801478496710793</v>
      </c>
      <c r="E32" s="18">
        <v>1.3750953130653487</v>
      </c>
      <c r="F32" s="18">
        <v>1.5862966819977846</v>
      </c>
      <c r="G32" s="18">
        <v>1.4423411400332873</v>
      </c>
      <c r="H32" s="18">
        <v>1.3078237867830207</v>
      </c>
      <c r="I32" s="18">
        <v>1.4661741294674349</v>
      </c>
      <c r="J32" s="18">
        <v>1.3504384930980347</v>
      </c>
      <c r="K32" s="18">
        <v>2.061177848863204</v>
      </c>
      <c r="L32" s="18">
        <v>5.738533174795168</v>
      </c>
      <c r="M32" s="18">
        <v>1.4431178738701151</v>
      </c>
      <c r="N32" s="18">
        <v>1.825551467690254</v>
      </c>
      <c r="O32" s="18">
        <v>1.6023081856487806</v>
      </c>
      <c r="P32" s="18">
        <v>1.2617278609366254</v>
      </c>
      <c r="Q32" s="18">
        <v>1.4877012568943087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0.64031960392818266</v>
      </c>
      <c r="D3" s="107">
        <f>IF(RES_hh_tes_in!D3=0,"",RES_hh_tes_in!D3/RES_hh_fec_in!D3)</f>
        <v>0.66287931576653014</v>
      </c>
      <c r="E3" s="107">
        <f>IF(RES_hh_tes_in!E3=0,"",RES_hh_tes_in!E3/RES_hh_fec_in!E3)</f>
        <v>0.68584933883248633</v>
      </c>
      <c r="F3" s="107">
        <f>IF(RES_hh_tes_in!F3=0,"",RES_hh_tes_in!F3/RES_hh_fec_in!F3)</f>
        <v>0.64429461670033195</v>
      </c>
      <c r="G3" s="107">
        <f>IF(RES_hh_tes_in!G3=0,"",RES_hh_tes_in!G3/RES_hh_fec_in!G3)</f>
        <v>0.63088816635940048</v>
      </c>
      <c r="H3" s="107">
        <f>IF(RES_hh_tes_in!H3=0,"",RES_hh_tes_in!H3/RES_hh_fec_in!H3)</f>
        <v>0.67710072880652117</v>
      </c>
      <c r="I3" s="107">
        <f>IF(RES_hh_tes_in!I3=0,"",RES_hh_tes_in!I3/RES_hh_fec_in!I3)</f>
        <v>0.64510198522070039</v>
      </c>
      <c r="J3" s="107">
        <f>IF(RES_hh_tes_in!J3=0,"",RES_hh_tes_in!J3/RES_hh_fec_in!J3)</f>
        <v>0.71116215576829311</v>
      </c>
      <c r="K3" s="107">
        <f>IF(RES_hh_tes_in!K3=0,"",RES_hh_tes_in!K3/RES_hh_fec_in!K3)</f>
        <v>0.62232041231533364</v>
      </c>
      <c r="L3" s="107">
        <f>IF(RES_hh_tes_in!L3=0,"",RES_hh_tes_in!L3/RES_hh_fec_in!L3)</f>
        <v>0.66032924637472956</v>
      </c>
      <c r="M3" s="107">
        <f>IF(RES_hh_tes_in!M3=0,"",RES_hh_tes_in!M3/RES_hh_fec_in!M3)</f>
        <v>0.70409215991777341</v>
      </c>
      <c r="N3" s="107">
        <f>IF(RES_hh_tes_in!N3=0,"",RES_hh_tes_in!N3/RES_hh_fec_in!N3)</f>
        <v>0.7375606409735711</v>
      </c>
      <c r="O3" s="107">
        <f>IF(RES_hh_tes_in!O3=0,"",RES_hh_tes_in!O3/RES_hh_fec_in!O3)</f>
        <v>0.70493352172366186</v>
      </c>
      <c r="P3" s="107">
        <f>IF(RES_hh_tes_in!P3=0,"",RES_hh_tes_in!P3/RES_hh_fec_in!P3)</f>
        <v>0.92742363084737778</v>
      </c>
      <c r="Q3" s="107">
        <f>IF(RES_hh_tes_in!Q3=0,"",RES_hh_tes_in!Q3/RES_hh_fec_in!Q3)</f>
        <v>0.84870145602282143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0.625888831799703</v>
      </c>
      <c r="D4" s="103">
        <f>IF(RES_hh_tes_in!D4=0,"",RES_hh_tes_in!D4/RES_hh_fec_in!D4)</f>
        <v>0.65967559951478982</v>
      </c>
      <c r="E4" s="103">
        <f>IF(RES_hh_tes_in!E4=0,"",RES_hh_tes_in!E4/RES_hh_fec_in!E4)</f>
        <v>0.68443210395383558</v>
      </c>
      <c r="F4" s="103">
        <f>IF(RES_hh_tes_in!F4=0,"",RES_hh_tes_in!F4/RES_hh_fec_in!F4)</f>
        <v>0.62771523977904053</v>
      </c>
      <c r="G4" s="103">
        <f>IF(RES_hh_tes_in!G4=0,"",RES_hh_tes_in!G4/RES_hh_fec_in!G4)</f>
        <v>0.61104103340271898</v>
      </c>
      <c r="H4" s="103">
        <f>IF(RES_hh_tes_in!H4=0,"",RES_hh_tes_in!H4/RES_hh_fec_in!H4)</f>
        <v>0.6594539717397051</v>
      </c>
      <c r="I4" s="103">
        <f>IF(RES_hh_tes_in!I4=0,"",RES_hh_tes_in!I4/RES_hh_fec_in!I4)</f>
        <v>0.62253893308922414</v>
      </c>
      <c r="J4" s="103">
        <f>IF(RES_hh_tes_in!J4=0,"",RES_hh_tes_in!J4/RES_hh_fec_in!J4)</f>
        <v>0.68775258483341128</v>
      </c>
      <c r="K4" s="103">
        <f>IF(RES_hh_tes_in!K4=0,"",RES_hh_tes_in!K4/RES_hh_fec_in!K4)</f>
        <v>0.58152818665375294</v>
      </c>
      <c r="L4" s="103">
        <f>IF(RES_hh_tes_in!L4=0,"",RES_hh_tes_in!L4/RES_hh_fec_in!L4)</f>
        <v>0.62805961846824698</v>
      </c>
      <c r="M4" s="103">
        <f>IF(RES_hh_tes_in!M4=0,"",RES_hh_tes_in!M4/RES_hh_fec_in!M4)</f>
        <v>0.67310973444078814</v>
      </c>
      <c r="N4" s="103">
        <f>IF(RES_hh_tes_in!N4=0,"",RES_hh_tes_in!N4/RES_hh_fec_in!N4)</f>
        <v>0.67812145473928365</v>
      </c>
      <c r="O4" s="103">
        <f>IF(RES_hh_tes_in!O4=0,"",RES_hh_tes_in!O4/RES_hh_fec_in!O4)</f>
        <v>0.68422625963789108</v>
      </c>
      <c r="P4" s="103">
        <f>IF(RES_hh_tes_in!P4=0,"",RES_hh_tes_in!P4/RES_hh_fec_in!P4)</f>
        <v>0.9221796028687127</v>
      </c>
      <c r="Q4" s="103">
        <f>IF(RES_hh_tes_in!Q4=0,"",RES_hh_tes_in!Q4/RES_hh_fec_in!Q4)</f>
        <v>0.78028560490512022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0.52315570159539548</v>
      </c>
      <c r="D5" s="102">
        <f>IF(RES_hh_tes_in!D5=0,"",RES_hh_tes_in!D5/RES_hh_fec_in!D5)</f>
        <v>0.52572902266459354</v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>
        <f>IF(RES_hh_tes_in!K5=0,"",RES_hh_tes_in!K5/RES_hh_fec_in!K5)</f>
        <v>0.53792702820037397</v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>
        <f>IF(RES_hh_tes_in!O5=0,"",RES_hh_tes_in!O5/RES_hh_fec_in!O5)</f>
        <v>0.5379270282003743</v>
      </c>
      <c r="P5" s="102">
        <f>IF(RES_hh_tes_in!P5=0,"",RES_hh_tes_in!P5/RES_hh_fec_in!P5)</f>
        <v>0.53792702820037341</v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0.64267943512084968</v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>
        <f>IF(RES_hh_tes_in!F6=0,"",RES_hh_tes_in!F6/RES_hh_fec_in!F6)</f>
        <v>0.64985594316564688</v>
      </c>
      <c r="G6" s="102">
        <f>IF(RES_hh_tes_in!G6=0,"",RES_hh_tes_in!G6/RES_hh_fec_in!G6)</f>
        <v>0.65079817078670565</v>
      </c>
      <c r="H6" s="102">
        <f>IF(RES_hh_tes_in!H6=0,"",RES_hh_tes_in!H6/RES_hh_fec_in!H6)</f>
        <v>0.66634942911811745</v>
      </c>
      <c r="I6" s="102">
        <f>IF(RES_hh_tes_in!I6=0,"",RES_hh_tes_in!I6/RES_hh_fec_in!I6)</f>
        <v>0.663681722033579</v>
      </c>
      <c r="J6" s="102">
        <f>IF(RES_hh_tes_in!J6=0,"",RES_hh_tes_in!J6/RES_hh_fec_in!J6)</f>
        <v>0.66664261799296776</v>
      </c>
      <c r="K6" s="102" t="str">
        <f>IF(RES_hh_tes_in!K6=0,"",RES_hh_tes_in!K6/RES_hh_fec_in!K6)</f>
        <v/>
      </c>
      <c r="L6" s="102">
        <f>IF(RES_hh_tes_in!L6=0,"",RES_hh_tes_in!L6/RES_hh_fec_in!L6)</f>
        <v>0.66757223131676469</v>
      </c>
      <c r="M6" s="102">
        <f>IF(RES_hh_tes_in!M6=0,"",RES_hh_tes_in!M6/RES_hh_fec_in!M6)</f>
        <v>0.67579625993258152</v>
      </c>
      <c r="N6" s="102">
        <f>IF(RES_hh_tes_in!N6=0,"",RES_hh_tes_in!N6/RES_hh_fec_in!N6)</f>
        <v>0.68264351453201721</v>
      </c>
      <c r="O6" s="102">
        <f>IF(RES_hh_tes_in!O6=0,"",RES_hh_tes_in!O6/RES_hh_fec_in!O6)</f>
        <v>0.69116558382627535</v>
      </c>
      <c r="P6" s="102">
        <f>IF(RES_hh_tes_in!P6=0,"",RES_hh_tes_in!P6/RES_hh_fec_in!P6)</f>
        <v>0.69403872487838536</v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0.63555676293294683</v>
      </c>
      <c r="D7" s="102">
        <f>IF(RES_hh_tes_in!D7=0,"",RES_hh_tes_in!D7/RES_hh_fec_in!D7)</f>
        <v>0.64026009236871617</v>
      </c>
      <c r="E7" s="102">
        <f>IF(RES_hh_tes_in!E7=0,"",RES_hh_tes_in!E7/RES_hh_fec_in!E7)</f>
        <v>0.64365369469400302</v>
      </c>
      <c r="F7" s="102">
        <f>IF(RES_hh_tes_in!F7=0,"",RES_hh_tes_in!F7/RES_hh_fec_in!F7)</f>
        <v>0.64785698931810765</v>
      </c>
      <c r="G7" s="102" t="str">
        <f>IF(RES_hh_tes_in!G7=0,"",RES_hh_tes_in!G7/RES_hh_fec_in!G7)</f>
        <v/>
      </c>
      <c r="H7" s="102">
        <f>IF(RES_hh_tes_in!H7=0,"",RES_hh_tes_in!H7/RES_hh_fec_in!H7)</f>
        <v>0.65296093597174532</v>
      </c>
      <c r="I7" s="102" t="str">
        <f>IF(RES_hh_tes_in!I7=0,"",RES_hh_tes_in!I7/RES_hh_fec_in!I7)</f>
        <v/>
      </c>
      <c r="J7" s="102">
        <f>IF(RES_hh_tes_in!J7=0,"",RES_hh_tes_in!J7/RES_hh_fec_in!J7)</f>
        <v>0.65945841097221514</v>
      </c>
      <c r="K7" s="102" t="str">
        <f>IF(RES_hh_tes_in!K7=0,"",RES_hh_tes_in!K7/RES_hh_fec_in!K7)</f>
        <v/>
      </c>
      <c r="L7" s="102">
        <f>IF(RES_hh_tes_in!L7=0,"",RES_hh_tes_in!L7/RES_hh_fec_in!L7)</f>
        <v>0.66314760304902975</v>
      </c>
      <c r="M7" s="102" t="str">
        <f>IF(RES_hh_tes_in!M7=0,"",RES_hh_tes_in!M7/RES_hh_fec_in!M7)</f>
        <v/>
      </c>
      <c r="N7" s="102">
        <f>IF(RES_hh_tes_in!N7=0,"",RES_hh_tes_in!N7/RES_hh_fec_in!N7)</f>
        <v>0.65802114151083735</v>
      </c>
      <c r="O7" s="102" t="str">
        <f>IF(RES_hh_tes_in!O7=0,"",RES_hh_tes_in!O7/RES_hh_fec_in!O7)</f>
        <v/>
      </c>
      <c r="P7" s="102" t="str">
        <f>IF(RES_hh_tes_in!P7=0,"",RES_hh_tes_in!P7/RES_hh_fec_in!P7)</f>
        <v/>
      </c>
      <c r="Q7" s="102" t="str">
        <f>IF(RES_hh_tes_in!Q7=0,"",RES_hh_tes_in!Q7/RES_hh_fec_in!Q7)</f>
        <v/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0.66319779943789237</v>
      </c>
      <c r="D8" s="102">
        <f>IF(RES_hh_tes_in!D8=0,"",RES_hh_tes_in!D8/RES_hh_fec_in!D8)</f>
        <v>0.66732625703406356</v>
      </c>
      <c r="E8" s="102">
        <f>IF(RES_hh_tes_in!E8=0,"",RES_hh_tes_in!E8/RES_hh_fec_in!E8)</f>
        <v>0.6709563546780124</v>
      </c>
      <c r="F8" s="102">
        <f>IF(RES_hh_tes_in!F8=0,"",RES_hh_tes_in!F8/RES_hh_fec_in!F8)</f>
        <v>0.67482499327451351</v>
      </c>
      <c r="G8" s="102">
        <f>IF(RES_hh_tes_in!G8=0,"",RES_hh_tes_in!G8/RES_hh_fec_in!G8)</f>
        <v>0.6806915095299193</v>
      </c>
      <c r="H8" s="102">
        <f>IF(RES_hh_tes_in!H8=0,"",RES_hh_tes_in!H8/RES_hh_fec_in!H8)</f>
        <v>0.67742911803445083</v>
      </c>
      <c r="I8" s="102">
        <f>IF(RES_hh_tes_in!I8=0,"",RES_hh_tes_in!I8/RES_hh_fec_in!I8)</f>
        <v>0.69044643950680618</v>
      </c>
      <c r="J8" s="102">
        <f>IF(RES_hh_tes_in!J8=0,"",RES_hh_tes_in!J8/RES_hh_fec_in!J8)</f>
        <v>0.69179446668033351</v>
      </c>
      <c r="K8" s="102">
        <f>IF(RES_hh_tes_in!K8=0,"",RES_hh_tes_in!K8/RES_hh_fec_in!K8)</f>
        <v>0.66611983393099228</v>
      </c>
      <c r="L8" s="102">
        <f>IF(RES_hh_tes_in!L8=0,"",RES_hh_tes_in!L8/RES_hh_fec_in!L8)</f>
        <v>0.69320324889714047</v>
      </c>
      <c r="M8" s="102">
        <f>IF(RES_hh_tes_in!M8=0,"",RES_hh_tes_in!M8/RES_hh_fec_in!M8)</f>
        <v>0.69402637373374443</v>
      </c>
      <c r="N8" s="102">
        <f>IF(RES_hh_tes_in!N8=0,"",RES_hh_tes_in!N8/RES_hh_fec_in!N8)</f>
        <v>0.7048070850580197</v>
      </c>
      <c r="O8" s="102">
        <f>IF(RES_hh_tes_in!O8=0,"",RES_hh_tes_in!O8/RES_hh_fec_in!O8)</f>
        <v>0.69543073767705121</v>
      </c>
      <c r="P8" s="102" t="str">
        <f>IF(RES_hh_tes_in!P8=0,"",RES_hh_tes_in!P8/RES_hh_fec_in!P8)</f>
        <v/>
      </c>
      <c r="Q8" s="102">
        <f>IF(RES_hh_tes_in!Q8=0,"",RES_hh_tes_in!Q8/RES_hh_fec_in!Q8)</f>
        <v>0.70972452645447082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0.54475409865138658</v>
      </c>
      <c r="D9" s="102" t="str">
        <f>IF(RES_hh_tes_in!D9=0,"",RES_hh_tes_in!D9/RES_hh_fec_in!D9)</f>
        <v/>
      </c>
      <c r="E9" s="102" t="str">
        <f>IF(RES_hh_tes_in!E9=0,"",RES_hh_tes_in!E9/RES_hh_fec_in!E9)</f>
        <v/>
      </c>
      <c r="F9" s="102">
        <f>IF(RES_hh_tes_in!F9=0,"",RES_hh_tes_in!F9/RES_hh_fec_in!F9)</f>
        <v>0.53907180312053959</v>
      </c>
      <c r="G9" s="102">
        <f>IF(RES_hh_tes_in!G9=0,"",RES_hh_tes_in!G9/RES_hh_fec_in!G9)</f>
        <v>0.5485796707870999</v>
      </c>
      <c r="H9" s="102">
        <f>IF(RES_hh_tes_in!H9=0,"",RES_hh_tes_in!H9/RES_hh_fec_in!H9)</f>
        <v>0.56158876158353843</v>
      </c>
      <c r="I9" s="102">
        <f>IF(RES_hh_tes_in!I9=0,"",RES_hh_tes_in!I9/RES_hh_fec_in!I9)</f>
        <v>0.56413711566555413</v>
      </c>
      <c r="J9" s="102">
        <f>IF(RES_hh_tes_in!J9=0,"",RES_hh_tes_in!J9/RES_hh_fec_in!J9)</f>
        <v>0.56885773517566829</v>
      </c>
      <c r="K9" s="102">
        <f>IF(RES_hh_tes_in!K9=0,"",RES_hh_tes_in!K9/RES_hh_fec_in!K9)</f>
        <v>0.5430215300264849</v>
      </c>
      <c r="L9" s="102">
        <f>IF(RES_hh_tes_in!L9=0,"",RES_hh_tes_in!L9/RES_hh_fec_in!L9)</f>
        <v>0.57338263294916458</v>
      </c>
      <c r="M9" s="102">
        <f>IF(RES_hh_tes_in!M9=0,"",RES_hh_tes_in!M9/RES_hh_fec_in!M9)</f>
        <v>0.57669334530514516</v>
      </c>
      <c r="N9" s="102">
        <f>IF(RES_hh_tes_in!N9=0,"",RES_hh_tes_in!N9/RES_hh_fec_in!N9)</f>
        <v>0.58071014706192914</v>
      </c>
      <c r="O9" s="102">
        <f>IF(RES_hh_tes_in!O9=0,"",RES_hh_tes_in!O9/RES_hh_fec_in!O9)</f>
        <v>0.58266660301079731</v>
      </c>
      <c r="P9" s="102">
        <f>IF(RES_hh_tes_in!P9=0,"",RES_hh_tes_in!P9/RES_hh_fec_in!P9)</f>
        <v>0.57882499944034926</v>
      </c>
      <c r="Q9" s="102">
        <f>IF(RES_hh_tes_in!Q9=0,"",RES_hh_tes_in!Q9/RES_hh_fec_in!Q9)</f>
        <v>0.58737199354606418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>
        <f>IF(RES_hh_tes_in!K10=0,"",RES_hh_tes_in!K10/RES_hh_fec_in!K10)</f>
        <v>0.83982211689026498</v>
      </c>
      <c r="L10" s="102">
        <f>IF(RES_hh_tes_in!L10=0,"",RES_hh_tes_in!L10/RES_hh_fec_in!L10)</f>
        <v>0.84545779197974158</v>
      </c>
      <c r="M10" s="102">
        <f>IF(RES_hh_tes_in!M10=0,"",RES_hh_tes_in!M10/RES_hh_fec_in!M10)</f>
        <v>0.84928847297688381</v>
      </c>
      <c r="N10" s="102">
        <f>IF(RES_hh_tes_in!N10=0,"",RES_hh_tes_in!N10/RES_hh_fec_in!N10)</f>
        <v>0.85207854825402629</v>
      </c>
      <c r="O10" s="102">
        <f>IF(RES_hh_tes_in!O10=0,"",RES_hh_tes_in!O10/RES_hh_fec_in!O10)</f>
        <v>0.85375558146425623</v>
      </c>
      <c r="P10" s="102">
        <f>IF(RES_hh_tes_in!P10=0,"",RES_hh_tes_in!P10/RES_hh_fec_in!P10)</f>
        <v>0.85560637392079308</v>
      </c>
      <c r="Q10" s="102">
        <f>IF(RES_hh_tes_in!Q10=0,"",RES_hh_tes_in!Q10/RES_hh_fec_in!Q10)</f>
        <v>0.85683113302458858</v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0.80105527537112453</v>
      </c>
      <c r="D11" s="102">
        <f>IF(RES_hh_tes_in!D11=0,"",RES_hh_tes_in!D11/RES_hh_fec_in!D11)</f>
        <v>0.80502041417665571</v>
      </c>
      <c r="E11" s="102">
        <f>IF(RES_hh_tes_in!E11=0,"",RES_hh_tes_in!E11/RES_hh_fec_in!E11)</f>
        <v>0.80852553647024661</v>
      </c>
      <c r="F11" s="102">
        <f>IF(RES_hh_tes_in!F11=0,"",RES_hh_tes_in!F11/RES_hh_fec_in!F11)</f>
        <v>0.81420269489993657</v>
      </c>
      <c r="G11" s="102">
        <f>IF(RES_hh_tes_in!G11=0,"",RES_hh_tes_in!G11/RES_hh_fec_in!G11)</f>
        <v>0.81853604956775994</v>
      </c>
      <c r="H11" s="102">
        <f>IF(RES_hh_tes_in!H11=0,"",RES_hh_tes_in!H11/RES_hh_fec_in!H11)</f>
        <v>0.81738039427140952</v>
      </c>
      <c r="I11" s="102">
        <f>IF(RES_hh_tes_in!I11=0,"",RES_hh_tes_in!I11/RES_hh_fec_in!I11)</f>
        <v>0.82842497687415273</v>
      </c>
      <c r="J11" s="102">
        <f>IF(RES_hh_tes_in!J11=0,"",RES_hh_tes_in!J11/RES_hh_fec_in!J11)</f>
        <v>0.83177913846438678</v>
      </c>
      <c r="K11" s="102" t="str">
        <f>IF(RES_hh_tes_in!K11=0,"",RES_hh_tes_in!K11/RES_hh_fec_in!K11)</f>
        <v/>
      </c>
      <c r="L11" s="102">
        <f>IF(RES_hh_tes_in!L11=0,"",RES_hh_tes_in!L11/RES_hh_fec_in!L11)</f>
        <v>0.83759999796796325</v>
      </c>
      <c r="M11" s="102">
        <f>IF(RES_hh_tes_in!M11=0,"",RES_hh_tes_in!M11/RES_hh_fec_in!M11)</f>
        <v>0.83349755934312542</v>
      </c>
      <c r="N11" s="102">
        <f>IF(RES_hh_tes_in!N11=0,"",RES_hh_tes_in!N11/RES_hh_fec_in!N11)</f>
        <v>0.83973980254171687</v>
      </c>
      <c r="O11" s="102">
        <f>IF(RES_hh_tes_in!O11=0,"",RES_hh_tes_in!O11/RES_hh_fec_in!O11)</f>
        <v>0.84732719398687284</v>
      </c>
      <c r="P11" s="102">
        <f>IF(RES_hh_tes_in!P11=0,"",RES_hh_tes_in!P11/RES_hh_fec_in!P11)</f>
        <v>0.85371662691497641</v>
      </c>
      <c r="Q11" s="102">
        <f>IF(RES_hh_tes_in!Q11=0,"",RES_hh_tes_in!Q11/RES_hh_fec_in!Q11)</f>
        <v>0.85531636691786028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1.2613407291492253</v>
      </c>
      <c r="D12" s="102">
        <f>IF(RES_hh_tes_in!D12=0,"",RES_hh_tes_in!D12/RES_hh_fec_in!D12)</f>
        <v>1.3136119256787089</v>
      </c>
      <c r="E12" s="102">
        <f>IF(RES_hh_tes_in!E12=0,"",RES_hh_tes_in!E12/RES_hh_fec_in!E12)</f>
        <v>1.3769134207242013</v>
      </c>
      <c r="F12" s="102">
        <f>IF(RES_hh_tes_in!F12=0,"",RES_hh_tes_in!F12/RES_hh_fec_in!F12)</f>
        <v>1.4517215517754394</v>
      </c>
      <c r="G12" s="102">
        <f>IF(RES_hh_tes_in!G12=0,"",RES_hh_tes_in!G12/RES_hh_fec_in!G12)</f>
        <v>1.5412697470245165</v>
      </c>
      <c r="H12" s="102">
        <f>IF(RES_hh_tes_in!H12=0,"",RES_hh_tes_in!H12/RES_hh_fec_in!H12)</f>
        <v>1.652859331228693</v>
      </c>
      <c r="I12" s="102">
        <f>IF(RES_hh_tes_in!I12=0,"",RES_hh_tes_in!I12/RES_hh_fec_in!I12)</f>
        <v>1.7867025138147106</v>
      </c>
      <c r="J12" s="102">
        <f>IF(RES_hh_tes_in!J12=0,"",RES_hh_tes_in!J12/RES_hh_fec_in!J12)</f>
        <v>1.9491861882973922</v>
      </c>
      <c r="K12" s="102">
        <f>IF(RES_hh_tes_in!K12=0,"",RES_hh_tes_in!K12/RES_hh_fec_in!K12)</f>
        <v>1.6577378359017836</v>
      </c>
      <c r="L12" s="102">
        <f>IF(RES_hh_tes_in!L12=0,"",RES_hh_tes_in!L12/RES_hh_fec_in!L12)</f>
        <v>2.3124357013306303</v>
      </c>
      <c r="M12" s="102">
        <f>IF(RES_hh_tes_in!M12=0,"",RES_hh_tes_in!M12/RES_hh_fec_in!M12)</f>
        <v>2.4465342094285822</v>
      </c>
      <c r="N12" s="102">
        <f>IF(RES_hh_tes_in!N12=0,"",RES_hh_tes_in!N12/RES_hh_fec_in!N12)</f>
        <v>2.6031954235192227</v>
      </c>
      <c r="O12" s="102">
        <f>IF(RES_hh_tes_in!O12=0,"",RES_hh_tes_in!O12/RES_hh_fec_in!O12)</f>
        <v>2.7197264039686395</v>
      </c>
      <c r="P12" s="102">
        <f>IF(RES_hh_tes_in!P12=0,"",RES_hh_tes_in!P12/RES_hh_fec_in!P12)</f>
        <v>2.852232921037563</v>
      </c>
      <c r="Q12" s="102">
        <f>IF(RES_hh_tes_in!Q12=0,"",RES_hh_tes_in!Q12/RES_hh_fec_in!Q12)</f>
        <v>2.9451478198692524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0.76081309426204113</v>
      </c>
      <c r="D13" s="104">
        <f>IF(RES_hh_tes_in!D13=0,"",RES_hh_tes_in!D13/RES_hh_fec_in!D13)</f>
        <v>0.76372125768082399</v>
      </c>
      <c r="E13" s="104">
        <f>IF(RES_hh_tes_in!E13=0,"",RES_hh_tes_in!E13/RES_hh_fec_in!E13)</f>
        <v>0.76651577943237692</v>
      </c>
      <c r="F13" s="104">
        <f>IF(RES_hh_tes_in!F13=0,"",RES_hh_tes_in!F13/RES_hh_fec_in!F13)</f>
        <v>0.76999001362388753</v>
      </c>
      <c r="G13" s="104">
        <f>IF(RES_hh_tes_in!G13=0,"",RES_hh_tes_in!G13/RES_hh_fec_in!G13)</f>
        <v>0.77397824685496042</v>
      </c>
      <c r="H13" s="104">
        <f>IF(RES_hh_tes_in!H13=0,"",RES_hh_tes_in!H13/RES_hh_fec_in!H13)</f>
        <v>0.78158533456751822</v>
      </c>
      <c r="I13" s="104">
        <f>IF(RES_hh_tes_in!I13=0,"",RES_hh_tes_in!I13/RES_hh_fec_in!I13)</f>
        <v>0.7866911670229737</v>
      </c>
      <c r="J13" s="104">
        <f>IF(RES_hh_tes_in!J13=0,"",RES_hh_tes_in!J13/RES_hh_fec_in!J13)</f>
        <v>0.79118746162648657</v>
      </c>
      <c r="K13" s="104">
        <f>IF(RES_hh_tes_in!K13=0,"",RES_hh_tes_in!K13/RES_hh_fec_in!K13)</f>
        <v>0.76757075209959036</v>
      </c>
      <c r="L13" s="104">
        <f>IF(RES_hh_tes_in!L13=0,"",RES_hh_tes_in!L13/RES_hh_fec_in!L13)</f>
        <v>0.79823221141648149</v>
      </c>
      <c r="M13" s="104">
        <f>IF(RES_hh_tes_in!M13=0,"",RES_hh_tes_in!M13/RES_hh_fec_in!M13)</f>
        <v>0.80076725708839469</v>
      </c>
      <c r="N13" s="104">
        <f>IF(RES_hh_tes_in!N13=0,"",RES_hh_tes_in!N13/RES_hh_fec_in!N13)</f>
        <v>0.80645755037306255</v>
      </c>
      <c r="O13" s="104">
        <f>IF(RES_hh_tes_in!O13=0,"",RES_hh_tes_in!O13/RES_hh_fec_in!O13)</f>
        <v>0.81081868437119942</v>
      </c>
      <c r="P13" s="104">
        <f>IF(RES_hh_tes_in!P13=0,"",RES_hh_tes_in!P13/RES_hh_fec_in!P13)</f>
        <v>0.8167266220970173</v>
      </c>
      <c r="Q13" s="104">
        <f>IF(RES_hh_tes_in!Q13=0,"",RES_hh_tes_in!Q13/RES_hh_fec_in!Q13)</f>
        <v>0.82221155633331722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1.0828342435822984</v>
      </c>
      <c r="D14" s="106">
        <f>IF(RES_hh_tes_in!D14=0,"",RES_hh_tes_in!D14/RES_hh_fec_in!D14)</f>
        <v>1.0720055032893281</v>
      </c>
      <c r="E14" s="106">
        <f>IF(RES_hh_tes_in!E14=0,"",RES_hh_tes_in!E14/RES_hh_fec_in!E14)</f>
        <v>1.0626773577330573</v>
      </c>
      <c r="F14" s="106">
        <f>IF(RES_hh_tes_in!F14=0,"",RES_hh_tes_in!F14/RES_hh_fec_in!F14)</f>
        <v>1.0606366583483224</v>
      </c>
      <c r="G14" s="106">
        <f>IF(RES_hh_tes_in!G14=0,"",RES_hh_tes_in!G14/RES_hh_fec_in!G14)</f>
        <v>1.063623567860674</v>
      </c>
      <c r="H14" s="106">
        <f>IF(RES_hh_tes_in!H14=0,"",RES_hh_tes_in!H14/RES_hh_fec_in!H14)</f>
        <v>1.0693911042814599</v>
      </c>
      <c r="I14" s="106">
        <f>IF(RES_hh_tes_in!I14=0,"",RES_hh_tes_in!I14/RES_hh_fec_in!I14)</f>
        <v>1.0634479025139805</v>
      </c>
      <c r="J14" s="106">
        <f>IF(RES_hh_tes_in!J14=0,"",RES_hh_tes_in!J14/RES_hh_fec_in!J14)</f>
        <v>1.058301600547064</v>
      </c>
      <c r="K14" s="106">
        <f>IF(RES_hh_tes_in!K14=0,"",RES_hh_tes_in!K14/RES_hh_fec_in!K14)</f>
        <v>0.99999999999999989</v>
      </c>
      <c r="L14" s="106">
        <f>IF(RES_hh_tes_in!L14=0,"",RES_hh_tes_in!L14/RES_hh_fec_in!L14)</f>
        <v>1.0389923288293232</v>
      </c>
      <c r="M14" s="106">
        <f>IF(RES_hh_tes_in!M14=0,"",RES_hh_tes_in!M14/RES_hh_fec_in!M14)</f>
        <v>1.0289722736449154</v>
      </c>
      <c r="N14" s="106">
        <f>IF(RES_hh_tes_in!N14=0,"",RES_hh_tes_in!N14/RES_hh_fec_in!N14)</f>
        <v>1.0296057137525256</v>
      </c>
      <c r="O14" s="106">
        <f>IF(RES_hh_tes_in!O14=0,"",RES_hh_tes_in!O14/RES_hh_fec_in!O14)</f>
        <v>1.0247466683999509</v>
      </c>
      <c r="P14" s="106">
        <f>IF(RES_hh_tes_in!P14=0,"",RES_hh_tes_in!P14/RES_hh_fec_in!P14)</f>
        <v>1.0179054320646603</v>
      </c>
      <c r="Q14" s="106">
        <f>IF(RES_hh_tes_in!Q14=0,"",RES_hh_tes_in!Q14/RES_hh_fec_in!Q14)</f>
        <v>1.0233208878613076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1.8884590340190246</v>
      </c>
      <c r="D15" s="103">
        <f>IF(RES_hh_tes_in!D15=0,"",RES_hh_tes_in!D15/RES_hh_fec_in!D15)</f>
        <v>1.9353784215312295</v>
      </c>
      <c r="E15" s="103">
        <f>IF(RES_hh_tes_in!E15=0,"",RES_hh_tes_in!E15/RES_hh_fec_in!E15)</f>
        <v>1.9886668536980823</v>
      </c>
      <c r="F15" s="103">
        <f>IF(RES_hh_tes_in!F15=0,"",RES_hh_tes_in!F15/RES_hh_fec_in!F15)</f>
        <v>2.0120027926773045</v>
      </c>
      <c r="G15" s="103">
        <f>IF(RES_hh_tes_in!G15=0,"",RES_hh_tes_in!G15/RES_hh_fec_in!G15)</f>
        <v>2.0549026785638382</v>
      </c>
      <c r="H15" s="103">
        <f>IF(RES_hh_tes_in!H15=0,"",RES_hh_tes_in!H15/RES_hh_fec_in!H15)</f>
        <v>2.1357106685945038</v>
      </c>
      <c r="I15" s="103">
        <f>IF(RES_hh_tes_in!I15=0,"",RES_hh_tes_in!I15/RES_hh_fec_in!I15)</f>
        <v>2.2366823060084808</v>
      </c>
      <c r="J15" s="103">
        <f>IF(RES_hh_tes_in!J15=0,"",RES_hh_tes_in!J15/RES_hh_fec_in!J15)</f>
        <v>2.3530615037268898</v>
      </c>
      <c r="K15" s="103">
        <f>IF(RES_hh_tes_in!K15=0,"",RES_hh_tes_in!K15/RES_hh_fec_in!K15)</f>
        <v>2.5019073632589435</v>
      </c>
      <c r="L15" s="103">
        <f>IF(RES_hh_tes_in!L15=0,"",RES_hh_tes_in!L15/RES_hh_fec_in!L15)</f>
        <v>2.6531433019415407</v>
      </c>
      <c r="M15" s="103">
        <f>IF(RES_hh_tes_in!M15=0,"",RES_hh_tes_in!M15/RES_hh_fec_in!M15)</f>
        <v>2.8097338122062365</v>
      </c>
      <c r="N15" s="103">
        <f>IF(RES_hh_tes_in!N15=0,"",RES_hh_tes_in!N15/RES_hh_fec_in!N15)</f>
        <v>2.9929931284092448</v>
      </c>
      <c r="O15" s="103">
        <f>IF(RES_hh_tes_in!O15=0,"",RES_hh_tes_in!O15/RES_hh_fec_in!O15)</f>
        <v>3.1315083834786179</v>
      </c>
      <c r="P15" s="103">
        <f>IF(RES_hh_tes_in!P15=0,"",RES_hh_tes_in!P15/RES_hh_fec_in!P15)</f>
        <v>3.2910930406886147</v>
      </c>
      <c r="Q15" s="103">
        <f>IF(RES_hh_tes_in!Q15=0,"",RES_hh_tes_in!Q15/RES_hh_fec_in!Q15)</f>
        <v>3.4689322061928163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1.8884590340190246</v>
      </c>
      <c r="D16" s="105">
        <f>IF(RES_hh_tes_in!D16=0,"",RES_hh_tes_in!D16/RES_hh_fec_in!D16)</f>
        <v>1.9353784215312295</v>
      </c>
      <c r="E16" s="105">
        <f>IF(RES_hh_tes_in!E16=0,"",RES_hh_tes_in!E16/RES_hh_fec_in!E16)</f>
        <v>1.9886668536980823</v>
      </c>
      <c r="F16" s="105">
        <f>IF(RES_hh_tes_in!F16=0,"",RES_hh_tes_in!F16/RES_hh_fec_in!F16)</f>
        <v>2.0120027926773045</v>
      </c>
      <c r="G16" s="105">
        <f>IF(RES_hh_tes_in!G16=0,"",RES_hh_tes_in!G16/RES_hh_fec_in!G16)</f>
        <v>2.0549026785638382</v>
      </c>
      <c r="H16" s="105">
        <f>IF(RES_hh_tes_in!H16=0,"",RES_hh_tes_in!H16/RES_hh_fec_in!H16)</f>
        <v>2.1357106685945038</v>
      </c>
      <c r="I16" s="105">
        <f>IF(RES_hh_tes_in!I16=0,"",RES_hh_tes_in!I16/RES_hh_fec_in!I16)</f>
        <v>2.2366823060084808</v>
      </c>
      <c r="J16" s="105">
        <f>IF(RES_hh_tes_in!J16=0,"",RES_hh_tes_in!J16/RES_hh_fec_in!J16)</f>
        <v>2.3530615037268898</v>
      </c>
      <c r="K16" s="105">
        <f>IF(RES_hh_tes_in!K16=0,"",RES_hh_tes_in!K16/RES_hh_fec_in!K16)</f>
        <v>2.5019073632589435</v>
      </c>
      <c r="L16" s="105">
        <f>IF(RES_hh_tes_in!L16=0,"",RES_hh_tes_in!L16/RES_hh_fec_in!L16)</f>
        <v>2.6531433019415407</v>
      </c>
      <c r="M16" s="105">
        <f>IF(RES_hh_tes_in!M16=0,"",RES_hh_tes_in!M16/RES_hh_fec_in!M16)</f>
        <v>2.8097338122062365</v>
      </c>
      <c r="N16" s="105">
        <f>IF(RES_hh_tes_in!N16=0,"",RES_hh_tes_in!N16/RES_hh_fec_in!N16)</f>
        <v>2.9929931284092448</v>
      </c>
      <c r="O16" s="105">
        <f>IF(RES_hh_tes_in!O16=0,"",RES_hh_tes_in!O16/RES_hh_fec_in!O16)</f>
        <v>3.1315083834786179</v>
      </c>
      <c r="P16" s="105">
        <f>IF(RES_hh_tes_in!P16=0,"",RES_hh_tes_in!P16/RES_hh_fec_in!P16)</f>
        <v>3.2910930406886147</v>
      </c>
      <c r="Q16" s="105">
        <f>IF(RES_hh_tes_in!Q16=0,"",RES_hh_tes_in!Q16/RES_hh_fec_in!Q16)</f>
        <v>3.4689322061928163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0.63499440937835883</v>
      </c>
      <c r="D17" s="103">
        <f>IF(RES_hh_tes_in!D17=0,"",RES_hh_tes_in!D17/RES_hh_fec_in!D17)</f>
        <v>0.62842418680555778</v>
      </c>
      <c r="E17" s="103">
        <f>IF(RES_hh_tes_in!E17=0,"",RES_hh_tes_in!E17/RES_hh_fec_in!E17)</f>
        <v>0.65242392059519583</v>
      </c>
      <c r="F17" s="103">
        <f>IF(RES_hh_tes_in!F17=0,"",RES_hh_tes_in!F17/RES_hh_fec_in!F17)</f>
        <v>0.64353614787376245</v>
      </c>
      <c r="G17" s="103">
        <f>IF(RES_hh_tes_in!G17=0,"",RES_hh_tes_in!G17/RES_hh_fec_in!G17)</f>
        <v>0.64053301104968074</v>
      </c>
      <c r="H17" s="103">
        <f>IF(RES_hh_tes_in!H17=0,"",RES_hh_tes_in!H17/RES_hh_fec_in!H17)</f>
        <v>0.64896554743763413</v>
      </c>
      <c r="I17" s="103">
        <f>IF(RES_hh_tes_in!I17=0,"",RES_hh_tes_in!I17/RES_hh_fec_in!I17)</f>
        <v>0.63112764240173846</v>
      </c>
      <c r="J17" s="103">
        <f>IF(RES_hh_tes_in!J17=0,"",RES_hh_tes_in!J17/RES_hh_fec_in!J17)</f>
        <v>0.65989532554115415</v>
      </c>
      <c r="K17" s="103">
        <f>IF(RES_hh_tes_in!K17=0,"",RES_hh_tes_in!K17/RES_hh_fec_in!K17)</f>
        <v>0.69465729970221723</v>
      </c>
      <c r="L17" s="103">
        <f>IF(RES_hh_tes_in!L17=0,"",RES_hh_tes_in!L17/RES_hh_fec_in!L17)</f>
        <v>0.65850223756103266</v>
      </c>
      <c r="M17" s="103">
        <f>IF(RES_hh_tes_in!M17=0,"",RES_hh_tes_in!M17/RES_hh_fec_in!M17)</f>
        <v>0.66759531486951462</v>
      </c>
      <c r="N17" s="103">
        <f>IF(RES_hh_tes_in!N17=0,"",RES_hh_tes_in!N17/RES_hh_fec_in!N17)</f>
        <v>0.66489558352196043</v>
      </c>
      <c r="O17" s="103">
        <f>IF(RES_hh_tes_in!O17=0,"",RES_hh_tes_in!O17/RES_hh_fec_in!O17)</f>
        <v>0.66846236114000257</v>
      </c>
      <c r="P17" s="103">
        <f>IF(RES_hh_tes_in!P17=0,"",RES_hh_tes_in!P17/RES_hh_fec_in!P17)</f>
        <v>0.81655621550513469</v>
      </c>
      <c r="Q17" s="103">
        <f>IF(RES_hh_tes_in!Q17=0,"",RES_hh_tes_in!Q17/RES_hh_fec_in!Q17)</f>
        <v>0.73527223383139451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0.57448210327568217</v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>
        <f>IF(RES_hh_tes_in!F19=0,"",RES_hh_tes_in!F19/RES_hh_fec_in!F19)</f>
        <v>0.58143152658412067</v>
      </c>
      <c r="G19" s="102">
        <f>IF(RES_hh_tes_in!G19=0,"",RES_hh_tes_in!G19/RES_hh_fec_in!G19)</f>
        <v>0.58251456585832428</v>
      </c>
      <c r="H19" s="102" t="str">
        <f>IF(RES_hh_tes_in!H19=0,"",RES_hh_tes_in!H19/RES_hh_fec_in!H19)</f>
        <v/>
      </c>
      <c r="I19" s="102">
        <f>IF(RES_hh_tes_in!I19=0,"",RES_hh_tes_in!I19/RES_hh_fec_in!I19)</f>
        <v>0.59087685587326166</v>
      </c>
      <c r="J19" s="102">
        <f>IF(RES_hh_tes_in!J19=0,"",RES_hh_tes_in!J19/RES_hh_fec_in!J19)</f>
        <v>0.59377007081066324</v>
      </c>
      <c r="K19" s="102" t="str">
        <f>IF(RES_hh_tes_in!K19=0,"",RES_hh_tes_in!K19/RES_hh_fec_in!K19)</f>
        <v/>
      </c>
      <c r="L19" s="102">
        <f>IF(RES_hh_tes_in!L19=0,"",RES_hh_tes_in!L19/RES_hh_fec_in!L19)</f>
        <v>0.60351376108648846</v>
      </c>
      <c r="M19" s="102">
        <f>IF(RES_hh_tes_in!M19=0,"",RES_hh_tes_in!M19/RES_hh_fec_in!M19)</f>
        <v>0.60979262282630409</v>
      </c>
      <c r="N19" s="102">
        <f>IF(RES_hh_tes_in!N19=0,"",RES_hh_tes_in!N19/RES_hh_fec_in!N19)</f>
        <v>0.61463865397816042</v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0.54943561160435195</v>
      </c>
      <c r="D20" s="102">
        <f>IF(RES_hh_tes_in!D20=0,"",RES_hh_tes_in!D20/RES_hh_fec_in!D20)</f>
        <v>0.55272401058671405</v>
      </c>
      <c r="E20" s="102">
        <f>IF(RES_hh_tes_in!E20=0,"",RES_hh_tes_in!E20/RES_hh_fec_in!E20)</f>
        <v>0.55591510300568603</v>
      </c>
      <c r="F20" s="102">
        <f>IF(RES_hh_tes_in!F20=0,"",RES_hh_tes_in!F20/RES_hh_fec_in!F20)</f>
        <v>0.55933487996908182</v>
      </c>
      <c r="G20" s="102" t="str">
        <f>IF(RES_hh_tes_in!G20=0,"",RES_hh_tes_in!G20/RES_hh_fec_in!G20)</f>
        <v/>
      </c>
      <c r="H20" s="102">
        <f>IF(RES_hh_tes_in!H20=0,"",RES_hh_tes_in!H20/RES_hh_fec_in!H20)</f>
        <v>0.56661669242812462</v>
      </c>
      <c r="I20" s="102" t="str">
        <f>IF(RES_hh_tes_in!I20=0,"",RES_hh_tes_in!I20/RES_hh_fec_in!I20)</f>
        <v/>
      </c>
      <c r="J20" s="102">
        <f>IF(RES_hh_tes_in!J20=0,"",RES_hh_tes_in!J20/RES_hh_fec_in!J20)</f>
        <v>0.57413847157785791</v>
      </c>
      <c r="K20" s="102" t="str">
        <f>IF(RES_hh_tes_in!K20=0,"",RES_hh_tes_in!K20/RES_hh_fec_in!K20)</f>
        <v/>
      </c>
      <c r="L20" s="102">
        <f>IF(RES_hh_tes_in!L20=0,"",RES_hh_tes_in!L20/RES_hh_fec_in!L20)</f>
        <v>0.57968223719637268</v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0.57211566528808533</v>
      </c>
      <c r="D21" s="102">
        <f>IF(RES_hh_tes_in!D21=0,"",RES_hh_tes_in!D21/RES_hh_fec_in!D21)</f>
        <v>0.57515735003063306</v>
      </c>
      <c r="E21" s="102">
        <f>IF(RES_hh_tes_in!E21=0,"",RES_hh_tes_in!E21/RES_hh_fec_in!E21)</f>
        <v>0.57839257991402593</v>
      </c>
      <c r="F21" s="102">
        <f>IF(RES_hh_tes_in!F21=0,"",RES_hh_tes_in!F21/RES_hh_fec_in!F21)</f>
        <v>0.58159012518968678</v>
      </c>
      <c r="G21" s="102">
        <f>IF(RES_hh_tes_in!G21=0,"",RES_hh_tes_in!G21/RES_hh_fec_in!G21)</f>
        <v>0.58481141272214932</v>
      </c>
      <c r="H21" s="102">
        <f>IF(RES_hh_tes_in!H21=0,"",RES_hh_tes_in!H21/RES_hh_fec_in!H21)</f>
        <v>0.58869712142762065</v>
      </c>
      <c r="I21" s="102">
        <f>IF(RES_hh_tes_in!I21=0,"",RES_hh_tes_in!I21/RES_hh_fec_in!I21)</f>
        <v>0.59298345255398976</v>
      </c>
      <c r="J21" s="102">
        <f>IF(RES_hh_tes_in!J21=0,"",RES_hh_tes_in!J21/RES_hh_fec_in!J21)</f>
        <v>0.59637452018167314</v>
      </c>
      <c r="K21" s="102">
        <f>IF(RES_hh_tes_in!K21=0,"",RES_hh_tes_in!K21/RES_hh_fec_in!K21)</f>
        <v>0.59960885384030449</v>
      </c>
      <c r="L21" s="102">
        <f>IF(RES_hh_tes_in!L21=0,"",RES_hh_tes_in!L21/RES_hh_fec_in!L21)</f>
        <v>0.60402378681947766</v>
      </c>
      <c r="M21" s="102">
        <f>IF(RES_hh_tes_in!M21=0,"",RES_hh_tes_in!M21/RES_hh_fec_in!M21)</f>
        <v>0.60741030289422704</v>
      </c>
      <c r="N21" s="102">
        <f>IF(RES_hh_tes_in!N21=0,"",RES_hh_tes_in!N21/RES_hh_fec_in!N21)</f>
        <v>0.6119671776895883</v>
      </c>
      <c r="O21" s="102">
        <f>IF(RES_hh_tes_in!O21=0,"",RES_hh_tes_in!O21/RES_hh_fec_in!O21)</f>
        <v>0.61202292392345559</v>
      </c>
      <c r="P21" s="102" t="str">
        <f>IF(RES_hh_tes_in!P21=0,"",RES_hh_tes_in!P21/RES_hh_fec_in!P21)</f>
        <v/>
      </c>
      <c r="Q21" s="102">
        <f>IF(RES_hh_tes_in!Q21=0,"",RES_hh_tes_in!Q21/RES_hh_fec_in!Q21)</f>
        <v>0.62492115730035458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0.49292396786026976</v>
      </c>
      <c r="D22" s="102" t="str">
        <f>IF(RES_hh_tes_in!D22=0,"",RES_hh_tes_in!D22/RES_hh_fec_in!D22)</f>
        <v/>
      </c>
      <c r="E22" s="102" t="str">
        <f>IF(RES_hh_tes_in!E22=0,"",RES_hh_tes_in!E22/RES_hh_fec_in!E22)</f>
        <v/>
      </c>
      <c r="F22" s="102">
        <f>IF(RES_hh_tes_in!F22=0,"",RES_hh_tes_in!F22/RES_hh_fec_in!F22)</f>
        <v>0.50026837614746034</v>
      </c>
      <c r="G22" s="102">
        <f>IF(RES_hh_tes_in!G22=0,"",RES_hh_tes_in!G22/RES_hh_fec_in!G22)</f>
        <v>0.50237839593250733</v>
      </c>
      <c r="H22" s="102">
        <f>IF(RES_hh_tes_in!H22=0,"",RES_hh_tes_in!H22/RES_hh_fec_in!H22)</f>
        <v>0.50678730169210817</v>
      </c>
      <c r="I22" s="102">
        <f>IF(RES_hh_tes_in!I22=0,"",RES_hh_tes_in!I22/RES_hh_fec_in!I22)</f>
        <v>0.50930997871740447</v>
      </c>
      <c r="J22" s="102">
        <f>IF(RES_hh_tes_in!J22=0,"",RES_hh_tes_in!J22/RES_hh_fec_in!J22)</f>
        <v>0.51338941488774392</v>
      </c>
      <c r="K22" s="102">
        <f>IF(RES_hh_tes_in!K22=0,"",RES_hh_tes_in!K22/RES_hh_fec_in!K22)</f>
        <v>0.51674290512722931</v>
      </c>
      <c r="L22" s="102">
        <f>IF(RES_hh_tes_in!L22=0,"",RES_hh_tes_in!L22/RES_hh_fec_in!L22)</f>
        <v>0.51972893203033688</v>
      </c>
      <c r="M22" s="102">
        <f>IF(RES_hh_tes_in!M22=0,"",RES_hh_tes_in!M22/RES_hh_fec_in!M22)</f>
        <v>0.52244493502025824</v>
      </c>
      <c r="N22" s="102">
        <f>IF(RES_hh_tes_in!N22=0,"",RES_hh_tes_in!N22/RES_hh_fec_in!N22)</f>
        <v>0.52299848765947066</v>
      </c>
      <c r="O22" s="102">
        <f>IF(RES_hh_tes_in!O22=0,"",RES_hh_tes_in!O22/RES_hh_fec_in!O22)</f>
        <v>0.52336285856528619</v>
      </c>
      <c r="P22" s="102">
        <f>IF(RES_hh_tes_in!P22=0,"",RES_hh_tes_in!P22/RES_hh_fec_in!P22)</f>
        <v>0.54387194334657496</v>
      </c>
      <c r="Q22" s="102">
        <f>IF(RES_hh_tes_in!Q22=0,"",RES_hh_tes_in!Q22/RES_hh_fec_in!Q22)</f>
        <v>0.52673253226993444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0.85009643166276005</v>
      </c>
      <c r="D24" s="102" t="str">
        <f>IF(RES_hh_tes_in!D24=0,"",RES_hh_tes_in!D24/RES_hh_fec_in!D24)</f>
        <v/>
      </c>
      <c r="E24" s="102">
        <f>IF(RES_hh_tes_in!E24=0,"",RES_hh_tes_in!E24/RES_hh_fec_in!E24)</f>
        <v>0.85464199896503668</v>
      </c>
      <c r="F24" s="102">
        <f>IF(RES_hh_tes_in!F24=0,"",RES_hh_tes_in!F24/RES_hh_fec_in!F24)</f>
        <v>0.85765778947801452</v>
      </c>
      <c r="G24" s="102">
        <f>IF(RES_hh_tes_in!G24=0,"",RES_hh_tes_in!G24/RES_hh_fec_in!G24)</f>
        <v>0.86071204367112053</v>
      </c>
      <c r="H24" s="102">
        <f>IF(RES_hh_tes_in!H24=0,"",RES_hh_tes_in!H24/RES_hh_fec_in!H24)</f>
        <v>0.86423907432710745</v>
      </c>
      <c r="I24" s="102">
        <f>IF(RES_hh_tes_in!I24=0,"",RES_hh_tes_in!I24/RES_hh_fec_in!I24)</f>
        <v>0.86779440620366122</v>
      </c>
      <c r="J24" s="102">
        <f>IF(RES_hh_tes_in!J24=0,"",RES_hh_tes_in!J24/RES_hh_fec_in!J24)</f>
        <v>0.87137886265288433</v>
      </c>
      <c r="K24" s="102" t="str">
        <f>IF(RES_hh_tes_in!K24=0,"",RES_hh_tes_in!K24/RES_hh_fec_in!K24)</f>
        <v/>
      </c>
      <c r="L24" s="102">
        <f>IF(RES_hh_tes_in!L24=0,"",RES_hh_tes_in!L24/RES_hh_fec_in!L24)</f>
        <v>0.87894370974686009</v>
      </c>
      <c r="M24" s="102">
        <f>IF(RES_hh_tes_in!M24=0,"",RES_hh_tes_in!M24/RES_hh_fec_in!M24)</f>
        <v>0.88021126008750528</v>
      </c>
      <c r="N24" s="102">
        <f>IF(RES_hh_tes_in!N24=0,"",RES_hh_tes_in!N24/RES_hh_fec_in!N24)</f>
        <v>0.88181503384347104</v>
      </c>
      <c r="O24" s="102">
        <f>IF(RES_hh_tes_in!O24=0,"",RES_hh_tes_in!O24/RES_hh_fec_in!O24)</f>
        <v>0.88353554535816936</v>
      </c>
      <c r="P24" s="102">
        <f>IF(RES_hh_tes_in!P24=0,"",RES_hh_tes_in!P24/RES_hh_fec_in!P24)</f>
        <v>0.88475428536739043</v>
      </c>
      <c r="Q24" s="102">
        <f>IF(RES_hh_tes_in!Q24=0,"",RES_hh_tes_in!Q24/RES_hh_fec_in!Q24)</f>
        <v>0.88575639923983507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0.71333206717842124</v>
      </c>
      <c r="D25" s="104">
        <f>IF(RES_hh_tes_in!D25=0,"",RES_hh_tes_in!D25/RES_hh_fec_in!D25)</f>
        <v>0.71726458288178119</v>
      </c>
      <c r="E25" s="104">
        <f>IF(RES_hh_tes_in!E25=0,"",RES_hh_tes_in!E25/RES_hh_fec_in!E25)</f>
        <v>0.72196944230542559</v>
      </c>
      <c r="F25" s="104">
        <f>IF(RES_hh_tes_in!F25=0,"",RES_hh_tes_in!F25/RES_hh_fec_in!F25)</f>
        <v>0.72026117455465188</v>
      </c>
      <c r="G25" s="104">
        <f>IF(RES_hh_tes_in!G25=0,"",RES_hh_tes_in!G25/RES_hh_fec_in!G25)</f>
        <v>0.72410753086381707</v>
      </c>
      <c r="H25" s="104">
        <f>IF(RES_hh_tes_in!H25=0,"",RES_hh_tes_in!H25/RES_hh_fec_in!H25)</f>
        <v>0.73603478269115308</v>
      </c>
      <c r="I25" s="104">
        <f>IF(RES_hh_tes_in!I25=0,"",RES_hh_tes_in!I25/RES_hh_fec_in!I25)</f>
        <v>0.73631575532998783</v>
      </c>
      <c r="J25" s="104">
        <f>IF(RES_hh_tes_in!J25=0,"",RES_hh_tes_in!J25/RES_hh_fec_in!J25)</f>
        <v>0.74612672503002331</v>
      </c>
      <c r="K25" s="104">
        <f>IF(RES_hh_tes_in!K25=0,"",RES_hh_tes_in!K25/RES_hh_fec_in!K25)</f>
        <v>0.74719006907536534</v>
      </c>
      <c r="L25" s="104">
        <f>IF(RES_hh_tes_in!L25=0,"",RES_hh_tes_in!L25/RES_hh_fec_in!L25)</f>
        <v>0.752738771412092</v>
      </c>
      <c r="M25" s="104">
        <f>IF(RES_hh_tes_in!M25=0,"",RES_hh_tes_in!M25/RES_hh_fec_in!M25)</f>
        <v>0.75737773235222017</v>
      </c>
      <c r="N25" s="104">
        <f>IF(RES_hh_tes_in!N25=0,"",RES_hh_tes_in!N25/RES_hh_fec_in!N25)</f>
        <v>0.76158227427934744</v>
      </c>
      <c r="O25" s="104">
        <f>IF(RES_hh_tes_in!O25=0,"",RES_hh_tes_in!O25/RES_hh_fec_in!O25)</f>
        <v>0.76523029717819357</v>
      </c>
      <c r="P25" s="104">
        <f>IF(RES_hh_tes_in!P25=0,"",RES_hh_tes_in!P25/RES_hh_fec_in!P25)</f>
        <v>0.7689564466996841</v>
      </c>
      <c r="Q25" s="104">
        <f>IF(RES_hh_tes_in!Q25=0,"",RES_hh_tes_in!Q25/RES_hh_fec_in!Q25)</f>
        <v>0.77147131938264579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>
        <f>IF(RES_hh_tes_in!K26=0,"",RES_hh_tes_in!K26/RES_hh_fec_in!K26)</f>
        <v>1.0000000000000004</v>
      </c>
      <c r="L26" s="101">
        <f>IF(RES_hh_tes_in!L26=0,"",RES_hh_tes_in!L26/RES_hh_fec_in!L26)</f>
        <v>1.0051845613367478</v>
      </c>
      <c r="M26" s="101">
        <f>IF(RES_hh_tes_in!M26=0,"",RES_hh_tes_in!M26/RES_hh_fec_in!M26)</f>
        <v>1.0053674477967585</v>
      </c>
      <c r="N26" s="101">
        <f>IF(RES_hh_tes_in!N26=0,"",RES_hh_tes_in!N26/RES_hh_fec_in!N26)</f>
        <v>1.0063553180120488</v>
      </c>
      <c r="O26" s="101">
        <f>IF(RES_hh_tes_in!O26=0,"",RES_hh_tes_in!O26/RES_hh_fec_in!O26)</f>
        <v>1.0074876420298395</v>
      </c>
      <c r="P26" s="101">
        <f>IF(RES_hh_tes_in!P26=0,"",RES_hh_tes_in!P26/RES_hh_fec_in!P26)</f>
        <v>1.0070753895086602</v>
      </c>
      <c r="Q26" s="101">
        <f>IF(RES_hh_tes_in!Q26=0,"",RES_hh_tes_in!Q26/RES_hh_fec_in!Q26)</f>
        <v>1.0117924304624102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0.79116662094208978</v>
      </c>
      <c r="D27" s="103">
        <f>IF(RES_hh_tes_in!D27=0,"",RES_hh_tes_in!D27/RES_hh_fec_in!D27)</f>
        <v>0.79531866959158148</v>
      </c>
      <c r="E27" s="103">
        <f>IF(RES_hh_tes_in!E27=0,"",RES_hh_tes_in!E27/RES_hh_fec_in!E27)</f>
        <v>0.77412155873327493</v>
      </c>
      <c r="F27" s="103">
        <f>IF(RES_hh_tes_in!F27=0,"",RES_hh_tes_in!F27/RES_hh_fec_in!F27)</f>
        <v>0.80332662022958612</v>
      </c>
      <c r="G27" s="103">
        <f>IF(RES_hh_tes_in!G27=0,"",RES_hh_tes_in!G27/RES_hh_fec_in!G27)</f>
        <v>0.79219369151562125</v>
      </c>
      <c r="H27" s="103">
        <f>IF(RES_hh_tes_in!H27=0,"",RES_hh_tes_in!H27/RES_hh_fec_in!H27)</f>
        <v>0.8269257823303181</v>
      </c>
      <c r="I27" s="103">
        <f>IF(RES_hh_tes_in!I27=0,"",RES_hh_tes_in!I27/RES_hh_fec_in!I27)</f>
        <v>0.81483094198561656</v>
      </c>
      <c r="J27" s="103">
        <f>IF(RES_hh_tes_in!J27=0,"",RES_hh_tes_in!J27/RES_hh_fec_in!J27)</f>
        <v>0.79297278451414832</v>
      </c>
      <c r="K27" s="103">
        <f>IF(RES_hh_tes_in!K27=0,"",RES_hh_tes_in!K27/RES_hh_fec_in!K27)</f>
        <v>0.83890124345638861</v>
      </c>
      <c r="L27" s="103">
        <f>IF(RES_hh_tes_in!L27=0,"",RES_hh_tes_in!L27/RES_hh_fec_in!L27)</f>
        <v>0.82403817325783024</v>
      </c>
      <c r="M27" s="103">
        <f>IF(RES_hh_tes_in!M27=0,"",RES_hh_tes_in!M27/RES_hh_fec_in!M27)</f>
        <v>0.77484630075032734</v>
      </c>
      <c r="N27" s="103">
        <f>IF(RES_hh_tes_in!N27=0,"",RES_hh_tes_in!N27/RES_hh_fec_in!N27)</f>
        <v>0.7787340172700129</v>
      </c>
      <c r="O27" s="103">
        <f>IF(RES_hh_tes_in!O27=0,"",RES_hh_tes_in!O27/RES_hh_fec_in!O27)</f>
        <v>0.85167410758177831</v>
      </c>
      <c r="P27" s="103">
        <f>IF(RES_hh_tes_in!P27=0,"",RES_hh_tes_in!P27/RES_hh_fec_in!P27)</f>
        <v>0.86519570910865029</v>
      </c>
      <c r="Q27" s="103">
        <f>IF(RES_hh_tes_in!Q27=0,"",RES_hh_tes_in!Q27/RES_hh_fec_in!Q27)</f>
        <v>0.8082485146066819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0.45026924701338406</v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>
        <f>IF(RES_hh_tes_in!G29=0,"",RES_hh_tes_in!G29/RES_hh_fec_in!G29)</f>
        <v>0.46472274756805948</v>
      </c>
      <c r="H29" s="102" t="str">
        <f>IF(RES_hh_tes_in!H29=0,"",RES_hh_tes_in!H29/RES_hh_fec_in!H29)</f>
        <v/>
      </c>
      <c r="I29" s="102">
        <f>IF(RES_hh_tes_in!I29=0,"",RES_hh_tes_in!I29/RES_hh_fec_in!I29)</f>
        <v>0.47004974220739337</v>
      </c>
      <c r="J29" s="102">
        <f>IF(RES_hh_tes_in!J29=0,"",RES_hh_tes_in!J29/RES_hh_fec_in!J29)</f>
        <v>0.46931497822041246</v>
      </c>
      <c r="K29" s="102" t="str">
        <f>IF(RES_hh_tes_in!K29=0,"",RES_hh_tes_in!K29/RES_hh_fec_in!K29)</f>
        <v/>
      </c>
      <c r="L29" s="102">
        <f>IF(RES_hh_tes_in!L29=0,"",RES_hh_tes_in!L29/RES_hh_fec_in!L29)</f>
        <v>0.47946391717406323</v>
      </c>
      <c r="M29" s="102">
        <f>IF(RES_hh_tes_in!M29=0,"",RES_hh_tes_in!M29/RES_hh_fec_in!M29)</f>
        <v>0.48125052003748642</v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0.49402006874096599</v>
      </c>
      <c r="D30" s="102">
        <f>IF(RES_hh_tes_in!D30=0,"",RES_hh_tes_in!D30/RES_hh_fec_in!D30)</f>
        <v>0.49819356171149565</v>
      </c>
      <c r="E30" s="102">
        <f>IF(RES_hh_tes_in!E30=0,"",RES_hh_tes_in!E30/RES_hh_fec_in!E30)</f>
        <v>0.50169916924780367</v>
      </c>
      <c r="F30" s="102">
        <f>IF(RES_hh_tes_in!F30=0,"",RES_hh_tes_in!F30/RES_hh_fec_in!F30)</f>
        <v>0.50537382737966574</v>
      </c>
      <c r="G30" s="102">
        <f>IF(RES_hh_tes_in!G30=0,"",RES_hh_tes_in!G30/RES_hh_fec_in!G30)</f>
        <v>0.50904369153062068</v>
      </c>
      <c r="H30" s="102">
        <f>IF(RES_hh_tes_in!H30=0,"",RES_hh_tes_in!H30/RES_hh_fec_in!H30)</f>
        <v>0.51405599697262805</v>
      </c>
      <c r="I30" s="102">
        <f>IF(RES_hh_tes_in!I30=0,"",RES_hh_tes_in!I30/RES_hh_fec_in!I30)</f>
        <v>0.51906359327914042</v>
      </c>
      <c r="J30" s="102">
        <f>IF(RES_hh_tes_in!J30=0,"",RES_hh_tes_in!J30/RES_hh_fec_in!J30)</f>
        <v>0.52284909687752601</v>
      </c>
      <c r="K30" s="102">
        <f>IF(RES_hh_tes_in!K30=0,"",RES_hh_tes_in!K30/RES_hh_fec_in!K30)</f>
        <v>0.52583393119395438</v>
      </c>
      <c r="L30" s="102">
        <f>IF(RES_hh_tes_in!L30=0,"",RES_hh_tes_in!L30/RES_hh_fec_in!L30)</f>
        <v>0.52802157348928069</v>
      </c>
      <c r="M30" s="102">
        <f>IF(RES_hh_tes_in!M30=0,"",RES_hh_tes_in!M30/RES_hh_fec_in!M30)</f>
        <v>0.53067711435604958</v>
      </c>
      <c r="N30" s="102">
        <f>IF(RES_hh_tes_in!N30=0,"",RES_hh_tes_in!N30/RES_hh_fec_in!N30)</f>
        <v>0.53273321694724507</v>
      </c>
      <c r="O30" s="102">
        <f>IF(RES_hh_tes_in!O30=0,"",RES_hh_tes_in!O30/RES_hh_fec_in!O30)</f>
        <v>0.53598490679481225</v>
      </c>
      <c r="P30" s="102" t="str">
        <f>IF(RES_hh_tes_in!P30=0,"",RES_hh_tes_in!P30/RES_hh_fec_in!P30)</f>
        <v/>
      </c>
      <c r="Q30" s="102">
        <f>IF(RES_hh_tes_in!Q30=0,"",RES_hh_tes_in!Q30/RES_hh_fec_in!Q30)</f>
        <v>0.53987554255120995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0.8333718674249605</v>
      </c>
      <c r="D32" s="101">
        <f>IF(RES_hh_tes_in!D32=0,"",RES_hh_tes_in!D32/RES_hh_fec_in!D32)</f>
        <v>0.83366483566303617</v>
      </c>
      <c r="E32" s="101">
        <f>IF(RES_hh_tes_in!E32=0,"",RES_hh_tes_in!E32/RES_hh_fec_in!E32)</f>
        <v>0.83692093247638222</v>
      </c>
      <c r="F32" s="101">
        <f>IF(RES_hh_tes_in!F32=0,"",RES_hh_tes_in!F32/RES_hh_fec_in!F32)</f>
        <v>0.84068959778836705</v>
      </c>
      <c r="G32" s="101">
        <f>IF(RES_hh_tes_in!G32=0,"",RES_hh_tes_in!G32/RES_hh_fec_in!G32)</f>
        <v>0.84444433486444848</v>
      </c>
      <c r="H32" s="101">
        <f>IF(RES_hh_tes_in!H32=0,"",RES_hh_tes_in!H32/RES_hh_fec_in!H32)</f>
        <v>0.84831788025048449</v>
      </c>
      <c r="I32" s="101">
        <f>IF(RES_hh_tes_in!I32=0,"",RES_hh_tes_in!I32/RES_hh_fec_in!I32)</f>
        <v>0.85194616675158741</v>
      </c>
      <c r="J32" s="101">
        <f>IF(RES_hh_tes_in!J32=0,"",RES_hh_tes_in!J32/RES_hh_fec_in!J32)</f>
        <v>0.85633117856681829</v>
      </c>
      <c r="K32" s="101">
        <f>IF(RES_hh_tes_in!K32=0,"",RES_hh_tes_in!K32/RES_hh_fec_in!K32)</f>
        <v>0.85369964343749005</v>
      </c>
      <c r="L32" s="101">
        <f>IF(RES_hh_tes_in!L32=0,"",RES_hh_tes_in!L32/RES_hh_fec_in!L32)</f>
        <v>0.85587268202375866</v>
      </c>
      <c r="M32" s="101">
        <f>IF(RES_hh_tes_in!M32=0,"",RES_hh_tes_in!M32/RES_hh_fec_in!M32)</f>
        <v>0.85807171278839967</v>
      </c>
      <c r="N32" s="101">
        <f>IF(RES_hh_tes_in!N32=0,"",RES_hh_tes_in!N32/RES_hh_fec_in!N32)</f>
        <v>0.86021215507492532</v>
      </c>
      <c r="O32" s="101">
        <f>IF(RES_hh_tes_in!O32=0,"",RES_hh_tes_in!O32/RES_hh_fec_in!O32)</f>
        <v>0.86286299076287198</v>
      </c>
      <c r="P32" s="101">
        <f>IF(RES_hh_tes_in!P32=0,"",RES_hh_tes_in!P32/RES_hh_fec_in!P32)</f>
        <v>0.86519570910865029</v>
      </c>
      <c r="Q32" s="101">
        <f>IF(RES_hh_tes_in!Q32=0,"",RES_hh_tes_in!Q32/RES_hh_fec_in!Q32)</f>
        <v>0.86784658619625255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13.515038532138378</v>
      </c>
      <c r="D3" s="100">
        <f t="shared" si="0"/>
        <v>79.010279181109055</v>
      </c>
      <c r="E3" s="100">
        <f t="shared" si="0"/>
        <v>73.030469163996258</v>
      </c>
      <c r="F3" s="100">
        <f t="shared" si="0"/>
        <v>30.909828166193833</v>
      </c>
      <c r="G3" s="100">
        <f t="shared" si="0"/>
        <v>9.4462391494895321</v>
      </c>
      <c r="H3" s="100">
        <f t="shared" si="0"/>
        <v>30.185898064380602</v>
      </c>
      <c r="I3" s="100">
        <f t="shared" si="0"/>
        <v>5.69629150795235</v>
      </c>
      <c r="J3" s="100">
        <f t="shared" si="0"/>
        <v>42.752682994958292</v>
      </c>
      <c r="K3" s="100">
        <f t="shared" si="0"/>
        <v>7.6605925437245332</v>
      </c>
      <c r="L3" s="100">
        <f t="shared" si="0"/>
        <v>88.569295464604849</v>
      </c>
      <c r="M3" s="100">
        <f t="shared" si="0"/>
        <v>16.582420823278269</v>
      </c>
      <c r="N3" s="100">
        <f t="shared" si="0"/>
        <v>26.503452679128074</v>
      </c>
      <c r="O3" s="100">
        <f t="shared" si="0"/>
        <v>2.3195780605880501</v>
      </c>
      <c r="P3" s="100">
        <f t="shared" si="0"/>
        <v>1.4755655775194101</v>
      </c>
      <c r="Q3" s="100">
        <f t="shared" si="0"/>
        <v>15.171762844700334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10.252269238380034</v>
      </c>
      <c r="D4" s="96">
        <f t="shared" si="1"/>
        <v>67.346286972417118</v>
      </c>
      <c r="E4" s="96">
        <f t="shared" si="1"/>
        <v>63.298389743813487</v>
      </c>
      <c r="F4" s="96">
        <f t="shared" si="1"/>
        <v>25.320949984536359</v>
      </c>
      <c r="G4" s="96">
        <f t="shared" si="1"/>
        <v>6.9383683988579534</v>
      </c>
      <c r="H4" s="96">
        <f t="shared" si="1"/>
        <v>27.086727793991781</v>
      </c>
      <c r="I4" s="96">
        <f t="shared" si="1"/>
        <v>4.002526054368337</v>
      </c>
      <c r="J4" s="96">
        <f t="shared" si="1"/>
        <v>36.245477112982343</v>
      </c>
      <c r="K4" s="96">
        <f t="shared" si="1"/>
        <v>7.0823980637050976</v>
      </c>
      <c r="L4" s="96">
        <f t="shared" si="1"/>
        <v>75.835025175768337</v>
      </c>
      <c r="M4" s="96">
        <f t="shared" si="1"/>
        <v>12.975379315180749</v>
      </c>
      <c r="N4" s="96">
        <f t="shared" si="1"/>
        <v>21.242595599916044</v>
      </c>
      <c r="O4" s="96">
        <f t="shared" si="1"/>
        <v>1.9688229471388003</v>
      </c>
      <c r="P4" s="96">
        <f t="shared" si="1"/>
        <v>1.4755655775194101</v>
      </c>
      <c r="Q4" s="96">
        <f t="shared" si="1"/>
        <v>12.862751994637643</v>
      </c>
    </row>
    <row r="5" spans="1:17" ht="12" customHeight="1" x14ac:dyDescent="0.25">
      <c r="A5" s="87" t="s">
        <v>58</v>
      </c>
      <c r="B5" s="95"/>
      <c r="C5" s="95">
        <v>0.27120268386170476</v>
      </c>
      <c r="D5" s="95">
        <v>3.9648712673251958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3.9969512769363278</v>
      </c>
      <c r="L5" s="95">
        <v>0</v>
      </c>
      <c r="M5" s="95">
        <v>0</v>
      </c>
      <c r="N5" s="95">
        <v>0</v>
      </c>
      <c r="O5" s="95">
        <v>9.7491812098922659E-3</v>
      </c>
      <c r="P5" s="95">
        <v>0.28167963262866624</v>
      </c>
      <c r="Q5" s="95">
        <v>0</v>
      </c>
    </row>
    <row r="6" spans="1:17" ht="12" customHeight="1" x14ac:dyDescent="0.25">
      <c r="A6" s="87" t="s">
        <v>84</v>
      </c>
      <c r="B6" s="95"/>
      <c r="C6" s="95">
        <v>0.76328831885162984</v>
      </c>
      <c r="D6" s="95">
        <v>0</v>
      </c>
      <c r="E6" s="95">
        <v>0</v>
      </c>
      <c r="F6" s="95">
        <v>0.89869372873849662</v>
      </c>
      <c r="G6" s="95">
        <v>1.1218021399719027</v>
      </c>
      <c r="H6" s="95">
        <v>1.309094399180522</v>
      </c>
      <c r="I6" s="95">
        <v>1.1459127343402808</v>
      </c>
      <c r="J6" s="95">
        <v>0.63436028447165682</v>
      </c>
      <c r="K6" s="95">
        <v>0</v>
      </c>
      <c r="L6" s="95">
        <v>1.1623421972355168</v>
      </c>
      <c r="M6" s="95">
        <v>2.1281658283140614</v>
      </c>
      <c r="N6" s="95">
        <v>1.2299119899733142</v>
      </c>
      <c r="O6" s="95">
        <v>0.66738371617539261</v>
      </c>
      <c r="P6" s="95">
        <v>1.1938859448907437</v>
      </c>
      <c r="Q6" s="95">
        <v>0</v>
      </c>
    </row>
    <row r="7" spans="1:17" ht="12" customHeight="1" x14ac:dyDescent="0.25">
      <c r="A7" s="87" t="s">
        <v>110</v>
      </c>
      <c r="B7" s="95"/>
      <c r="C7" s="95">
        <v>2.8871697089345321</v>
      </c>
      <c r="D7" s="95">
        <v>58.658925770607333</v>
      </c>
      <c r="E7" s="95">
        <v>48.861803821271586</v>
      </c>
      <c r="F7" s="95">
        <v>10.86771333991825</v>
      </c>
      <c r="G7" s="95">
        <v>0</v>
      </c>
      <c r="H7" s="95">
        <v>22.410729549595615</v>
      </c>
      <c r="I7" s="95">
        <v>0</v>
      </c>
      <c r="J7" s="95">
        <v>25.852736207348521</v>
      </c>
      <c r="K7" s="95">
        <v>0</v>
      </c>
      <c r="L7" s="95">
        <v>57.08877315156078</v>
      </c>
      <c r="M7" s="95">
        <v>0</v>
      </c>
      <c r="N7" s="95">
        <v>4.5673738677682065</v>
      </c>
      <c r="O7" s="95">
        <v>0</v>
      </c>
      <c r="P7" s="95">
        <v>0</v>
      </c>
      <c r="Q7" s="95">
        <v>0</v>
      </c>
    </row>
    <row r="8" spans="1:17" ht="12" customHeight="1" x14ac:dyDescent="0.25">
      <c r="A8" s="87" t="s">
        <v>109</v>
      </c>
      <c r="B8" s="95"/>
      <c r="C8" s="95">
        <v>6.330608526732167</v>
      </c>
      <c r="D8" s="95">
        <v>4.7224899344845932</v>
      </c>
      <c r="E8" s="95">
        <v>14.436585922541898</v>
      </c>
      <c r="F8" s="95">
        <v>13.554542915879612</v>
      </c>
      <c r="G8" s="95">
        <v>5.8165662588860512</v>
      </c>
      <c r="H8" s="95">
        <v>3.3669038452156408</v>
      </c>
      <c r="I8" s="95">
        <v>2.8566133200280559</v>
      </c>
      <c r="J8" s="95">
        <v>9.7583806211621607</v>
      </c>
      <c r="K8" s="95">
        <v>3.0854467867687698</v>
      </c>
      <c r="L8" s="95">
        <v>17.58390982697204</v>
      </c>
      <c r="M8" s="95">
        <v>10.847213486866687</v>
      </c>
      <c r="N8" s="95">
        <v>15.445309742174524</v>
      </c>
      <c r="O8" s="95">
        <v>1.2916900497535155</v>
      </c>
      <c r="P8" s="95">
        <v>0</v>
      </c>
      <c r="Q8" s="95">
        <v>12.862751994637643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2.7466352006597301</v>
      </c>
      <c r="D17" s="96">
        <f t="shared" si="3"/>
        <v>11.162156220032937</v>
      </c>
      <c r="E17" s="96">
        <f t="shared" si="3"/>
        <v>8.842456500641795</v>
      </c>
      <c r="F17" s="96">
        <f t="shared" si="3"/>
        <v>5.0331174760133095</v>
      </c>
      <c r="G17" s="96">
        <f t="shared" si="3"/>
        <v>1.7714312854428962</v>
      </c>
      <c r="H17" s="96">
        <f t="shared" si="3"/>
        <v>2.8515846362828956</v>
      </c>
      <c r="I17" s="96">
        <f t="shared" si="3"/>
        <v>1.192018387277487</v>
      </c>
      <c r="J17" s="96">
        <f t="shared" si="3"/>
        <v>5.6436335698842406</v>
      </c>
      <c r="K17" s="96">
        <f t="shared" si="3"/>
        <v>0.31013419191653108</v>
      </c>
      <c r="L17" s="96">
        <f t="shared" si="3"/>
        <v>11.044578820504732</v>
      </c>
      <c r="M17" s="96">
        <f t="shared" si="3"/>
        <v>2.2771638579471345</v>
      </c>
      <c r="N17" s="96">
        <f t="shared" si="3"/>
        <v>3.6098909714583831</v>
      </c>
      <c r="O17" s="96">
        <f t="shared" si="3"/>
        <v>0.19616692779118272</v>
      </c>
      <c r="P17" s="96">
        <f t="shared" si="3"/>
        <v>0</v>
      </c>
      <c r="Q17" s="96">
        <f t="shared" si="3"/>
        <v>1.4148590009019266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0.22894180490268315</v>
      </c>
      <c r="D19" s="95">
        <v>0</v>
      </c>
      <c r="E19" s="95">
        <v>0</v>
      </c>
      <c r="F19" s="95">
        <v>0.21652392027972228</v>
      </c>
      <c r="G19" s="95">
        <v>0.29236430685888515</v>
      </c>
      <c r="H19" s="95">
        <v>0</v>
      </c>
      <c r="I19" s="95">
        <v>0.33610050844072326</v>
      </c>
      <c r="J19" s="95">
        <v>0.19174813642818733</v>
      </c>
      <c r="K19" s="95">
        <v>0</v>
      </c>
      <c r="L19" s="95">
        <v>0.25424335362610656</v>
      </c>
      <c r="M19" s="95">
        <v>0.51982456799689269</v>
      </c>
      <c r="N19" s="95">
        <v>0.31895610845703831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0.88859618163998499</v>
      </c>
      <c r="D20" s="95">
        <v>10.222620395428542</v>
      </c>
      <c r="E20" s="95">
        <v>6.4780523488662292</v>
      </c>
      <c r="F20" s="95">
        <v>2.3095880861606166</v>
      </c>
      <c r="G20" s="95">
        <v>0</v>
      </c>
      <c r="H20" s="95">
        <v>2.4744892984771929</v>
      </c>
      <c r="I20" s="95">
        <v>0</v>
      </c>
      <c r="J20" s="95">
        <v>3.2087412872093375</v>
      </c>
      <c r="K20" s="95">
        <v>0</v>
      </c>
      <c r="L20" s="95">
        <v>7.3943591543198339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1.6290972141170619</v>
      </c>
      <c r="D21" s="95">
        <v>0.93953582460439478</v>
      </c>
      <c r="E21" s="95">
        <v>2.3644041517755663</v>
      </c>
      <c r="F21" s="95">
        <v>2.5070054695729702</v>
      </c>
      <c r="G21" s="95">
        <v>1.4790669785840111</v>
      </c>
      <c r="H21" s="95">
        <v>0.37709533780570292</v>
      </c>
      <c r="I21" s="95">
        <v>0.85591787883676362</v>
      </c>
      <c r="J21" s="95">
        <v>2.2431441462467152</v>
      </c>
      <c r="K21" s="95">
        <v>0.31013419191653108</v>
      </c>
      <c r="L21" s="95">
        <v>3.3959763125587923</v>
      </c>
      <c r="M21" s="95">
        <v>1.7573392899502418</v>
      </c>
      <c r="N21" s="95">
        <v>3.2909348630013446</v>
      </c>
      <c r="O21" s="95">
        <v>0.19616692779118272</v>
      </c>
      <c r="P21" s="95">
        <v>0</v>
      </c>
      <c r="Q21" s="95">
        <v>1.4148590009019266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0.51613409309861391</v>
      </c>
      <c r="D27" s="96">
        <f t="shared" si="4"/>
        <v>0.50183598865899348</v>
      </c>
      <c r="E27" s="96">
        <f t="shared" si="4"/>
        <v>0.88962291954097961</v>
      </c>
      <c r="F27" s="96">
        <f t="shared" si="4"/>
        <v>0.55576070564416424</v>
      </c>
      <c r="G27" s="96">
        <f t="shared" si="4"/>
        <v>0.73643946518868375</v>
      </c>
      <c r="H27" s="96">
        <f t="shared" si="4"/>
        <v>0.24758563410592288</v>
      </c>
      <c r="I27" s="96">
        <f t="shared" si="4"/>
        <v>0.50174706630652521</v>
      </c>
      <c r="J27" s="96">
        <f t="shared" si="4"/>
        <v>0.86357231209170537</v>
      </c>
      <c r="K27" s="96">
        <f t="shared" si="4"/>
        <v>0.26806028810290422</v>
      </c>
      <c r="L27" s="96">
        <f t="shared" si="4"/>
        <v>1.6896914683317863</v>
      </c>
      <c r="M27" s="96">
        <f t="shared" si="4"/>
        <v>1.3298776501503857</v>
      </c>
      <c r="N27" s="96">
        <f t="shared" si="4"/>
        <v>1.6509661077536459</v>
      </c>
      <c r="O27" s="96">
        <f t="shared" si="4"/>
        <v>0.15458818565806687</v>
      </c>
      <c r="P27" s="96">
        <f t="shared" si="4"/>
        <v>0</v>
      </c>
      <c r="Q27" s="96">
        <f t="shared" si="4"/>
        <v>0.89415184916076407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9.3458503160036469E-2</v>
      </c>
      <c r="D29" s="95">
        <v>0</v>
      </c>
      <c r="E29" s="95">
        <v>0</v>
      </c>
      <c r="F29" s="95">
        <v>0</v>
      </c>
      <c r="G29" s="95">
        <v>0.13732508621581674</v>
      </c>
      <c r="H29" s="95">
        <v>0</v>
      </c>
      <c r="I29" s="95">
        <v>0.15113000910370225</v>
      </c>
      <c r="J29" s="95">
        <v>8.009572427177955E-2</v>
      </c>
      <c r="K29" s="95">
        <v>0</v>
      </c>
      <c r="L29" s="95">
        <v>0.11287742740399882</v>
      </c>
      <c r="M29" s="95">
        <v>0.23997023224001765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0.42267558993857746</v>
      </c>
      <c r="D30" s="95">
        <v>0.50183598865899348</v>
      </c>
      <c r="E30" s="95">
        <v>0.88962291954097961</v>
      </c>
      <c r="F30" s="95">
        <v>0.55576070564416424</v>
      </c>
      <c r="G30" s="95">
        <v>0.59911437897286701</v>
      </c>
      <c r="H30" s="95">
        <v>0.24758563410592288</v>
      </c>
      <c r="I30" s="95">
        <v>0.35061705720282293</v>
      </c>
      <c r="J30" s="95">
        <v>0.7834765878199258</v>
      </c>
      <c r="K30" s="95">
        <v>0.26806028810290422</v>
      </c>
      <c r="L30" s="95">
        <v>1.5768140409277875</v>
      </c>
      <c r="M30" s="95">
        <v>1.089907417910368</v>
      </c>
      <c r="N30" s="95">
        <v>1.6509661077536459</v>
      </c>
      <c r="O30" s="95">
        <v>0.15458818565806687</v>
      </c>
      <c r="P30" s="95">
        <v>0</v>
      </c>
      <c r="Q30" s="95">
        <v>0.89415184916076407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17102.960893577623</v>
      </c>
      <c r="D3" s="100">
        <f>IF(RES_hh_fec_in!D3=0,0,1000000/0.086*RES_hh_fec_in!D3/RES_hh_num_in!D3)</f>
        <v>17889.386465119675</v>
      </c>
      <c r="E3" s="100">
        <f>IF(RES_hh_fec_in!E3=0,0,1000000/0.086*RES_hh_fec_in!E3/RES_hh_num_in!E3)</f>
        <v>19563.074277021977</v>
      </c>
      <c r="F3" s="100">
        <f>IF(RES_hh_fec_in!F3=0,0,1000000/0.086*RES_hh_fec_in!F3/RES_hh_num_in!F3)</f>
        <v>20692.970032347082</v>
      </c>
      <c r="G3" s="100">
        <f>IF(RES_hh_fec_in!G3=0,0,1000000/0.086*RES_hh_fec_in!G3/RES_hh_num_in!G3)</f>
        <v>20043.519169276628</v>
      </c>
      <c r="H3" s="100">
        <f>IF(RES_hh_fec_in!H3=0,0,1000000/0.086*RES_hh_fec_in!H3/RES_hh_num_in!H3)</f>
        <v>19561.379653422508</v>
      </c>
      <c r="I3" s="100">
        <f>IF(RES_hh_fec_in!I3=0,0,1000000/0.086*RES_hh_fec_in!I3/RES_hh_num_in!I3)</f>
        <v>18272.953569754573</v>
      </c>
      <c r="J3" s="100">
        <f>IF(RES_hh_fec_in!J3=0,0,1000000/0.086*RES_hh_fec_in!J3/RES_hh_num_in!J3)</f>
        <v>18898.21298901429</v>
      </c>
      <c r="K3" s="100">
        <f>IF(RES_hh_fec_in!K3=0,0,1000000/0.086*RES_hh_fec_in!K3/RES_hh_num_in!K3)</f>
        <v>20822.298808412663</v>
      </c>
      <c r="L3" s="100">
        <f>IF(RES_hh_fec_in!L3=0,0,1000000/0.086*RES_hh_fec_in!L3/RES_hh_num_in!L3)</f>
        <v>20615.399342392273</v>
      </c>
      <c r="M3" s="100">
        <f>IF(RES_hh_fec_in!M3=0,0,1000000/0.086*RES_hh_fec_in!M3/RES_hh_num_in!M3)</f>
        <v>18434.771965195359</v>
      </c>
      <c r="N3" s="100">
        <f>IF(RES_hh_fec_in!N3=0,0,1000000/0.086*RES_hh_fec_in!N3/RES_hh_num_in!N3)</f>
        <v>17519.291642962617</v>
      </c>
      <c r="O3" s="100">
        <f>IF(RES_hh_fec_in!O3=0,0,1000000/0.086*RES_hh_fec_in!O3/RES_hh_num_in!O3)</f>
        <v>16861.110938074511</v>
      </c>
      <c r="P3" s="100">
        <f>IF(RES_hh_fec_in!P3=0,0,1000000/0.086*RES_hh_fec_in!P3/RES_hh_num_in!P3)</f>
        <v>10949.009888741062</v>
      </c>
      <c r="Q3" s="100">
        <f>IF(RES_hh_fec_in!Q3=0,0,1000000/0.086*RES_hh_fec_in!Q3/RES_hh_num_in!Q3)</f>
        <v>14239.440945446977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12620.371455746625</v>
      </c>
      <c r="D4" s="96">
        <f>IF(RES_hh_fec_in!D4=0,0,1000000/0.086*RES_hh_fec_in!D4/RES_hh_num_in!D4)</f>
        <v>13211.216745406828</v>
      </c>
      <c r="E4" s="96">
        <f>IF(RES_hh_fec_in!E4=0,0,1000000/0.086*RES_hh_fec_in!E4/RES_hh_num_in!E4)</f>
        <v>14579.235338613818</v>
      </c>
      <c r="F4" s="96">
        <f>IF(RES_hh_fec_in!F4=0,0,1000000/0.086*RES_hh_fec_in!F4/RES_hh_num_in!F4)</f>
        <v>15804.861722627727</v>
      </c>
      <c r="G4" s="96">
        <f>IF(RES_hh_fec_in!G4=0,0,1000000/0.086*RES_hh_fec_in!G4/RES_hh_num_in!G4)</f>
        <v>15151.194666903863</v>
      </c>
      <c r="H4" s="96">
        <f>IF(RES_hh_fec_in!H4=0,0,1000000/0.086*RES_hh_fec_in!H4/RES_hh_num_in!H4)</f>
        <v>14581.199255812828</v>
      </c>
      <c r="I4" s="96">
        <f>IF(RES_hh_fec_in!I4=0,0,1000000/0.086*RES_hh_fec_in!I4/RES_hh_num_in!I4)</f>
        <v>13329.896767549064</v>
      </c>
      <c r="J4" s="96">
        <f>IF(RES_hh_fec_in!J4=0,0,1000000/0.086*RES_hh_fec_in!J4/RES_hh_num_in!J4)</f>
        <v>13739.200956116883</v>
      </c>
      <c r="K4" s="96">
        <f>IF(RES_hh_fec_in!K4=0,0,1000000/0.086*RES_hh_fec_in!K4/RES_hh_num_in!K4)</f>
        <v>16001.689548043301</v>
      </c>
      <c r="L4" s="96">
        <f>IF(RES_hh_fec_in!L4=0,0,1000000/0.086*RES_hh_fec_in!L4/RES_hh_num_in!L4)</f>
        <v>16093.468530880809</v>
      </c>
      <c r="M4" s="96">
        <f>IF(RES_hh_fec_in!M4=0,0,1000000/0.086*RES_hh_fec_in!M4/RES_hh_num_in!M4)</f>
        <v>13818.037028959852</v>
      </c>
      <c r="N4" s="96">
        <f>IF(RES_hh_fec_in!N4=0,0,1000000/0.086*RES_hh_fec_in!N4/RES_hh_num_in!N4)</f>
        <v>12777.242924272119</v>
      </c>
      <c r="O4" s="96">
        <f>IF(RES_hh_fec_in!O4=0,0,1000000/0.086*RES_hh_fec_in!O4/RES_hh_num_in!O4)</f>
        <v>12549.43600070319</v>
      </c>
      <c r="P4" s="96">
        <f>IF(RES_hh_fec_in!P4=0,0,1000000/0.086*RES_hh_fec_in!P4/RES_hh_num_in!P4)</f>
        <v>7233.0773241084707</v>
      </c>
      <c r="Q4" s="96">
        <f>IF(RES_hh_fec_in!Q4=0,0,1000000/0.086*RES_hh_fec_in!Q4/RES_hh_num_in!Q4)</f>
        <v>9854.8497817570569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5557.0400110962792</v>
      </c>
      <c r="D5" s="95">
        <f>IF(RES_hh_fec_in!D5=0,0,1000000/0.086*RES_hh_fec_in!D5/RES_hh_num_in!D5)</f>
        <v>15575.453475606939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17680.620295806486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13537.664554508159</v>
      </c>
      <c r="P5" s="95">
        <f>IF(RES_hh_fec_in!P5=0,0,1000000/0.086*RES_hh_fec_in!P5/RES_hh_num_in!P5)</f>
        <v>10493.783435507868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11941.059953669383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14700.865804920133</v>
      </c>
      <c r="G6" s="95">
        <f>IF(RES_hh_fec_in!G6=0,0,1000000/0.086*RES_hh_fec_in!G6/RES_hh_num_in!G6)</f>
        <v>13688.202215916826</v>
      </c>
      <c r="H6" s="95">
        <f>IF(RES_hh_fec_in!H6=0,0,1000000/0.086*RES_hh_fec_in!H6/RES_hh_num_in!H6)</f>
        <v>14028.605965101129</v>
      </c>
      <c r="I6" s="95">
        <f>IF(RES_hh_fec_in!I6=0,0,1000000/0.086*RES_hh_fec_in!I6/RES_hh_num_in!I6)</f>
        <v>12225.880258831572</v>
      </c>
      <c r="J6" s="95">
        <f>IF(RES_hh_fec_in!J6=0,0,1000000/0.086*RES_hh_fec_in!J6/RES_hh_num_in!J6)</f>
        <v>11908.972201753626</v>
      </c>
      <c r="K6" s="95">
        <f>IF(RES_hh_fec_in!K6=0,0,1000000/0.086*RES_hh_fec_in!K6/RES_hh_num_in!K6)</f>
        <v>0</v>
      </c>
      <c r="L6" s="95">
        <f>IF(RES_hh_fec_in!L6=0,0,1000000/0.086*RES_hh_fec_in!L6/RES_hh_num_in!L6)</f>
        <v>15348.39601058741</v>
      </c>
      <c r="M6" s="95">
        <f>IF(RES_hh_fec_in!M6=0,0,1000000/0.086*RES_hh_fec_in!M6/RES_hh_num_in!M6)</f>
        <v>12997.860193747423</v>
      </c>
      <c r="N6" s="95">
        <f>IF(RES_hh_fec_in!N6=0,0,1000000/0.086*RES_hh_fec_in!N6/RES_hh_num_in!N6)</f>
        <v>11878.803216430635</v>
      </c>
      <c r="O6" s="95">
        <f>IF(RES_hh_fec_in!O6=0,0,1000000/0.086*RES_hh_fec_in!O6/RES_hh_num_in!O6)</f>
        <v>14700.00430917628</v>
      </c>
      <c r="P6" s="95">
        <f>IF(RES_hh_fec_in!P6=0,0,1000000/0.086*RES_hh_fec_in!P6/RES_hh_num_in!P6)</f>
        <v>10912.512185101647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12141.19767856523</v>
      </c>
      <c r="D7" s="95">
        <f>IF(RES_hh_fec_in!D7=0,0,1000000/0.086*RES_hh_fec_in!D7/RES_hh_num_in!D7)</f>
        <v>13282.264685366748</v>
      </c>
      <c r="E7" s="95">
        <f>IF(RES_hh_fec_in!E7=0,0,1000000/0.086*RES_hh_fec_in!E7/RES_hh_num_in!E7)</f>
        <v>14956.765608106018</v>
      </c>
      <c r="F7" s="95">
        <f>IF(RES_hh_fec_in!F7=0,0,1000000/0.086*RES_hh_fec_in!F7/RES_hh_num_in!F7)</f>
        <v>15238.359781866686</v>
      </c>
      <c r="G7" s="95">
        <f>IF(RES_hh_fec_in!G7=0,0,1000000/0.086*RES_hh_fec_in!G7/RES_hh_num_in!G7)</f>
        <v>0</v>
      </c>
      <c r="H7" s="95">
        <f>IF(RES_hh_fec_in!H7=0,0,1000000/0.086*RES_hh_fec_in!H7/RES_hh_num_in!H7)</f>
        <v>14310.761320561582</v>
      </c>
      <c r="I7" s="95">
        <f>IF(RES_hh_fec_in!I7=0,0,1000000/0.086*RES_hh_fec_in!I7/RES_hh_num_in!I7)</f>
        <v>0</v>
      </c>
      <c r="J7" s="95">
        <f>IF(RES_hh_fec_in!J7=0,0,1000000/0.086*RES_hh_fec_in!J7/RES_hh_num_in!J7)</f>
        <v>13773.656478469216</v>
      </c>
      <c r="K7" s="95">
        <f>IF(RES_hh_fec_in!K7=0,0,1000000/0.086*RES_hh_fec_in!K7/RES_hh_num_in!K7)</f>
        <v>0</v>
      </c>
      <c r="L7" s="95">
        <f>IF(RES_hh_fec_in!L7=0,0,1000000/0.086*RES_hh_fec_in!L7/RES_hh_num_in!L7)</f>
        <v>17051.987305086062</v>
      </c>
      <c r="M7" s="95">
        <f>IF(RES_hh_fec_in!M7=0,0,1000000/0.086*RES_hh_fec_in!M7/RES_hh_num_in!M7)</f>
        <v>0</v>
      </c>
      <c r="N7" s="95">
        <f>IF(RES_hh_fec_in!N7=0,0,1000000/0.086*RES_hh_fec_in!N7/RES_hh_num_in!N7)</f>
        <v>11405.864858546367</v>
      </c>
      <c r="O7" s="95">
        <f>IF(RES_hh_fec_in!O7=0,0,1000000/0.086*RES_hh_fec_in!O7/RES_hh_num_in!O7)</f>
        <v>0</v>
      </c>
      <c r="P7" s="95">
        <f>IF(RES_hh_fec_in!P7=0,0,1000000/0.086*RES_hh_fec_in!P7/RES_hh_num_in!P7)</f>
        <v>0</v>
      </c>
      <c r="Q7" s="95">
        <f>IF(RES_hh_fec_in!Q7=0,0,1000000/0.086*RES_hh_fec_in!Q7/RES_hh_num_in!Q7)</f>
        <v>0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11644.188301104121</v>
      </c>
      <c r="D8" s="95">
        <f>IF(RES_hh_fec_in!D8=0,0,1000000/0.086*RES_hh_fec_in!D8/RES_hh_num_in!D8)</f>
        <v>12680.699133773827</v>
      </c>
      <c r="E8" s="95">
        <f>IF(RES_hh_fec_in!E8=0,0,1000000/0.086*RES_hh_fec_in!E8/RES_hh_num_in!E8)</f>
        <v>14186.053821387317</v>
      </c>
      <c r="F8" s="95">
        <f>IF(RES_hh_fec_in!F8=0,0,1000000/0.086*RES_hh_fec_in!F8/RES_hh_num_in!F8)</f>
        <v>14337.428028945798</v>
      </c>
      <c r="G8" s="95">
        <f>IF(RES_hh_fec_in!G8=0,0,1000000/0.086*RES_hh_fec_in!G8/RES_hh_num_in!G8)</f>
        <v>13907.170854483664</v>
      </c>
      <c r="H8" s="95">
        <f>IF(RES_hh_fec_in!H8=0,0,1000000/0.086*RES_hh_fec_in!H8/RES_hh_num_in!H8)</f>
        <v>13071.132061464066</v>
      </c>
      <c r="I8" s="95">
        <f>IF(RES_hh_fec_in!I8=0,0,1000000/0.086*RES_hh_fec_in!I8/RES_hh_num_in!I8)</f>
        <v>11625.334491026442</v>
      </c>
      <c r="J8" s="95">
        <f>IF(RES_hh_fec_in!J8=0,0,1000000/0.086*RES_hh_fec_in!J8/RES_hh_num_in!J8)</f>
        <v>13301.739088027045</v>
      </c>
      <c r="K8" s="95">
        <f>IF(RES_hh_fec_in!K8=0,0,1000000/0.086*RES_hh_fec_in!K8/RES_hh_num_in!K8)</f>
        <v>15737.510439563961</v>
      </c>
      <c r="L8" s="95">
        <f>IF(RES_hh_fec_in!L8=0,0,1000000/0.086*RES_hh_fec_in!L8/RES_hh_num_in!L8)</f>
        <v>15190.649614141652</v>
      </c>
      <c r="M8" s="95">
        <f>IF(RES_hh_fec_in!M8=0,0,1000000/0.086*RES_hh_fec_in!M8/RES_hh_num_in!M8)</f>
        <v>13326.972999567854</v>
      </c>
      <c r="N8" s="95">
        <f>IF(RES_hh_fec_in!N8=0,0,1000000/0.086*RES_hh_fec_in!N8/RES_hh_num_in!N8)</f>
        <v>12516.959388647354</v>
      </c>
      <c r="O8" s="95">
        <f>IF(RES_hh_fec_in!O8=0,0,1000000/0.086*RES_hh_fec_in!O8/RES_hh_num_in!O8)</f>
        <v>11318.388634314961</v>
      </c>
      <c r="P8" s="95">
        <f>IF(RES_hh_fec_in!P8=0,0,1000000/0.086*RES_hh_fec_in!P8/RES_hh_num_in!P8)</f>
        <v>0</v>
      </c>
      <c r="Q8" s="95">
        <f>IF(RES_hh_fec_in!Q8=0,0,1000000/0.086*RES_hh_fec_in!Q8/RES_hh_num_in!Q8)</f>
        <v>9516.690350928704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13881.438590520262</v>
      </c>
      <c r="D9" s="95">
        <f>IF(RES_hh_fec_in!D9=0,0,1000000/0.086*RES_hh_fec_in!D9/RES_hh_num_in!D9)</f>
        <v>0</v>
      </c>
      <c r="E9" s="95">
        <f>IF(RES_hh_fec_in!E9=0,0,1000000/0.086*RES_hh_fec_in!E9/RES_hh_num_in!E9)</f>
        <v>0</v>
      </c>
      <c r="F9" s="95">
        <f>IF(RES_hh_fec_in!F9=0,0,1000000/0.086*RES_hh_fec_in!F9/RES_hh_num_in!F9)</f>
        <v>17559.981399421631</v>
      </c>
      <c r="G9" s="95">
        <f>IF(RES_hh_fec_in!G9=0,0,1000000/0.086*RES_hh_fec_in!G9/RES_hh_num_in!G9)</f>
        <v>15983.127295384844</v>
      </c>
      <c r="H9" s="95">
        <f>IF(RES_hh_fec_in!H9=0,0,1000000/0.086*RES_hh_fec_in!H9/RES_hh_num_in!H9)</f>
        <v>16790.593233117077</v>
      </c>
      <c r="I9" s="95">
        <f>IF(RES_hh_fec_in!I9=0,0,1000000/0.086*RES_hh_fec_in!I9/RES_hh_num_in!I9)</f>
        <v>14458.789296285155</v>
      </c>
      <c r="J9" s="95">
        <f>IF(RES_hh_fec_in!J9=0,0,1000000/0.086*RES_hh_fec_in!J9/RES_hh_num_in!J9)</f>
        <v>15474.249258184616</v>
      </c>
      <c r="K9" s="95">
        <f>IF(RES_hh_fec_in!K9=0,0,1000000/0.086*RES_hh_fec_in!K9/RES_hh_num_in!K9)</f>
        <v>16452.109037548438</v>
      </c>
      <c r="L9" s="95">
        <f>IF(RES_hh_fec_in!L9=0,0,1000000/0.086*RES_hh_fec_in!L9/RES_hh_num_in!L9)</f>
        <v>16615.868025855914</v>
      </c>
      <c r="M9" s="95">
        <f>IF(RES_hh_fec_in!M9=0,0,1000000/0.086*RES_hh_fec_in!M9/RES_hh_num_in!M9)</f>
        <v>15834.077387508898</v>
      </c>
      <c r="N9" s="95">
        <f>IF(RES_hh_fec_in!N9=0,0,1000000/0.086*RES_hh_fec_in!N9/RES_hh_num_in!N9)</f>
        <v>14958.164598152613</v>
      </c>
      <c r="O9" s="95">
        <f>IF(RES_hh_fec_in!O9=0,0,1000000/0.086*RES_hh_fec_in!O9/RES_hh_num_in!O9)</f>
        <v>14644.548547543784</v>
      </c>
      <c r="P9" s="95">
        <f>IF(RES_hh_fec_in!P9=0,0,1000000/0.086*RES_hh_fec_in!P9/RES_hh_num_in!P9)</f>
        <v>9905.448302086781</v>
      </c>
      <c r="Q9" s="95">
        <f>IF(RES_hh_fec_in!Q9=0,0,1000000/0.086*RES_hh_fec_in!Q9/RES_hh_num_in!Q9)</f>
        <v>13712.347828545944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11945.162056375135</v>
      </c>
      <c r="L10" s="95">
        <f>IF(RES_hh_fec_in!L10=0,0,1000000/0.086*RES_hh_fec_in!L10/RES_hh_num_in!L10)</f>
        <v>11399.108759138851</v>
      </c>
      <c r="M10" s="95">
        <f>IF(RES_hh_fec_in!M10=0,0,1000000/0.086*RES_hh_fec_in!M10/RES_hh_num_in!M10)</f>
        <v>10255.379917857226</v>
      </c>
      <c r="N10" s="95">
        <f>IF(RES_hh_fec_in!N10=0,0,1000000/0.086*RES_hh_fec_in!N10/RES_hh_num_in!N10)</f>
        <v>9442.9951793604414</v>
      </c>
      <c r="O10" s="95">
        <f>IF(RES_hh_fec_in!O10=0,0,1000000/0.086*RES_hh_fec_in!O10/RES_hh_num_in!O10)</f>
        <v>9132.2911166482427</v>
      </c>
      <c r="P10" s="95">
        <f>IF(RES_hh_fec_in!P10=0,0,1000000/0.086*RES_hh_fec_in!P10/RES_hh_num_in!P10)</f>
        <v>7241.0316580780918</v>
      </c>
      <c r="Q10" s="95">
        <f>IF(RES_hh_fec_in!Q10=0,0,1000000/0.086*RES_hh_fec_in!Q10/RES_hh_num_in!Q10)</f>
        <v>8525.2747513322502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10317.421838158012</v>
      </c>
      <c r="D11" s="95">
        <f>IF(RES_hh_fec_in!D11=0,0,1000000/0.086*RES_hh_fec_in!D11/RES_hh_num_in!D11)</f>
        <v>10070.239160612082</v>
      </c>
      <c r="E11" s="95">
        <f>IF(RES_hh_fec_in!E11=0,0,1000000/0.086*RES_hh_fec_in!E11/RES_hh_num_in!E11)</f>
        <v>10897.403978127841</v>
      </c>
      <c r="F11" s="95">
        <f>IF(RES_hh_fec_in!F11=0,0,1000000/0.086*RES_hh_fec_in!F11/RES_hh_num_in!F11)</f>
        <v>11899.301158627421</v>
      </c>
      <c r="G11" s="95">
        <f>IF(RES_hh_fec_in!G11=0,0,1000000/0.086*RES_hh_fec_in!G11/RES_hh_num_in!G11)</f>
        <v>11893.754138650567</v>
      </c>
      <c r="H11" s="95">
        <f>IF(RES_hh_fec_in!H11=0,0,1000000/0.086*RES_hh_fec_in!H11/RES_hh_num_in!H11)</f>
        <v>10738.688031208203</v>
      </c>
      <c r="I11" s="95">
        <f>IF(RES_hh_fec_in!I11=0,0,1000000/0.086*RES_hh_fec_in!I11/RES_hh_num_in!I11)</f>
        <v>9438.4929890315434</v>
      </c>
      <c r="J11" s="95">
        <f>IF(RES_hh_fec_in!J11=0,0,1000000/0.086*RES_hh_fec_in!J11/RES_hh_num_in!J11)</f>
        <v>10291.823963957684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12917.326058862853</v>
      </c>
      <c r="M11" s="95">
        <f>IF(RES_hh_fec_in!M11=0,0,1000000/0.086*RES_hh_fec_in!M11/RES_hh_num_in!M11)</f>
        <v>10961.580945918911</v>
      </c>
      <c r="N11" s="95">
        <f>IF(RES_hh_fec_in!N11=0,0,1000000/0.086*RES_hh_fec_in!N11/RES_hh_num_in!N11)</f>
        <v>10611.626092163291</v>
      </c>
      <c r="O11" s="95">
        <f>IF(RES_hh_fec_in!O11=0,0,1000000/0.086*RES_hh_fec_in!O11/RES_hh_num_in!O11)</f>
        <v>10595.368381660059</v>
      </c>
      <c r="P11" s="95">
        <f>IF(RES_hh_fec_in!P11=0,0,1000000/0.086*RES_hh_fec_in!P11/RES_hh_num_in!P11)</f>
        <v>8217.8129773163491</v>
      </c>
      <c r="Q11" s="95">
        <f>IF(RES_hh_fec_in!Q11=0,0,1000000/0.086*RES_hh_fec_in!Q11/RES_hh_num_in!Q11)</f>
        <v>9117.3639622714509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6666.5608410725627</v>
      </c>
      <c r="D12" s="95">
        <f>IF(RES_hh_fec_in!D12=0,0,1000000/0.086*RES_hh_fec_in!D12/RES_hh_num_in!D12)</f>
        <v>6996.9134730393853</v>
      </c>
      <c r="E12" s="95">
        <f>IF(RES_hh_fec_in!E12=0,0,1000000/0.086*RES_hh_fec_in!E12/RES_hh_num_in!E12)</f>
        <v>7493.8811989049309</v>
      </c>
      <c r="F12" s="95">
        <f>IF(RES_hh_fec_in!F12=0,0,1000000/0.086*RES_hh_fec_in!F12/RES_hh_num_in!F12)</f>
        <v>7194.7386691494348</v>
      </c>
      <c r="G12" s="95">
        <f>IF(RES_hh_fec_in!G12=0,0,1000000/0.086*RES_hh_fec_in!G12/RES_hh_num_in!G12)</f>
        <v>6472.1881473277444</v>
      </c>
      <c r="H12" s="95">
        <f>IF(RES_hh_fec_in!H12=0,0,1000000/0.086*RES_hh_fec_in!H12/RES_hh_num_in!H12)</f>
        <v>6040.5692105840644</v>
      </c>
      <c r="I12" s="95">
        <f>IF(RES_hh_fec_in!I12=0,0,1000000/0.086*RES_hh_fec_in!I12/RES_hh_num_in!I12)</f>
        <v>4883.5001300040813</v>
      </c>
      <c r="J12" s="95">
        <f>IF(RES_hh_fec_in!J12=0,0,1000000/0.086*RES_hh_fec_in!J12/RES_hh_num_in!J12)</f>
        <v>4982.9876386979795</v>
      </c>
      <c r="K12" s="95">
        <f>IF(RES_hh_fec_in!K12=0,0,1000000/0.086*RES_hh_fec_in!K12/RES_hh_num_in!K12)</f>
        <v>6331.1191940915814</v>
      </c>
      <c r="L12" s="95">
        <f>IF(RES_hh_fec_in!L12=0,0,1000000/0.086*RES_hh_fec_in!L12/RES_hh_num_in!L12)</f>
        <v>4701.6899346961191</v>
      </c>
      <c r="M12" s="95">
        <f>IF(RES_hh_fec_in!M12=0,0,1000000/0.086*RES_hh_fec_in!M12/RES_hh_num_in!M12)</f>
        <v>4006.9002442448354</v>
      </c>
      <c r="N12" s="95">
        <f>IF(RES_hh_fec_in!N12=0,0,1000000/0.086*RES_hh_fec_in!N12/RES_hh_num_in!N12)</f>
        <v>3494.6196803522462</v>
      </c>
      <c r="O12" s="95">
        <f>IF(RES_hh_fec_in!O12=0,0,1000000/0.086*RES_hh_fec_in!O12/RES_hh_num_in!O12)</f>
        <v>3273.3308369897954</v>
      </c>
      <c r="P12" s="95">
        <f>IF(RES_hh_fec_in!P12=0,0,1000000/0.086*RES_hh_fec_in!P12/RES_hh_num_in!P12)</f>
        <v>2446.145322552064</v>
      </c>
      <c r="Q12" s="95">
        <f>IF(RES_hh_fec_in!Q12=0,0,1000000/0.086*RES_hh_fec_in!Q12/RES_hh_num_in!Q12)</f>
        <v>2778.7660002054658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12669.64376544703</v>
      </c>
      <c r="D13" s="22">
        <f>IF(RES_hh_fec_in!D13=0,0,1000000/0.086*RES_hh_fec_in!D13/RES_hh_num_in!D13)</f>
        <v>14143.819426315566</v>
      </c>
      <c r="E13" s="22">
        <f>IF(RES_hh_fec_in!E13=0,0,1000000/0.086*RES_hh_fec_in!E13/RES_hh_num_in!E13)</f>
        <v>18344.385760307723</v>
      </c>
      <c r="F13" s="22">
        <f>IF(RES_hh_fec_in!F13=0,0,1000000/0.086*RES_hh_fec_in!F13/RES_hh_num_in!F13)</f>
        <v>17464.708048771776</v>
      </c>
      <c r="G13" s="22">
        <f>IF(RES_hh_fec_in!G13=0,0,1000000/0.086*RES_hh_fec_in!G13/RES_hh_num_in!G13)</f>
        <v>16287.175164642544</v>
      </c>
      <c r="H13" s="22">
        <f>IF(RES_hh_fec_in!H13=0,0,1000000/0.086*RES_hh_fec_in!H13/RES_hh_num_in!H13)</f>
        <v>15963.486484169704</v>
      </c>
      <c r="I13" s="22">
        <f>IF(RES_hh_fec_in!I13=0,0,1000000/0.086*RES_hh_fec_in!I13/RES_hh_num_in!I13)</f>
        <v>13524.324769654968</v>
      </c>
      <c r="J13" s="22">
        <f>IF(RES_hh_fec_in!J13=0,0,1000000/0.086*RES_hh_fec_in!J13/RES_hh_num_in!J13)</f>
        <v>16654.351945422612</v>
      </c>
      <c r="K13" s="22">
        <f>IF(RES_hh_fec_in!K13=0,0,1000000/0.086*RES_hh_fec_in!K13/RES_hh_num_in!K13)</f>
        <v>15482.994971461147</v>
      </c>
      <c r="L13" s="22">
        <f>IF(RES_hh_fec_in!L13=0,0,1000000/0.086*RES_hh_fec_in!L13/RES_hh_num_in!L13)</f>
        <v>14571.990339139789</v>
      </c>
      <c r="M13" s="22">
        <f>IF(RES_hh_fec_in!M13=0,0,1000000/0.086*RES_hh_fec_in!M13/RES_hh_num_in!M13)</f>
        <v>12930.950992231737</v>
      </c>
      <c r="N13" s="22">
        <f>IF(RES_hh_fec_in!N13=0,0,1000000/0.086*RES_hh_fec_in!N13/RES_hh_num_in!N13)</f>
        <v>11422.223048612719</v>
      </c>
      <c r="O13" s="22">
        <f>IF(RES_hh_fec_in!O13=0,0,1000000/0.086*RES_hh_fec_in!O13/RES_hh_num_in!O13)</f>
        <v>10887.656802215473</v>
      </c>
      <c r="P13" s="22">
        <f>IF(RES_hh_fec_in!P13=0,0,1000000/0.086*RES_hh_fec_in!P13/RES_hh_num_in!P13)</f>
        <v>8258.3137037032739</v>
      </c>
      <c r="Q13" s="22">
        <f>IF(RES_hh_fec_in!Q13=0,0,1000000/0.086*RES_hh_fec_in!Q13/RES_hh_num_in!Q13)</f>
        <v>10940.797413750583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92.732688805970369</v>
      </c>
      <c r="D14" s="98">
        <f>IF(RES_hh_fec_in!D14=0,0,1000000/0.086*RES_hh_fec_in!D14/RES_hh_num_in!D14)</f>
        <v>200.40623529184069</v>
      </c>
      <c r="E14" s="98">
        <f>IF(RES_hh_fec_in!E14=0,0,1000000/0.086*RES_hh_fec_in!E14/RES_hh_num_in!E14)</f>
        <v>341.84434604460245</v>
      </c>
      <c r="F14" s="98">
        <f>IF(RES_hh_fec_in!F14=0,0,1000000/0.086*RES_hh_fec_in!F14/RES_hh_num_in!F14)</f>
        <v>202.98538822602026</v>
      </c>
      <c r="G14" s="98">
        <f>IF(RES_hh_fec_in!G14=0,0,1000000/0.086*RES_hh_fec_in!G14/RES_hh_num_in!G14)</f>
        <v>140.99192150475548</v>
      </c>
      <c r="H14" s="98">
        <f>IF(RES_hh_fec_in!H14=0,0,1000000/0.086*RES_hh_fec_in!H14/RES_hh_num_in!H14)</f>
        <v>222.89439677630671</v>
      </c>
      <c r="I14" s="98">
        <f>IF(RES_hh_fec_in!I14=0,0,1000000/0.086*RES_hh_fec_in!I14/RES_hh_num_in!I14)</f>
        <v>139.5654326817496</v>
      </c>
      <c r="J14" s="98">
        <f>IF(RES_hh_fec_in!J14=0,0,1000000/0.086*RES_hh_fec_in!J14/RES_hh_num_in!J14)</f>
        <v>339.74777040522355</v>
      </c>
      <c r="K14" s="98">
        <f>IF(RES_hh_fec_in!K14=0,0,1000000/0.086*RES_hh_fec_in!K14/RES_hh_num_in!K14)</f>
        <v>102.61999185551976</v>
      </c>
      <c r="L14" s="98">
        <f>IF(RES_hh_fec_in!L14=0,0,1000000/0.086*RES_hh_fec_in!L14/RES_hh_num_in!L14)</f>
        <v>99.677596414955147</v>
      </c>
      <c r="M14" s="98">
        <f>IF(RES_hh_fec_in!M14=0,0,1000000/0.086*RES_hh_fec_in!M14/RES_hh_num_in!M14)</f>
        <v>87.223774623570662</v>
      </c>
      <c r="N14" s="98">
        <f>IF(RES_hh_fec_in!N14=0,0,1000000/0.086*RES_hh_fec_in!N14/RES_hh_num_in!N14)</f>
        <v>66.988713650764481</v>
      </c>
      <c r="O14" s="98">
        <f>IF(RES_hh_fec_in!O14=0,0,1000000/0.086*RES_hh_fec_in!O14/RES_hh_num_in!O14)</f>
        <v>46.208772177354945</v>
      </c>
      <c r="P14" s="98">
        <f>IF(RES_hh_fec_in!P14=0,0,1000000/0.086*RES_hh_fec_in!P14/RES_hh_num_in!P14)</f>
        <v>22.841495959503074</v>
      </c>
      <c r="Q14" s="98">
        <f>IF(RES_hh_fec_in!Q14=0,0,1000000/0.086*RES_hh_fec_in!Q14/RES_hh_num_in!Q14)</f>
        <v>92.235314398110987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41.223597036508693</v>
      </c>
      <c r="D15" s="96">
        <f t="shared" si="0"/>
        <v>26.794269383812953</v>
      </c>
      <c r="E15" s="96">
        <f t="shared" si="0"/>
        <v>36.570225984424503</v>
      </c>
      <c r="F15" s="96">
        <f t="shared" si="0"/>
        <v>56.668491122055514</v>
      </c>
      <c r="G15" s="96">
        <f t="shared" si="0"/>
        <v>59.800749770848704</v>
      </c>
      <c r="H15" s="96">
        <f t="shared" si="0"/>
        <v>129.68517153285723</v>
      </c>
      <c r="I15" s="96">
        <f t="shared" si="0"/>
        <v>102.98911504240164</v>
      </c>
      <c r="J15" s="96">
        <f t="shared" si="0"/>
        <v>252.64184240668331</v>
      </c>
      <c r="K15" s="96">
        <f t="shared" si="0"/>
        <v>76.93065007718485</v>
      </c>
      <c r="L15" s="96">
        <f t="shared" si="0"/>
        <v>181.58249321625718</v>
      </c>
      <c r="M15" s="96">
        <f t="shared" si="0"/>
        <v>227.39275379198241</v>
      </c>
      <c r="N15" s="96">
        <f t="shared" si="0"/>
        <v>426.0940298247458</v>
      </c>
      <c r="O15" s="96">
        <f t="shared" si="0"/>
        <v>101.03266261111976</v>
      </c>
      <c r="P15" s="96">
        <f t="shared" si="0"/>
        <v>164.66544091610916</v>
      </c>
      <c r="Q15" s="96">
        <f t="shared" si="0"/>
        <v>404.10780155040027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41.223597036508693</v>
      </c>
      <c r="D16" s="97">
        <f>IF(RES_hh_fec_in!D16=0,0,1000000/0.086*RES_hh_fec_in!D16/RES_hh_num_in!D$3)</f>
        <v>26.794269383812953</v>
      </c>
      <c r="E16" s="97">
        <f>IF(RES_hh_fec_in!E16=0,0,1000000/0.086*RES_hh_fec_in!E16/RES_hh_num_in!E$3)</f>
        <v>36.570225984424503</v>
      </c>
      <c r="F16" s="97">
        <f>IF(RES_hh_fec_in!F16=0,0,1000000/0.086*RES_hh_fec_in!F16/RES_hh_num_in!F$3)</f>
        <v>56.668491122055514</v>
      </c>
      <c r="G16" s="97">
        <f>IF(RES_hh_fec_in!G16=0,0,1000000/0.086*RES_hh_fec_in!G16/RES_hh_num_in!G$3)</f>
        <v>59.800749770848704</v>
      </c>
      <c r="H16" s="97">
        <f>IF(RES_hh_fec_in!H16=0,0,1000000/0.086*RES_hh_fec_in!H16/RES_hh_num_in!H$3)</f>
        <v>129.68517153285723</v>
      </c>
      <c r="I16" s="97">
        <f>IF(RES_hh_fec_in!I16=0,0,1000000/0.086*RES_hh_fec_in!I16/RES_hh_num_in!I$3)</f>
        <v>102.98911504240164</v>
      </c>
      <c r="J16" s="97">
        <f>IF(RES_hh_fec_in!J16=0,0,1000000/0.086*RES_hh_fec_in!J16/RES_hh_num_in!J$3)</f>
        <v>252.64184240668331</v>
      </c>
      <c r="K16" s="97">
        <f>IF(RES_hh_fec_in!K16=0,0,1000000/0.086*RES_hh_fec_in!K16/RES_hh_num_in!K$3)</f>
        <v>76.93065007718485</v>
      </c>
      <c r="L16" s="97">
        <f>IF(RES_hh_fec_in!L16=0,0,1000000/0.086*RES_hh_fec_in!L16/RES_hh_num_in!L$3)</f>
        <v>181.58249321625718</v>
      </c>
      <c r="M16" s="97">
        <f>IF(RES_hh_fec_in!M16=0,0,1000000/0.086*RES_hh_fec_in!M16/RES_hh_num_in!M$3)</f>
        <v>227.39275379198241</v>
      </c>
      <c r="N16" s="97">
        <f>IF(RES_hh_fec_in!N16=0,0,1000000/0.086*RES_hh_fec_in!N16/RES_hh_num_in!N$3)</f>
        <v>426.0940298247458</v>
      </c>
      <c r="O16" s="97">
        <f>IF(RES_hh_fec_in!O16=0,0,1000000/0.086*RES_hh_fec_in!O16/RES_hh_num_in!O$3)</f>
        <v>101.03266261111976</v>
      </c>
      <c r="P16" s="97">
        <f>IF(RES_hh_fec_in!P16=0,0,1000000/0.086*RES_hh_fec_in!P16/RES_hh_num_in!P$3)</f>
        <v>164.66544091610916</v>
      </c>
      <c r="Q16" s="97">
        <f>IF(RES_hh_fec_in!Q16=0,0,1000000/0.086*RES_hh_fec_in!Q16/RES_hh_num_in!Q$3)</f>
        <v>404.10780155040027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3453.2256117025627</v>
      </c>
      <c r="D17" s="96">
        <f>IF(RES_hh_fec_in!D17=0,0,1000000/0.086*RES_hh_fec_in!D17/RES_hh_num_in!D17)</f>
        <v>3641.7971578876959</v>
      </c>
      <c r="E17" s="96">
        <f>IF(RES_hh_fec_in!E17=0,0,1000000/0.086*RES_hh_fec_in!E17/RES_hh_num_in!E17)</f>
        <v>3810.1686186745692</v>
      </c>
      <c r="F17" s="96">
        <f>IF(RES_hh_fec_in!F17=0,0,1000000/0.086*RES_hh_fec_in!F17/RES_hh_num_in!F17)</f>
        <v>3653.6893884514761</v>
      </c>
      <c r="G17" s="96">
        <f>IF(RES_hh_fec_in!G17=0,0,1000000/0.086*RES_hh_fec_in!G17/RES_hh_num_in!G17)</f>
        <v>3718.5784774176032</v>
      </c>
      <c r="H17" s="96">
        <f>IF(RES_hh_fec_in!H17=0,0,1000000/0.086*RES_hh_fec_in!H17/RES_hh_num_in!H17)</f>
        <v>3700.6857542742227</v>
      </c>
      <c r="I17" s="96">
        <f>IF(RES_hh_fec_in!I17=0,0,1000000/0.086*RES_hh_fec_in!I17/RES_hh_num_in!I17)</f>
        <v>3726.9441204816035</v>
      </c>
      <c r="J17" s="96">
        <f>IF(RES_hh_fec_in!J17=0,0,1000000/0.086*RES_hh_fec_in!J17/RES_hh_num_in!J17)</f>
        <v>3716.4589022405985</v>
      </c>
      <c r="K17" s="96">
        <f>IF(RES_hh_fec_in!K17=0,0,1000000/0.086*RES_hh_fec_in!K17/RES_hh_num_in!K17)</f>
        <v>3599.7571722691678</v>
      </c>
      <c r="L17" s="96">
        <f>IF(RES_hh_fec_in!L17=0,0,1000000/0.086*RES_hh_fec_in!L17/RES_hh_num_in!L17)</f>
        <v>3341.1697989857585</v>
      </c>
      <c r="M17" s="96">
        <f>IF(RES_hh_fec_in!M17=0,0,1000000/0.086*RES_hh_fec_in!M17/RES_hh_num_in!M17)</f>
        <v>3368.3185594707957</v>
      </c>
      <c r="N17" s="96">
        <f>IF(RES_hh_fec_in!N17=0,0,1000000/0.086*RES_hh_fec_in!N17/RES_hh_num_in!N17)</f>
        <v>3331.5621959014347</v>
      </c>
      <c r="O17" s="96">
        <f>IF(RES_hh_fec_in!O17=0,0,1000000/0.086*RES_hh_fec_in!O17/RES_hh_num_in!O17)</f>
        <v>3292.2068861021335</v>
      </c>
      <c r="P17" s="96">
        <f>IF(RES_hh_fec_in!P17=0,0,1000000/0.086*RES_hh_fec_in!P17/RES_hh_num_in!P17)</f>
        <v>2678.8155753865044</v>
      </c>
      <c r="Q17" s="96">
        <f>IF(RES_hh_fec_in!Q17=0,0,1000000/0.086*RES_hh_fec_in!Q17/RES_hh_num_in!Q17)</f>
        <v>3064.0845205847627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3581.6188335716211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3541.906429074063</v>
      </c>
      <c r="G19" s="95">
        <f>IF(RES_hh_fec_in!G19=0,0,1000000/0.086*RES_hh_fec_in!G19/RES_hh_num_in!G19)</f>
        <v>3567.4221062735828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3585.8965940319858</v>
      </c>
      <c r="J19" s="95">
        <f>IF(RES_hh_fec_in!J19=0,0,1000000/0.086*RES_hh_fec_in!J19/RES_hh_num_in!J19)</f>
        <v>3599.7260269268527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3357.2107110920101</v>
      </c>
      <c r="M19" s="95">
        <f>IF(RES_hh_fec_in!M19=0,0,1000000/0.086*RES_hh_fec_in!M19/RES_hh_num_in!M19)</f>
        <v>3174.8498966602447</v>
      </c>
      <c r="N19" s="95">
        <f>IF(RES_hh_fec_in!N19=0,0,1000000/0.086*RES_hh_fec_in!N19/RES_hh_num_in!N19)</f>
        <v>3080.5593228844555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3736.7467053714336</v>
      </c>
      <c r="D20" s="95">
        <f>IF(RES_hh_fec_in!D20=0,0,1000000/0.086*RES_hh_fec_in!D20/RES_hh_num_in!D20)</f>
        <v>3736.3449564502776</v>
      </c>
      <c r="E20" s="95">
        <f>IF(RES_hh_fec_in!E20=0,0,1000000/0.086*RES_hh_fec_in!E20/RES_hh_num_in!E20)</f>
        <v>3737.6892870774054</v>
      </c>
      <c r="F20" s="95">
        <f>IF(RES_hh_fec_in!F20=0,0,1000000/0.086*RES_hh_fec_in!F20/RES_hh_num_in!F20)</f>
        <v>3708.0609672769483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3678.5896816488585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3722.7667849110603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3690.9767250872128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3584.2717766432233</v>
      </c>
      <c r="D21" s="95">
        <f>IF(RES_hh_fec_in!D21=0,0,1000000/0.086*RES_hh_fec_in!D21/RES_hh_num_in!D21)</f>
        <v>3559.8269483264526</v>
      </c>
      <c r="E21" s="95">
        <f>IF(RES_hh_fec_in!E21=0,0,1000000/0.086*RES_hh_fec_in!E21/RES_hh_num_in!E21)</f>
        <v>3566.705554435764</v>
      </c>
      <c r="F21" s="95">
        <f>IF(RES_hh_fec_in!F21=0,0,1000000/0.086*RES_hh_fec_in!F21/RES_hh_num_in!F21)</f>
        <v>3552.8994739100599</v>
      </c>
      <c r="G21" s="95">
        <f>IF(RES_hh_fec_in!G21=0,0,1000000/0.086*RES_hh_fec_in!G21/RES_hh_num_in!G21)</f>
        <v>3536.3883536903313</v>
      </c>
      <c r="H21" s="95">
        <f>IF(RES_hh_fec_in!H21=0,0,1000000/0.086*RES_hh_fec_in!H21/RES_hh_num_in!H21)</f>
        <v>3492.3783786017198</v>
      </c>
      <c r="I21" s="95">
        <f>IF(RES_hh_fec_in!I21=0,0,1000000/0.086*RES_hh_fec_in!I21/RES_hh_num_in!I21)</f>
        <v>3483.2616541287757</v>
      </c>
      <c r="J21" s="95">
        <f>IF(RES_hh_fec_in!J21=0,0,1000000/0.086*RES_hh_fec_in!J21/RES_hh_num_in!J21)</f>
        <v>3610.2290668512151</v>
      </c>
      <c r="K21" s="95">
        <f>IF(RES_hh_fec_in!K21=0,0,1000000/0.086*RES_hh_fec_in!K21/RES_hh_num_in!K21)</f>
        <v>1873.9810965193246</v>
      </c>
      <c r="L21" s="95">
        <f>IF(RES_hh_fec_in!L21=0,0,1000000/0.086*RES_hh_fec_in!L21/RES_hh_num_in!L21)</f>
        <v>2933.7665382516775</v>
      </c>
      <c r="M21" s="95">
        <f>IF(RES_hh_fec_in!M21=0,0,1000000/0.086*RES_hh_fec_in!M21/RES_hh_num_in!M21)</f>
        <v>2532.2291266129319</v>
      </c>
      <c r="N21" s="95">
        <f>IF(RES_hh_fec_in!N21=0,0,1000000/0.086*RES_hh_fec_in!N21/RES_hh_num_in!N21)</f>
        <v>2666.9907381910575</v>
      </c>
      <c r="O21" s="95">
        <f>IF(RES_hh_fec_in!O21=0,0,1000000/0.086*RES_hh_fec_in!O21/RES_hh_num_in!O21)</f>
        <v>1718.9058058966154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2593.5192765225493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4182.2522582575602</v>
      </c>
      <c r="D22" s="95">
        <f>IF(RES_hh_fec_in!D22=0,0,1000000/0.086*RES_hh_fec_in!D22/RES_hh_num_in!D22)</f>
        <v>0</v>
      </c>
      <c r="E22" s="95">
        <f>IF(RES_hh_fec_in!E22=0,0,1000000/0.086*RES_hh_fec_in!E22/RES_hh_num_in!E22)</f>
        <v>0</v>
      </c>
      <c r="F22" s="95">
        <f>IF(RES_hh_fec_in!F22=0,0,1000000/0.086*RES_hh_fec_in!F22/RES_hh_num_in!F22)</f>
        <v>4131.8192523414182</v>
      </c>
      <c r="G22" s="95">
        <f>IF(RES_hh_fec_in!G22=0,0,1000000/0.086*RES_hh_fec_in!G22/RES_hh_num_in!G22)</f>
        <v>4166.8021488747227</v>
      </c>
      <c r="H22" s="95">
        <f>IF(RES_hh_fec_in!H22=0,0,1000000/0.086*RES_hh_fec_in!H22/RES_hh_num_in!H22)</f>
        <v>4150.5348114599956</v>
      </c>
      <c r="I22" s="95">
        <f>IF(RES_hh_fec_in!I22=0,0,1000000/0.086*RES_hh_fec_in!I22/RES_hh_num_in!I22)</f>
        <v>4320.8483339070199</v>
      </c>
      <c r="J22" s="95">
        <f>IF(RES_hh_fec_in!J22=0,0,1000000/0.086*RES_hh_fec_in!J22/RES_hh_num_in!J22)</f>
        <v>4103.9439103102095</v>
      </c>
      <c r="K22" s="95">
        <f>IF(RES_hh_fec_in!K22=0,0,1000000/0.086*RES_hh_fec_in!K22/RES_hh_num_in!K22)</f>
        <v>2426.1746673262151</v>
      </c>
      <c r="L22" s="95">
        <f>IF(RES_hh_fec_in!L22=0,0,1000000/0.086*RES_hh_fec_in!L22/RES_hh_num_in!L22)</f>
        <v>3796.7737652052942</v>
      </c>
      <c r="M22" s="95">
        <f>IF(RES_hh_fec_in!M22=0,0,1000000/0.086*RES_hh_fec_in!M22/RES_hh_num_in!M22)</f>
        <v>3183.9723629620516</v>
      </c>
      <c r="N22" s="95">
        <f>IF(RES_hh_fec_in!N22=0,0,1000000/0.086*RES_hh_fec_in!N22/RES_hh_num_in!N22)</f>
        <v>3261.8921619783673</v>
      </c>
      <c r="O22" s="95">
        <f>IF(RES_hh_fec_in!O22=0,0,1000000/0.086*RES_hh_fec_in!O22/RES_hh_num_in!O22)</f>
        <v>3171.6657100221191</v>
      </c>
      <c r="P22" s="95">
        <f>IF(RES_hh_fec_in!P22=0,0,1000000/0.086*RES_hh_fec_in!P22/RES_hh_num_in!P22)</f>
        <v>2019.0292472395668</v>
      </c>
      <c r="Q22" s="95">
        <f>IF(RES_hh_fec_in!Q22=0,0,1000000/0.086*RES_hh_fec_in!Q22/RES_hh_num_in!Q22)</f>
        <v>3442.79458868034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2416.2066767830083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2407.1745116466468</v>
      </c>
      <c r="F24" s="95">
        <f>IF(RES_hh_fec_in!F24=0,0,1000000/0.086*RES_hh_fec_in!F24/RES_hh_num_in!F24)</f>
        <v>2403.0244326310212</v>
      </c>
      <c r="G24" s="95">
        <f>IF(RES_hh_fec_in!G24=0,0,1000000/0.086*RES_hh_fec_in!G24/RES_hh_num_in!G24)</f>
        <v>2414.5474039030764</v>
      </c>
      <c r="H24" s="95">
        <f>IF(RES_hh_fec_in!H24=0,0,1000000/0.086*RES_hh_fec_in!H24/RES_hh_num_in!H24)</f>
        <v>2371.7627351678589</v>
      </c>
      <c r="I24" s="95">
        <f>IF(RES_hh_fec_in!I24=0,0,1000000/0.086*RES_hh_fec_in!I24/RES_hh_num_in!I24)</f>
        <v>2396.0724124295498</v>
      </c>
      <c r="J24" s="95">
        <f>IF(RES_hh_fec_in!J24=0,0,1000000/0.086*RES_hh_fec_in!J24/RES_hh_num_in!J24)</f>
        <v>2404.8456175393371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2267.4798072134922</v>
      </c>
      <c r="M24" s="95">
        <f>IF(RES_hh_fec_in!M24=0,0,1000000/0.086*RES_hh_fec_in!M24/RES_hh_num_in!M24)</f>
        <v>1807.4936142533872</v>
      </c>
      <c r="N24" s="95">
        <f>IF(RES_hh_fec_in!N24=0,0,1000000/0.086*RES_hh_fec_in!N24/RES_hh_num_in!N24)</f>
        <v>1723.6679032960226</v>
      </c>
      <c r="O24" s="95">
        <f>IF(RES_hh_fec_in!O24=0,0,1000000/0.086*RES_hh_fec_in!O24/RES_hh_num_in!O24)</f>
        <v>1819.3706634969517</v>
      </c>
      <c r="P24" s="95">
        <f>IF(RES_hh_fec_in!P24=0,0,1000000/0.086*RES_hh_fec_in!P24/RES_hh_num_in!P24)</f>
        <v>1911.9364025965108</v>
      </c>
      <c r="Q24" s="95">
        <f>IF(RES_hh_fec_in!Q24=0,0,1000000/0.086*RES_hh_fec_in!Q24/RES_hh_num_in!Q24)</f>
        <v>2023.6306208040819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3460.1124332776444</v>
      </c>
      <c r="D25" s="22">
        <f>IF(RES_hh_fec_in!D25=0,0,1000000/0.086*RES_hh_fec_in!D25/RES_hh_num_in!D25)</f>
        <v>3555.269547992526</v>
      </c>
      <c r="E25" s="22">
        <f>IF(RES_hh_fec_in!E25=0,0,1000000/0.086*RES_hh_fec_in!E25/RES_hh_num_in!E25)</f>
        <v>4036.2132492698279</v>
      </c>
      <c r="F25" s="22">
        <f>IF(RES_hh_fec_in!F25=0,0,1000000/0.086*RES_hh_fec_in!F25/RES_hh_num_in!F25)</f>
        <v>3901.9034328742227</v>
      </c>
      <c r="G25" s="22">
        <f>IF(RES_hh_fec_in!G25=0,0,1000000/0.086*RES_hh_fec_in!G25/RES_hh_num_in!G25)</f>
        <v>3929.9908280274249</v>
      </c>
      <c r="H25" s="22">
        <f>IF(RES_hh_fec_in!H25=0,0,1000000/0.086*RES_hh_fec_in!H25/RES_hh_num_in!H25)</f>
        <v>3699.403214388929</v>
      </c>
      <c r="I25" s="22">
        <f>IF(RES_hh_fec_in!I25=0,0,1000000/0.086*RES_hh_fec_in!I25/RES_hh_num_in!I25)</f>
        <v>3725.7247608977032</v>
      </c>
      <c r="J25" s="22">
        <f>IF(RES_hh_fec_in!J25=0,0,1000000/0.086*RES_hh_fec_in!J25/RES_hh_num_in!J25)</f>
        <v>4012.5963195923255</v>
      </c>
      <c r="K25" s="22">
        <f>IF(RES_hh_fec_in!K25=0,0,1000000/0.086*RES_hh_fec_in!K25/RES_hh_num_in!K25)</f>
        <v>3173.6404632888039</v>
      </c>
      <c r="L25" s="22">
        <f>IF(RES_hh_fec_in!L25=0,0,1000000/0.086*RES_hh_fec_in!L25/RES_hh_num_in!L25)</f>
        <v>2552.4633639267499</v>
      </c>
      <c r="M25" s="22">
        <f>IF(RES_hh_fec_in!M25=0,0,1000000/0.086*RES_hh_fec_in!M25/RES_hh_num_in!M25)</f>
        <v>2751.4902881720714</v>
      </c>
      <c r="N25" s="22">
        <f>IF(RES_hh_fec_in!N25=0,0,1000000/0.086*RES_hh_fec_in!N25/RES_hh_num_in!N25)</f>
        <v>2648.2054965125417</v>
      </c>
      <c r="O25" s="22">
        <f>IF(RES_hh_fec_in!O25=0,0,1000000/0.086*RES_hh_fec_in!O25/RES_hh_num_in!O25)</f>
        <v>2387.3821413139908</v>
      </c>
      <c r="P25" s="22">
        <f>IF(RES_hh_fec_in!P25=0,0,1000000/0.086*RES_hh_fec_in!P25/RES_hh_num_in!P25)</f>
        <v>2380.5600199957917</v>
      </c>
      <c r="Q25" s="22">
        <f>IF(RES_hh_fec_in!Q25=0,0,1000000/0.086*RES_hh_fec_in!Q25/RES_hh_num_in!Q25)</f>
        <v>2802.1336316044121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1160.1998568701904</v>
      </c>
      <c r="L26" s="18">
        <f>IF(RES_hh_fec_in!L26=0,0,1000000/0.086*RES_hh_fec_in!L26/RES_hh_num_in!L26)</f>
        <v>1079.6711402406304</v>
      </c>
      <c r="M26" s="18">
        <f>IF(RES_hh_fec_in!M26=0,0,1000000/0.086*RES_hh_fec_in!M26/RES_hh_num_in!M26)</f>
        <v>1067.1864322319252</v>
      </c>
      <c r="N26" s="18">
        <f>IF(RES_hh_fec_in!N26=0,0,1000000/0.086*RES_hh_fec_in!N26/RES_hh_num_in!N26)</f>
        <v>1052.7714141534395</v>
      </c>
      <c r="O26" s="18">
        <f>IF(RES_hh_fec_in!O26=0,0,1000000/0.086*RES_hh_fec_in!O26/RES_hh_num_in!O26)</f>
        <v>1041.6045831363574</v>
      </c>
      <c r="P26" s="18">
        <f>IF(RES_hh_fec_in!P26=0,0,1000000/0.086*RES_hh_fec_in!P26/RES_hh_num_in!P26)</f>
        <v>1022.3040991186906</v>
      </c>
      <c r="Q26" s="18">
        <f>IF(RES_hh_fec_in!Q26=0,0,1000000/0.086*RES_hh_fec_in!Q26/RES_hh_num_in!Q26)</f>
        <v>1014.8421603813082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988.14022909192886</v>
      </c>
      <c r="D27" s="96">
        <f>IF(RES_hh_fec_in!D27=0,0,1000000/0.086*RES_hh_fec_in!D27/RES_hh_num_in!D27)</f>
        <v>1009.5782924413351</v>
      </c>
      <c r="E27" s="96">
        <f>IF(RES_hh_fec_in!E27=0,0,1000000/0.086*RES_hh_fec_in!E27/RES_hh_num_in!E27)</f>
        <v>1137.1000937491665</v>
      </c>
      <c r="F27" s="96">
        <f>IF(RES_hh_fec_in!F27=0,0,1000000/0.086*RES_hh_fec_in!F27/RES_hh_num_in!F27)</f>
        <v>1177.7504301458259</v>
      </c>
      <c r="G27" s="96">
        <f>IF(RES_hh_fec_in!G27=0,0,1000000/0.086*RES_hh_fec_in!G27/RES_hh_num_in!G27)</f>
        <v>1113.945275184316</v>
      </c>
      <c r="H27" s="96">
        <f>IF(RES_hh_fec_in!H27=0,0,1000000/0.086*RES_hh_fec_in!H27/RES_hh_num_in!H27)</f>
        <v>1149.8094718026018</v>
      </c>
      <c r="I27" s="96">
        <f>IF(RES_hh_fec_in!I27=0,0,1000000/0.086*RES_hh_fec_in!I27/RES_hh_num_in!I27)</f>
        <v>1113.1235666815032</v>
      </c>
      <c r="J27" s="96">
        <f>IF(RES_hh_fec_in!J27=0,0,1000000/0.086*RES_hh_fec_in!J27/RES_hh_num_in!J27)</f>
        <v>1189.9112882501231</v>
      </c>
      <c r="K27" s="96">
        <f>IF(RES_hh_fec_in!K27=0,0,1000000/0.086*RES_hh_fec_in!K27/RES_hh_num_in!K27)</f>
        <v>1143.9214380230119</v>
      </c>
      <c r="L27" s="96">
        <f>IF(RES_hh_fec_in!L27=0,0,1000000/0.086*RES_hh_fec_in!L27/RES_hh_num_in!L27)</f>
        <v>999.1785193094463</v>
      </c>
      <c r="M27" s="96">
        <f>IF(RES_hh_fec_in!M27=0,0,1000000/0.086*RES_hh_fec_in!M27/RES_hh_num_in!M27)</f>
        <v>1021.0236229727257</v>
      </c>
      <c r="N27" s="96">
        <f>IF(RES_hh_fec_in!N27=0,0,1000000/0.086*RES_hh_fec_in!N27/RES_hh_num_in!N27)</f>
        <v>984.39249296432172</v>
      </c>
      <c r="O27" s="96">
        <f>IF(RES_hh_fec_in!O27=0,0,1000000/0.086*RES_hh_fec_in!O27/RES_hh_num_in!O27)</f>
        <v>918.43538865807</v>
      </c>
      <c r="P27" s="96">
        <f>IF(RES_hh_fec_in!P27=0,0,1000000/0.086*RES_hh_fec_in!P27/RES_hh_num_in!P27)</f>
        <v>872.45154832997639</v>
      </c>
      <c r="Q27" s="96">
        <f>IF(RES_hh_fec_in!Q27=0,0,1000000/0.086*RES_hh_fec_in!Q27/RES_hh_num_in!Q27)</f>
        <v>916.39884155475499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1462.0865560909033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1675.6373360879772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1612.4241745875495</v>
      </c>
      <c r="J29" s="95">
        <f>IF(RES_hh_fec_in!J29=0,0,1000000/0.086*RES_hh_fec_in!J29/RES_hh_num_in!J29)</f>
        <v>1503.6530141958538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1490.5141193130619</v>
      </c>
      <c r="M29" s="95">
        <f>IF(RES_hh_fec_in!M29=0,0,1000000/0.086*RES_hh_fec_in!M29/RES_hh_num_in!M29)</f>
        <v>1465.6280482559052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1348.7347211051956</v>
      </c>
      <c r="D30" s="95">
        <f>IF(RES_hh_fec_in!D30=0,0,1000000/0.086*RES_hh_fec_in!D30/RES_hh_num_in!D30)</f>
        <v>1347.5160931982266</v>
      </c>
      <c r="E30" s="95">
        <f>IF(RES_hh_fec_in!E30=0,0,1000000/0.086*RES_hh_fec_in!E30/RES_hh_num_in!E30)</f>
        <v>1347.3199378514832</v>
      </c>
      <c r="F30" s="95">
        <f>IF(RES_hh_fec_in!F30=0,0,1000000/0.086*RES_hh_fec_in!F30/RES_hh_num_in!F30)</f>
        <v>1420.9124669020539</v>
      </c>
      <c r="G30" s="95">
        <f>IF(RES_hh_fec_in!G30=0,0,1000000/0.086*RES_hh_fec_in!G30/RES_hh_num_in!G30)</f>
        <v>1432.4578555302526</v>
      </c>
      <c r="H30" s="95">
        <f>IF(RES_hh_fec_in!H30=0,0,1000000/0.086*RES_hh_fec_in!H30/RES_hh_num_in!H30)</f>
        <v>1419.4242621953993</v>
      </c>
      <c r="I30" s="95">
        <f>IF(RES_hh_fec_in!I30=0,0,1000000/0.086*RES_hh_fec_in!I30/RES_hh_num_in!I30)</f>
        <v>1426.8786537066683</v>
      </c>
      <c r="J30" s="95">
        <f>IF(RES_hh_fec_in!J30=0,0,1000000/0.086*RES_hh_fec_in!J30/RES_hh_num_in!J30)</f>
        <v>1421.342816290475</v>
      </c>
      <c r="K30" s="95">
        <f>IF(RES_hh_fec_in!K30=0,0,1000000/0.086*RES_hh_fec_in!K30/RES_hh_num_in!K30)</f>
        <v>1367.2579285899476</v>
      </c>
      <c r="L30" s="95">
        <f>IF(RES_hh_fec_in!L30=0,0,1000000/0.086*RES_hh_fec_in!L30/RES_hh_num_in!L30)</f>
        <v>1362.2015716693159</v>
      </c>
      <c r="M30" s="95">
        <f>IF(RES_hh_fec_in!M30=0,0,1000000/0.086*RES_hh_fec_in!M30/RES_hh_num_in!M30)</f>
        <v>1339.0689459653947</v>
      </c>
      <c r="N30" s="95">
        <f>IF(RES_hh_fec_in!N30=0,0,1000000/0.086*RES_hh_fec_in!N30/RES_hh_num_in!N30)</f>
        <v>1337.9515249446965</v>
      </c>
      <c r="O30" s="95">
        <f>IF(RES_hh_fec_in!O30=0,0,1000000/0.086*RES_hh_fec_in!O30/RES_hh_num_in!O30)</f>
        <v>1354.5735402123105</v>
      </c>
      <c r="P30" s="95">
        <f>IF(RES_hh_fec_in!P30=0,0,1000000/0.086*RES_hh_fec_in!P30/RES_hh_num_in!P30)</f>
        <v>0</v>
      </c>
      <c r="Q30" s="95">
        <f>IF(RES_hh_fec_in!Q30=0,0,1000000/0.086*RES_hh_fec_in!Q30/RES_hh_num_in!Q30)</f>
        <v>1218.0793216150346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951.62504318152446</v>
      </c>
      <c r="D32" s="18">
        <f>IF(RES_hh_fec_in!D32=0,0,1000000/0.086*RES_hh_fec_in!D32/RES_hh_num_in!D32)</f>
        <v>977.92697193675212</v>
      </c>
      <c r="E32" s="18">
        <f>IF(RES_hh_fec_in!E32=0,0,1000000/0.086*RES_hh_fec_in!E32/RES_hh_num_in!E32)</f>
        <v>1097.6209367603087</v>
      </c>
      <c r="F32" s="18">
        <f>IF(RES_hh_fec_in!F32=0,0,1000000/0.086*RES_hh_fec_in!F32/RES_hh_num_in!F32)</f>
        <v>1153.0073064912754</v>
      </c>
      <c r="G32" s="18">
        <f>IF(RES_hh_fec_in!G32=0,0,1000000/0.086*RES_hh_fec_in!G32/RES_hh_num_in!G32)</f>
        <v>1067.6037148921007</v>
      </c>
      <c r="H32" s="18">
        <f>IF(RES_hh_fec_in!H32=0,0,1000000/0.086*RES_hh_fec_in!H32/RES_hh_num_in!H32)</f>
        <v>1135.0679237281413</v>
      </c>
      <c r="I32" s="18">
        <f>IF(RES_hh_fec_in!I32=0,0,1000000/0.086*RES_hh_fec_in!I32/RES_hh_num_in!I32)</f>
        <v>1081.3679802255908</v>
      </c>
      <c r="J32" s="18">
        <f>IF(RES_hh_fec_in!J32=0,0,1000000/0.086*RES_hh_fec_in!J32/RES_hh_num_in!J32)</f>
        <v>1145.8510159329217</v>
      </c>
      <c r="K32" s="18">
        <f>IF(RES_hh_fec_in!K32=0,0,1000000/0.086*RES_hh_fec_in!K32/RES_hh_num_in!K32)</f>
        <v>1135.1566368950378</v>
      </c>
      <c r="L32" s="18">
        <f>IF(RES_hh_fec_in!L32=0,0,1000000/0.086*RES_hh_fec_in!L32/RES_hh_num_in!L32)</f>
        <v>971.22310016378754</v>
      </c>
      <c r="M32" s="18">
        <f>IF(RES_hh_fec_in!M32=0,0,1000000/0.086*RES_hh_fec_in!M32/RES_hh_num_in!M32)</f>
        <v>943.71823155319078</v>
      </c>
      <c r="N32" s="18">
        <f>IF(RES_hh_fec_in!N32=0,0,1000000/0.086*RES_hh_fec_in!N32/RES_hh_num_in!N32)</f>
        <v>905.16869517976511</v>
      </c>
      <c r="O32" s="18">
        <f>IF(RES_hh_fec_in!O32=0,0,1000000/0.086*RES_hh_fec_in!O32/RES_hh_num_in!O32)</f>
        <v>908.07277847172406</v>
      </c>
      <c r="P32" s="18">
        <f>IF(RES_hh_fec_in!P32=0,0,1000000/0.086*RES_hh_fec_in!P32/RES_hh_num_in!P32)</f>
        <v>872.45154832997639</v>
      </c>
      <c r="Q32" s="18">
        <f>IF(RES_hh_fec_in!Q32=0,0,1000000/0.086*RES_hh_fec_in!Q32/RES_hh_num_in!Q32)</f>
        <v>868.62424597181314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10951.361145374822</v>
      </c>
      <c r="D3" s="100">
        <f>IF(RES_hh_tes_in!D3=0,0,1000000/0.086*RES_hh_tes_in!D3/RES_hh_num_in!D3)</f>
        <v>11858.504259481553</v>
      </c>
      <c r="E3" s="100">
        <f>IF(RES_hh_tes_in!E3=0,0,1000000/0.086*RES_hh_tes_in!E3/RES_hh_num_in!E3)</f>
        <v>13417.321558426342</v>
      </c>
      <c r="F3" s="100">
        <f>IF(RES_hh_tes_in!F3=0,0,1000000/0.086*RES_hh_tes_in!F3/RES_hh_num_in!F3)</f>
        <v>13332.36919538252</v>
      </c>
      <c r="G3" s="100">
        <f>IF(RES_hh_tes_in!G3=0,0,1000000/0.086*RES_hh_tes_in!G3/RES_hh_num_in!G3)</f>
        <v>12645.219056094425</v>
      </c>
      <c r="H3" s="100">
        <f>IF(RES_hh_tes_in!H3=0,0,1000000/0.086*RES_hh_tes_in!H3/RES_hh_num_in!H3)</f>
        <v>13245.024419793435</v>
      </c>
      <c r="I3" s="100">
        <f>IF(RES_hh_tes_in!I3=0,0,1000000/0.086*RES_hh_tes_in!I3/RES_hh_num_in!I3)</f>
        <v>11787.918623694357</v>
      </c>
      <c r="J3" s="100">
        <f>IF(RES_hh_tes_in!J3=0,0,1000000/0.086*RES_hh_tes_in!J3/RES_hh_num_in!J3)</f>
        <v>13439.693889435759</v>
      </c>
      <c r="K3" s="100">
        <f>IF(RES_hh_tes_in!K3=0,0,1000000/0.086*RES_hh_tes_in!K3/RES_hh_num_in!K3)</f>
        <v>12958.141579804451</v>
      </c>
      <c r="L3" s="100">
        <f>IF(RES_hh_tes_in!L3=0,0,1000000/0.086*RES_hh_tes_in!L3/RES_hh_num_in!L3)</f>
        <v>13612.951111475986</v>
      </c>
      <c r="M3" s="100">
        <f>IF(RES_hh_tes_in!M3=0,0,1000000/0.086*RES_hh_tes_in!M3/RES_hh_num_in!M3)</f>
        <v>12979.778410566016</v>
      </c>
      <c r="N3" s="100">
        <f>IF(RES_hh_tes_in!N3=0,0,1000000/0.086*RES_hh_tes_in!N3/RES_hh_num_in!N3)</f>
        <v>12921.539973586436</v>
      </c>
      <c r="O3" s="100">
        <f>IF(RES_hh_tes_in!O3=0,0,1000000/0.086*RES_hh_tes_in!O3/RES_hh_num_in!O3)</f>
        <v>11885.962313750222</v>
      </c>
      <c r="P3" s="100">
        <f>IF(RES_hh_tes_in!P3=0,0,1000000/0.086*RES_hh_tes_in!P3/RES_hh_num_in!P3)</f>
        <v>10154.370505200077</v>
      </c>
      <c r="Q3" s="100">
        <f>IF(RES_hh_tes_in!Q3=0,0,1000000/0.086*RES_hh_tes_in!Q3/RES_hh_num_in!Q3)</f>
        <v>12085.03426335183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7898.9495473155721</v>
      </c>
      <c r="D4" s="96">
        <f>IF(RES_hh_tes_in!D4=0,0,1000000/0.086*RES_hh_tes_in!D4/RES_hh_num_in!D4)</f>
        <v>8715.1173268460789</v>
      </c>
      <c r="E4" s="96">
        <f>IF(RES_hh_tes_in!E4=0,0,1000000/0.086*RES_hh_tes_in!E4/RES_hh_num_in!E4)</f>
        <v>9978.496716845566</v>
      </c>
      <c r="F4" s="96">
        <f>IF(RES_hh_tes_in!F4=0,0,1000000/0.086*RES_hh_tes_in!F4/RES_hh_num_in!F4)</f>
        <v>9920.9525658938437</v>
      </c>
      <c r="G4" s="96">
        <f>IF(RES_hh_tes_in!G4=0,0,1000000/0.086*RES_hh_tes_in!G4/RES_hh_num_in!G4)</f>
        <v>9258.0016465506997</v>
      </c>
      <c r="H4" s="96">
        <f>IF(RES_hh_tes_in!H4=0,0,1000000/0.086*RES_hh_tes_in!H4/RES_hh_num_in!H4)</f>
        <v>9615.6297619738016</v>
      </c>
      <c r="I4" s="96">
        <f>IF(RES_hh_tes_in!I4=0,0,1000000/0.086*RES_hh_tes_in!I4/RES_hh_num_in!I4)</f>
        <v>8298.3797118594921</v>
      </c>
      <c r="J4" s="96">
        <f>IF(RES_hh_tes_in!J4=0,0,1000000/0.086*RES_hh_tes_in!J4/RES_hh_num_in!J4)</f>
        <v>9449.1709711150634</v>
      </c>
      <c r="K4" s="96">
        <f>IF(RES_hh_tes_in!K4=0,0,1000000/0.086*RES_hh_tes_in!K4/RES_hh_num_in!K4)</f>
        <v>9305.433506269932</v>
      </c>
      <c r="L4" s="96">
        <f>IF(RES_hh_tes_in!L4=0,0,1000000/0.086*RES_hh_tes_in!L4/RES_hh_num_in!L4)</f>
        <v>10107.657705335741</v>
      </c>
      <c r="M4" s="96">
        <f>IF(RES_hh_tes_in!M4=0,0,1000000/0.086*RES_hh_tes_in!M4/RES_hh_num_in!M4)</f>
        <v>9301.0552350561447</v>
      </c>
      <c r="N4" s="96">
        <f>IF(RES_hh_tes_in!N4=0,0,1000000/0.086*RES_hh_tes_in!N4/RES_hh_num_in!N4)</f>
        <v>8664.5225593646283</v>
      </c>
      <c r="O4" s="96">
        <f>IF(RES_hh_tes_in!O4=0,0,1000000/0.086*RES_hh_tes_in!O4/RES_hh_num_in!O4)</f>
        <v>8586.6536553262395</v>
      </c>
      <c r="P4" s="96">
        <f>IF(RES_hh_tes_in!P4=0,0,1000000/0.086*RES_hh_tes_in!P4/RES_hh_num_in!P4)</f>
        <v>6670.1963742650405</v>
      </c>
      <c r="Q4" s="96">
        <f>IF(RES_hh_tes_in!Q4=0,0,1000000/0.086*RES_hh_tes_in!Q4/RES_hh_num_in!Q4)</f>
        <v>7689.5974232073968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2907.1971657987583</v>
      </c>
      <c r="D5" s="95">
        <f>IF(RES_hh_tes_in!D5=0,0,1000000/0.086*RES_hh_tes_in!D5/RES_hh_num_in!D5)</f>
        <v>8188.4679332886826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9510.8835324623979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7282.2756625801185</v>
      </c>
      <c r="P5" s="95">
        <f>IF(RES_hh_tes_in!P5=0,0,1000000/0.086*RES_hh_tes_in!P5/RES_hh_num_in!P5)</f>
        <v>5644.8897380410517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7674.2736657684372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9553.4450130079804</v>
      </c>
      <c r="G6" s="95">
        <f>IF(RES_hh_tes_in!G6=0,0,1000000/0.086*RES_hh_tes_in!G6/RES_hh_num_in!G6)</f>
        <v>8908.2569634772026</v>
      </c>
      <c r="H6" s="95">
        <f>IF(RES_hh_tes_in!H6=0,0,1000000/0.086*RES_hh_tes_in!H6/RES_hh_num_in!H6)</f>
        <v>9347.9535761681564</v>
      </c>
      <c r="I6" s="95">
        <f>IF(RES_hh_tes_in!I6=0,0,1000000/0.086*RES_hh_tes_in!I6/RES_hh_num_in!I6)</f>
        <v>8114.0932635576764</v>
      </c>
      <c r="J6" s="95">
        <f>IF(RES_hh_tes_in!J6=0,0,1000000/0.086*RES_hh_tes_in!J6/RES_hh_num_in!J6)</f>
        <v>7939.0284061825159</v>
      </c>
      <c r="K6" s="95">
        <f>IF(RES_hh_tes_in!K6=0,0,1000000/0.086*RES_hh_tes_in!K6/RES_hh_num_in!K6)</f>
        <v>0</v>
      </c>
      <c r="L6" s="95">
        <f>IF(RES_hh_tes_in!L6=0,0,1000000/0.086*RES_hh_tes_in!L6/RES_hh_num_in!L6)</f>
        <v>10246.162971921167</v>
      </c>
      <c r="M6" s="95">
        <f>IF(RES_hh_tes_in!M6=0,0,1000000/0.086*RES_hh_tes_in!M6/RES_hh_num_in!M6)</f>
        <v>8783.9053060610877</v>
      </c>
      <c r="N6" s="95">
        <f>IF(RES_hh_tes_in!N6=0,0,1000000/0.086*RES_hh_tes_in!N6/RES_hh_num_in!N6)</f>
        <v>8108.9879760984404</v>
      </c>
      <c r="O6" s="95">
        <f>IF(RES_hh_tes_in!O6=0,0,1000000/0.086*RES_hh_tes_in!O6/RES_hh_num_in!O6)</f>
        <v>10160.137060600588</v>
      </c>
      <c r="P6" s="95">
        <f>IF(RES_hh_tes_in!P6=0,0,1000000/0.086*RES_hh_tes_in!P6/RES_hh_num_in!P6)</f>
        <v>7573.7060421677897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7716.4202947179265</v>
      </c>
      <c r="D7" s="95">
        <f>IF(RES_hh_tes_in!D7=0,0,1000000/0.086*RES_hh_tes_in!D7/RES_hh_num_in!D7)</f>
        <v>8504.104014318651</v>
      </c>
      <c r="E7" s="95">
        <f>IF(RES_hh_tes_in!E7=0,0,1000000/0.086*RES_hh_tes_in!E7/RES_hh_num_in!E7)</f>
        <v>9626.9774443296337</v>
      </c>
      <c r="F7" s="95">
        <f>IF(RES_hh_tes_in!F7=0,0,1000000/0.086*RES_hh_tes_in!F7/RES_hh_num_in!F7)</f>
        <v>9872.277890426285</v>
      </c>
      <c r="G7" s="95">
        <f>IF(RES_hh_tes_in!G7=0,0,1000000/0.086*RES_hh_tes_in!G7/RES_hh_num_in!G7)</f>
        <v>0</v>
      </c>
      <c r="H7" s="95">
        <f>IF(RES_hh_tes_in!H7=0,0,1000000/0.086*RES_hh_tes_in!H7/RES_hh_num_in!H7)</f>
        <v>9344.3681063421391</v>
      </c>
      <c r="I7" s="95">
        <f>IF(RES_hh_tes_in!I7=0,0,1000000/0.086*RES_hh_tes_in!I7/RES_hh_num_in!I7)</f>
        <v>0</v>
      </c>
      <c r="J7" s="95">
        <f>IF(RES_hh_tes_in!J7=0,0,1000000/0.086*RES_hh_tes_in!J7/RES_hh_num_in!J7)</f>
        <v>9083.1536145684659</v>
      </c>
      <c r="K7" s="95">
        <f>IF(RES_hh_tes_in!K7=0,0,1000000/0.086*RES_hh_tes_in!K7/RES_hh_num_in!K7)</f>
        <v>0</v>
      </c>
      <c r="L7" s="95">
        <f>IF(RES_hh_tes_in!L7=0,0,1000000/0.086*RES_hh_tes_in!L7/RES_hh_num_in!L7)</f>
        <v>11307.984508590305</v>
      </c>
      <c r="M7" s="95">
        <f>IF(RES_hh_tes_in!M7=0,0,1000000/0.086*RES_hh_tes_in!M7/RES_hh_num_in!M7)</f>
        <v>0</v>
      </c>
      <c r="N7" s="95">
        <f>IF(RES_hh_tes_in!N7=0,0,1000000/0.086*RES_hh_tes_in!N7/RES_hh_num_in!N7)</f>
        <v>7505.3002141390243</v>
      </c>
      <c r="O7" s="95">
        <f>IF(RES_hh_tes_in!O7=0,0,1000000/0.086*RES_hh_tes_in!O7/RES_hh_num_in!O7)</f>
        <v>0</v>
      </c>
      <c r="P7" s="95">
        <f>IF(RES_hh_tes_in!P7=0,0,1000000/0.086*RES_hh_tes_in!P7/RES_hh_num_in!P7)</f>
        <v>0</v>
      </c>
      <c r="Q7" s="95">
        <f>IF(RES_hh_tes_in!Q7=0,0,1000000/0.086*RES_hh_tes_in!Q7/RES_hh_num_in!Q7)</f>
        <v>0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7722.4000575327036</v>
      </c>
      <c r="D8" s="95">
        <f>IF(RES_hh_tes_in!D8=0,0,1000000/0.086*RES_hh_tes_in!D8/RES_hh_num_in!D8)</f>
        <v>8462.1634895163807</v>
      </c>
      <c r="E8" s="95">
        <f>IF(RES_hh_tes_in!E8=0,0,1000000/0.086*RES_hh_tes_in!E8/RES_hh_num_in!E8)</f>
        <v>9518.2229592641233</v>
      </c>
      <c r="F8" s="95">
        <f>IF(RES_hh_tes_in!F8=0,0,1000000/0.086*RES_hh_tes_in!F8/RES_hh_num_in!F8)</f>
        <v>9675.2547732071707</v>
      </c>
      <c r="G8" s="95">
        <f>IF(RES_hh_tes_in!G8=0,0,1000000/0.086*RES_hh_tes_in!G8/RES_hh_num_in!G8)</f>
        <v>9466.4931222289833</v>
      </c>
      <c r="H8" s="95">
        <f>IF(RES_hh_tes_in!H8=0,0,1000000/0.086*RES_hh_tes_in!H8/RES_hh_num_in!H8)</f>
        <v>8854.7654641094377</v>
      </c>
      <c r="I8" s="95">
        <f>IF(RES_hh_tes_in!I8=0,0,1000000/0.086*RES_hh_tes_in!I8/RES_hh_num_in!I8)</f>
        <v>8026.6708074048756</v>
      </c>
      <c r="J8" s="95">
        <f>IF(RES_hh_tes_in!J8=0,0,1000000/0.086*RES_hh_tes_in!J8/RES_hh_num_in!J8)</f>
        <v>9202.0694983226149</v>
      </c>
      <c r="K8" s="95">
        <f>IF(RES_hh_tes_in!K8=0,0,1000000/0.086*RES_hh_tes_in!K8/RES_hh_num_in!K8)</f>
        <v>10483.067840489603</v>
      </c>
      <c r="L8" s="95">
        <f>IF(RES_hh_tes_in!L8=0,0,1000000/0.086*RES_hh_tes_in!L8/RES_hh_num_in!L8)</f>
        <v>10530.207665381089</v>
      </c>
      <c r="M8" s="95">
        <f>IF(RES_hh_tes_in!M8=0,0,1000000/0.086*RES_hh_tes_in!M8/RES_hh_num_in!M8)</f>
        <v>9249.2707437376012</v>
      </c>
      <c r="N8" s="95">
        <f>IF(RES_hh_tes_in!N8=0,0,1000000/0.086*RES_hh_tes_in!N8/RES_hh_num_in!N8)</f>
        <v>8822.0416605021546</v>
      </c>
      <c r="O8" s="95">
        <f>IF(RES_hh_tes_in!O8=0,0,1000000/0.086*RES_hh_tes_in!O8/RES_hh_num_in!O8)</f>
        <v>7871.1553572772045</v>
      </c>
      <c r="P8" s="95">
        <f>IF(RES_hh_tes_in!P8=0,0,1000000/0.086*RES_hh_tes_in!P8/RES_hh_num_in!P8)</f>
        <v>0</v>
      </c>
      <c r="Q8" s="95">
        <f>IF(RES_hh_tes_in!Q8=0,0,1000000/0.086*RES_hh_tes_in!Q8/RES_hh_num_in!Q8)</f>
        <v>6754.2285527267059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7561.9705673634389</v>
      </c>
      <c r="D9" s="95">
        <f>IF(RES_hh_tes_in!D9=0,0,1000000/0.086*RES_hh_tes_in!D9/RES_hh_num_in!D9)</f>
        <v>0</v>
      </c>
      <c r="E9" s="95">
        <f>IF(RES_hh_tes_in!E9=0,0,1000000/0.086*RES_hh_tes_in!E9/RES_hh_num_in!E9)</f>
        <v>0</v>
      </c>
      <c r="F9" s="95">
        <f>IF(RES_hh_tes_in!F9=0,0,1000000/0.086*RES_hh_tes_in!F9/RES_hh_num_in!F9)</f>
        <v>9466.0908357493536</v>
      </c>
      <c r="G9" s="95">
        <f>IF(RES_hh_tes_in!G9=0,0,1000000/0.086*RES_hh_tes_in!G9/RES_hh_num_in!G9)</f>
        <v>8768.0187098505285</v>
      </c>
      <c r="H9" s="95">
        <f>IF(RES_hh_tes_in!H9=0,0,1000000/0.086*RES_hh_tes_in!H9/RES_hh_num_in!H9)</f>
        <v>9429.4084600391598</v>
      </c>
      <c r="I9" s="95">
        <f>IF(RES_hh_tes_in!I9=0,0,1000000/0.086*RES_hh_tes_in!I9/RES_hh_num_in!I9)</f>
        <v>8156.7396896222954</v>
      </c>
      <c r="J9" s="95">
        <f>IF(RES_hh_tes_in!J9=0,0,1000000/0.086*RES_hh_tes_in!J9/RES_hh_num_in!J9)</f>
        <v>8802.6463865546666</v>
      </c>
      <c r="K9" s="95">
        <f>IF(RES_hh_tes_in!K9=0,0,1000000/0.086*RES_hh_tes_in!K9/RES_hh_num_in!K9)</f>
        <v>8933.8494217321113</v>
      </c>
      <c r="L9" s="95">
        <f>IF(RES_hh_tes_in!L9=0,0,1000000/0.086*RES_hh_tes_in!L9/RES_hh_num_in!L9)</f>
        <v>9527.2501574011003</v>
      </c>
      <c r="M9" s="95">
        <f>IF(RES_hh_tes_in!M9=0,0,1000000/0.086*RES_hh_tes_in!M9/RES_hh_num_in!M9)</f>
        <v>9131.4070584230612</v>
      </c>
      <c r="N9" s="95">
        <f>IF(RES_hh_tes_in!N9=0,0,1000000/0.086*RES_hh_tes_in!N9/RES_hh_num_in!N9)</f>
        <v>8686.3579635697442</v>
      </c>
      <c r="O9" s="95">
        <f>IF(RES_hh_tes_in!O9=0,0,1000000/0.086*RES_hh_tes_in!O9/RES_hh_num_in!O9)</f>
        <v>8532.889354824043</v>
      </c>
      <c r="P9" s="95">
        <f>IF(RES_hh_tes_in!P9=0,0,1000000/0.086*RES_hh_tes_in!P9/RES_hh_num_in!P9)</f>
        <v>5733.5211079117889</v>
      </c>
      <c r="Q9" s="95">
        <f>IF(RES_hh_tes_in!Q9=0,0,1000000/0.086*RES_hh_tes_in!Q9/RES_hh_num_in!Q9)</f>
        <v>8054.2490802500743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10031.811284782234</v>
      </c>
      <c r="L10" s="95">
        <f>IF(RES_hh_tes_in!L10=0,0,1000000/0.086*RES_hh_tes_in!L10/RES_hh_num_in!L10)</f>
        <v>9637.4653220384644</v>
      </c>
      <c r="M10" s="95">
        <f>IF(RES_hh_tes_in!M10=0,0,1000000/0.086*RES_hh_tes_in!M10/RES_hh_num_in!M10)</f>
        <v>8709.7759502347653</v>
      </c>
      <c r="N10" s="95">
        <f>IF(RES_hh_tes_in!N10=0,0,1000000/0.086*RES_hh_tes_in!N10/RES_hh_num_in!N10)</f>
        <v>8046.173623599213</v>
      </c>
      <c r="O10" s="95">
        <f>IF(RES_hh_tes_in!O10=0,0,1000000/0.086*RES_hh_tes_in!O10/RES_hh_num_in!O10)</f>
        <v>7796.7445123948828</v>
      </c>
      <c r="P10" s="95">
        <f>IF(RES_hh_tes_in!P10=0,0,1000000/0.086*RES_hh_tes_in!P10/RES_hh_num_in!P10)</f>
        <v>6195.4728404138632</v>
      </c>
      <c r="Q10" s="95">
        <f>IF(RES_hh_tes_in!Q10=0,0,1000000/0.086*RES_hh_tes_in!Q10/RES_hh_num_in!Q10)</f>
        <v>7304.7208245299289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8264.8251916857207</v>
      </c>
      <c r="D11" s="95">
        <f>IF(RES_hh_tes_in!D11=0,0,1000000/0.086*RES_hh_tes_in!D11/RES_hh_num_in!D11)</f>
        <v>8106.7480999339159</v>
      </c>
      <c r="E11" s="95">
        <f>IF(RES_hh_tes_in!E11=0,0,1000000/0.086*RES_hh_tes_in!E11/RES_hh_num_in!E11)</f>
        <v>8810.8293975488123</v>
      </c>
      <c r="F11" s="95">
        <f>IF(RES_hh_tes_in!F11=0,0,1000000/0.086*RES_hh_tes_in!F11/RES_hh_num_in!F11)</f>
        <v>9688.443070780384</v>
      </c>
      <c r="G11" s="95">
        <f>IF(RES_hh_tes_in!G11=0,0,1000000/0.086*RES_hh_tes_in!G11/RES_hh_num_in!G11)</f>
        <v>9735.46652718123</v>
      </c>
      <c r="H11" s="95">
        <f>IF(RES_hh_tes_in!H11=0,0,1000000/0.086*RES_hh_tes_in!H11/RES_hh_num_in!H11)</f>
        <v>8777.5930569066277</v>
      </c>
      <c r="I11" s="95">
        <f>IF(RES_hh_tes_in!I11=0,0,1000000/0.086*RES_hh_tes_in!I11/RES_hh_num_in!I11)</f>
        <v>7819.0833361653094</v>
      </c>
      <c r="J11" s="95">
        <f>IF(RES_hh_tes_in!J11=0,0,1000000/0.086*RES_hh_tes_in!J11/RES_hh_num_in!J11)</f>
        <v>8560.5244699678533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10819.552280655045</v>
      </c>
      <c r="M11" s="95">
        <f>IF(RES_hh_tes_in!M11=0,0,1000000/0.086*RES_hh_tes_in!M11/RES_hh_num_in!M11)</f>
        <v>9136.4509649655211</v>
      </c>
      <c r="N11" s="95">
        <f>IF(RES_hh_tes_in!N11=0,0,1000000/0.086*RES_hh_tes_in!N11/RES_hh_num_in!N11)</f>
        <v>8911.0047992797317</v>
      </c>
      <c r="O11" s="95">
        <f>IF(RES_hh_tes_in!O11=0,0,1000000/0.086*RES_hh_tes_in!O11/RES_hh_num_in!O11)</f>
        <v>8977.7437600892517</v>
      </c>
      <c r="P11" s="95">
        <f>IF(RES_hh_tes_in!P11=0,0,1000000/0.086*RES_hh_tes_in!P11/RES_hh_num_in!P11)</f>
        <v>7015.6835756126329</v>
      </c>
      <c r="Q11" s="95">
        <f>IF(RES_hh_tes_in!Q11=0,0,1000000/0.086*RES_hh_tes_in!Q11/RES_hh_num_in!Q11)</f>
        <v>7798.2306200778439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8408.8047121961372</v>
      </c>
      <c r="D12" s="95">
        <f>IF(RES_hh_tes_in!D12=0,0,1000000/0.086*RES_hh_tes_in!D12/RES_hh_num_in!D12)</f>
        <v>9191.2289811265673</v>
      </c>
      <c r="E12" s="95">
        <f>IF(RES_hh_tes_in!E12=0,0,1000000/0.086*RES_hh_tes_in!E12/RES_hh_num_in!E12)</f>
        <v>10318.425596084966</v>
      </c>
      <c r="F12" s="95">
        <f>IF(RES_hh_tes_in!F12=0,0,1000000/0.086*RES_hh_tes_in!F12/RES_hh_num_in!F12)</f>
        <v>10444.757185396376</v>
      </c>
      <c r="G12" s="95">
        <f>IF(RES_hh_tes_in!G12=0,0,1000000/0.086*RES_hh_tes_in!G12/RES_hh_num_in!G12)</f>
        <v>9975.3877885269067</v>
      </c>
      <c r="H12" s="95">
        <f>IF(RES_hh_tes_in!H12=0,0,1000000/0.086*RES_hh_tes_in!H12/RES_hh_num_in!H12)</f>
        <v>9984.2111856466108</v>
      </c>
      <c r="I12" s="95">
        <f>IF(RES_hh_tes_in!I12=0,0,1000000/0.086*RES_hh_tes_in!I12/RES_hh_num_in!I12)</f>
        <v>8725.3619584927565</v>
      </c>
      <c r="J12" s="95">
        <f>IF(RES_hh_tes_in!J12=0,0,1000000/0.086*RES_hh_tes_in!J12/RES_hh_num_in!J12)</f>
        <v>9712.7706818067363</v>
      </c>
      <c r="K12" s="95">
        <f>IF(RES_hh_tes_in!K12=0,0,1000000/0.086*RES_hh_tes_in!K12/RES_hh_num_in!K12)</f>
        <v>10495.335831649623</v>
      </c>
      <c r="L12" s="95">
        <f>IF(RES_hh_tes_in!L12=0,0,1000000/0.086*RES_hh_tes_in!L12/RES_hh_num_in!L12)</f>
        <v>10872.355661578185</v>
      </c>
      <c r="M12" s="95">
        <f>IF(RES_hh_tes_in!M12=0,0,1000000/0.086*RES_hh_tes_in!M12/RES_hh_num_in!M12)</f>
        <v>9803.0185213127315</v>
      </c>
      <c r="N12" s="95">
        <f>IF(RES_hh_tes_in!N12=0,0,1000000/0.086*RES_hh_tes_in!N12/RES_hh_num_in!N12)</f>
        <v>9097.1779588331756</v>
      </c>
      <c r="O12" s="95">
        <f>IF(RES_hh_tes_in!O12=0,0,1000000/0.086*RES_hh_tes_in!O12/RES_hh_num_in!O12)</f>
        <v>8902.5643062859144</v>
      </c>
      <c r="P12" s="95">
        <f>IF(RES_hh_tes_in!P12=0,0,1000000/0.086*RES_hh_tes_in!P12/RES_hh_num_in!P12)</f>
        <v>6976.9762186250464</v>
      </c>
      <c r="Q12" s="95">
        <f>IF(RES_hh_tes_in!Q12=0,0,1000000/0.086*RES_hh_tes_in!Q12/RES_hh_num_in!Q12)</f>
        <v>8183.8766274319296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9639.2308763875335</v>
      </c>
      <c r="D13" s="22">
        <f>IF(RES_hh_tes_in!D13=0,0,1000000/0.086*RES_hh_tes_in!D13/RES_hh_num_in!D13)</f>
        <v>10801.935560676193</v>
      </c>
      <c r="E13" s="22">
        <f>IF(RES_hh_tes_in!E13=0,0,1000000/0.086*RES_hh_tes_in!E13/RES_hh_num_in!E13)</f>
        <v>14061.261149270473</v>
      </c>
      <c r="F13" s="22">
        <f>IF(RES_hh_tes_in!F13=0,0,1000000/0.086*RES_hh_tes_in!F13/RES_hh_num_in!F13)</f>
        <v>13447.650788410996</v>
      </c>
      <c r="G13" s="22">
        <f>IF(RES_hh_tes_in!G13=0,0,1000000/0.086*RES_hh_tes_in!G13/RES_hh_num_in!G13)</f>
        <v>12605.919280149687</v>
      </c>
      <c r="H13" s="22">
        <f>IF(RES_hh_tes_in!H13=0,0,1000000/0.086*RES_hh_tes_in!H13/RES_hh_num_in!H13)</f>
        <v>12476.826924593832</v>
      </c>
      <c r="I13" s="22">
        <f>IF(RES_hh_tes_in!I13=0,0,1000000/0.086*RES_hh_tes_in!I13/RES_hh_num_in!I13)</f>
        <v>10639.466836237576</v>
      </c>
      <c r="J13" s="22">
        <f>IF(RES_hh_tes_in!J13=0,0,1000000/0.086*RES_hh_tes_in!J13/RES_hh_num_in!J13)</f>
        <v>13176.714440733054</v>
      </c>
      <c r="K13" s="22">
        <f>IF(RES_hh_tes_in!K13=0,0,1000000/0.086*RES_hh_tes_in!K13/RES_hh_num_in!K13)</f>
        <v>11884.294094998608</v>
      </c>
      <c r="L13" s="22">
        <f>IF(RES_hh_tes_in!L13=0,0,1000000/0.086*RES_hh_tes_in!L13/RES_hh_num_in!L13)</f>
        <v>11631.832073151159</v>
      </c>
      <c r="M13" s="22">
        <f>IF(RES_hh_tes_in!M13=0,0,1000000/0.086*RES_hh_tes_in!M13/RES_hh_num_in!M13)</f>
        <v>10354.682157593865</v>
      </c>
      <c r="N13" s="22">
        <f>IF(RES_hh_tes_in!N13=0,0,1000000/0.086*RES_hh_tes_in!N13/RES_hh_num_in!N13)</f>
        <v>9211.5380195989492</v>
      </c>
      <c r="O13" s="22">
        <f>IF(RES_hh_tes_in!O13=0,0,1000000/0.086*RES_hh_tes_in!O13/RES_hh_num_in!O13)</f>
        <v>8827.9155642574915</v>
      </c>
      <c r="P13" s="22">
        <f>IF(RES_hh_tes_in!P13=0,0,1000000/0.086*RES_hh_tes_in!P13/RES_hh_num_in!P13)</f>
        <v>6744.7846554430835</v>
      </c>
      <c r="Q13" s="22">
        <f>IF(RES_hh_tes_in!Q13=0,0,1000000/0.086*RES_hh_tes_in!Q13/RES_hh_num_in!Q13)</f>
        <v>8995.6500690873963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100.41413093856559</v>
      </c>
      <c r="D14" s="98">
        <f>IF(RES_hh_tes_in!D14=0,0,1000000/0.086*RES_hh_tes_in!D14/RES_hh_num_in!D14)</f>
        <v>214.83658712634914</v>
      </c>
      <c r="E14" s="98">
        <f>IF(RES_hh_tes_in!E14=0,0,1000000/0.086*RES_hh_tes_in!E14/RES_hh_num_in!E14)</f>
        <v>363.27024641066299</v>
      </c>
      <c r="F14" s="98">
        <f>IF(RES_hh_tes_in!F14=0,0,1000000/0.086*RES_hh_tes_in!F14/RES_hh_num_in!F14)</f>
        <v>215.29374386158304</v>
      </c>
      <c r="G14" s="98">
        <f>IF(RES_hh_tes_in!G14=0,0,1000000/0.086*RES_hh_tes_in!G14/RES_hh_num_in!G14)</f>
        <v>149.96233059042012</v>
      </c>
      <c r="H14" s="98">
        <f>IF(RES_hh_tes_in!H14=0,0,1000000/0.086*RES_hh_tes_in!H14/RES_hh_num_in!H14)</f>
        <v>238.36128510676451</v>
      </c>
      <c r="I14" s="98">
        <f>IF(RES_hh_tes_in!I14=0,0,1000000/0.086*RES_hh_tes_in!I14/RES_hh_num_in!I14)</f>
        <v>148.4205666488628</v>
      </c>
      <c r="J14" s="98">
        <f>IF(RES_hh_tes_in!J14=0,0,1000000/0.086*RES_hh_tes_in!J14/RES_hh_num_in!J14)</f>
        <v>359.55560920214452</v>
      </c>
      <c r="K14" s="98">
        <f>IF(RES_hh_tes_in!K14=0,0,1000000/0.086*RES_hh_tes_in!K14/RES_hh_num_in!K14)</f>
        <v>102.61999185551976</v>
      </c>
      <c r="L14" s="98">
        <f>IF(RES_hh_tes_in!L14=0,0,1000000/0.086*RES_hh_tes_in!L14/RES_hh_num_in!L14)</f>
        <v>103.56425803128366</v>
      </c>
      <c r="M14" s="98">
        <f>IF(RES_hh_tes_in!M14=0,0,1000000/0.086*RES_hh_tes_in!M14/RES_hh_num_in!M14)</f>
        <v>89.750845690307187</v>
      </c>
      <c r="N14" s="98">
        <f>IF(RES_hh_tes_in!N14=0,0,1000000/0.086*RES_hh_tes_in!N14/RES_hh_num_in!N14)</f>
        <v>68.971962331758917</v>
      </c>
      <c r="O14" s="98">
        <f>IF(RES_hh_tes_in!O14=0,0,1000000/0.086*RES_hh_tes_in!O14/RES_hh_num_in!O14)</f>
        <v>47.352285339596818</v>
      </c>
      <c r="P14" s="98">
        <f>IF(RES_hh_tes_in!P14=0,0,1000000/0.086*RES_hh_tes_in!P14/RES_hh_num_in!P14)</f>
        <v>23.250482813661169</v>
      </c>
      <c r="Q14" s="98">
        <f>IF(RES_hh_tes_in!Q14=0,0,1000000/0.086*RES_hh_tes_in!Q14/RES_hh_num_in!Q14)</f>
        <v>94.386323822041803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77.849074238354717</v>
      </c>
      <c r="D15" s="96">
        <f t="shared" si="0"/>
        <v>51.857050786126464</v>
      </c>
      <c r="E15" s="96">
        <f t="shared" si="0"/>
        <v>72.725996247473333</v>
      </c>
      <c r="F15" s="96">
        <f t="shared" si="0"/>
        <v>114.01716239438474</v>
      </c>
      <c r="G15" s="96">
        <f t="shared" si="0"/>
        <v>122.88472088424285</v>
      </c>
      <c r="H15" s="96">
        <f t="shared" si="0"/>
        <v>276.97000440123139</v>
      </c>
      <c r="I15" s="96">
        <f t="shared" si="0"/>
        <v>230.35393132681162</v>
      </c>
      <c r="J15" s="96">
        <f t="shared" si="0"/>
        <v>594.48179359780227</v>
      </c>
      <c r="K15" s="96">
        <f t="shared" si="0"/>
        <v>192.47335988840595</v>
      </c>
      <c r="L15" s="96">
        <f t="shared" si="0"/>
        <v>481.76437562655786</v>
      </c>
      <c r="M15" s="96">
        <f t="shared" si="0"/>
        <v>638.91310898002098</v>
      </c>
      <c r="N15" s="96">
        <f t="shared" si="0"/>
        <v>1275.2965033216681</v>
      </c>
      <c r="O15" s="96">
        <f t="shared" si="0"/>
        <v>316.38462997188827</v>
      </c>
      <c r="P15" s="96">
        <f t="shared" si="0"/>
        <v>541.92928664092904</v>
      </c>
      <c r="Q15" s="96">
        <f t="shared" si="0"/>
        <v>1401.8225675719589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77.849074238354717</v>
      </c>
      <c r="D16" s="97">
        <f>IF(RES_hh_tes_in!D16=0,0,1000000/0.086*RES_hh_tes_in!D16/RES_hh_num_in!D$3)</f>
        <v>51.857050786126464</v>
      </c>
      <c r="E16" s="97">
        <f>IF(RES_hh_tes_in!E16=0,0,1000000/0.086*RES_hh_tes_in!E16/RES_hh_num_in!E$3)</f>
        <v>72.725996247473333</v>
      </c>
      <c r="F16" s="97">
        <f>IF(RES_hh_tes_in!F16=0,0,1000000/0.086*RES_hh_tes_in!F16/RES_hh_num_in!F$3)</f>
        <v>114.01716239438474</v>
      </c>
      <c r="G16" s="97">
        <f>IF(RES_hh_tes_in!G16=0,0,1000000/0.086*RES_hh_tes_in!G16/RES_hh_num_in!G$3)</f>
        <v>122.88472088424285</v>
      </c>
      <c r="H16" s="97">
        <f>IF(RES_hh_tes_in!H16=0,0,1000000/0.086*RES_hh_tes_in!H16/RES_hh_num_in!H$3)</f>
        <v>276.97000440123139</v>
      </c>
      <c r="I16" s="97">
        <f>IF(RES_hh_tes_in!I16=0,0,1000000/0.086*RES_hh_tes_in!I16/RES_hh_num_in!I$3)</f>
        <v>230.35393132681162</v>
      </c>
      <c r="J16" s="97">
        <f>IF(RES_hh_tes_in!J16=0,0,1000000/0.086*RES_hh_tes_in!J16/RES_hh_num_in!J$3)</f>
        <v>594.48179359780227</v>
      </c>
      <c r="K16" s="97">
        <f>IF(RES_hh_tes_in!K16=0,0,1000000/0.086*RES_hh_tes_in!K16/RES_hh_num_in!K$3)</f>
        <v>192.47335988840595</v>
      </c>
      <c r="L16" s="97">
        <f>IF(RES_hh_tes_in!L16=0,0,1000000/0.086*RES_hh_tes_in!L16/RES_hh_num_in!L$3)</f>
        <v>481.76437562655786</v>
      </c>
      <c r="M16" s="97">
        <f>IF(RES_hh_tes_in!M16=0,0,1000000/0.086*RES_hh_tes_in!M16/RES_hh_num_in!M$3)</f>
        <v>638.91310898002098</v>
      </c>
      <c r="N16" s="97">
        <f>IF(RES_hh_tes_in!N16=0,0,1000000/0.086*RES_hh_tes_in!N16/RES_hh_num_in!N$3)</f>
        <v>1275.2965033216681</v>
      </c>
      <c r="O16" s="97">
        <f>IF(RES_hh_tes_in!O16=0,0,1000000/0.086*RES_hh_tes_in!O16/RES_hh_num_in!O$3)</f>
        <v>316.38462997188827</v>
      </c>
      <c r="P16" s="97">
        <f>IF(RES_hh_tes_in!P16=0,0,1000000/0.086*RES_hh_tes_in!P16/RES_hh_num_in!P$3)</f>
        <v>541.92928664092904</v>
      </c>
      <c r="Q16" s="97">
        <f>IF(RES_hh_tes_in!Q16=0,0,1000000/0.086*RES_hh_tes_in!Q16/RES_hh_num_in!Q$3)</f>
        <v>1401.8225675719589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2192.7789577532903</v>
      </c>
      <c r="D17" s="96">
        <f>IF(RES_hh_tes_in!D17=0,0,1000000/0.086*RES_hh_tes_in!D17/RES_hh_num_in!D17)</f>
        <v>2288.5934174563668</v>
      </c>
      <c r="E17" s="96">
        <f>IF(RES_hh_tes_in!E17=0,0,1000000/0.086*RES_hh_tes_in!E17/RES_hh_num_in!E17)</f>
        <v>2485.8451483244439</v>
      </c>
      <c r="F17" s="96">
        <f>IF(RES_hh_tes_in!F17=0,0,1000000/0.086*RES_hh_tes_in!F17/RES_hh_num_in!F17)</f>
        <v>2351.2811945713061</v>
      </c>
      <c r="G17" s="96">
        <f>IF(RES_hh_tes_in!G17=0,0,1000000/0.086*RES_hh_tes_in!G17/RES_hh_num_in!G17)</f>
        <v>2381.8722689648348</v>
      </c>
      <c r="H17" s="96">
        <f>IF(RES_hh_tes_in!H17=0,0,1000000/0.086*RES_hh_tes_in!H17/RES_hh_num_in!H17)</f>
        <v>2401.6175564172249</v>
      </c>
      <c r="I17" s="96">
        <f>IF(RES_hh_tes_in!I17=0,0,1000000/0.086*RES_hh_tes_in!I17/RES_hh_num_in!I17)</f>
        <v>2352.1774561225748</v>
      </c>
      <c r="J17" s="96">
        <f>IF(RES_hh_tes_in!J17=0,0,1000000/0.086*RES_hh_tes_in!J17/RES_hh_num_in!J17)</f>
        <v>2452.4738571543803</v>
      </c>
      <c r="K17" s="96">
        <f>IF(RES_hh_tes_in!K17=0,0,1000000/0.086*RES_hh_tes_in!K17/RES_hh_num_in!K17)</f>
        <v>2500.5975968721896</v>
      </c>
      <c r="L17" s="96">
        <f>IF(RES_hh_tes_in!L17=0,0,1000000/0.086*RES_hh_tes_in!L17/RES_hh_num_in!L17)</f>
        <v>2200.167788703468</v>
      </c>
      <c r="M17" s="96">
        <f>IF(RES_hh_tes_in!M17=0,0,1000000/0.086*RES_hh_tes_in!M17/RES_hh_num_in!M17)</f>
        <v>2248.6736892907361</v>
      </c>
      <c r="N17" s="96">
        <f>IF(RES_hh_tes_in!N17=0,0,1000000/0.086*RES_hh_tes_in!N17/RES_hh_num_in!N17)</f>
        <v>2215.1409902835885</v>
      </c>
      <c r="O17" s="96">
        <f>IF(RES_hh_tes_in!O17=0,0,1000000/0.086*RES_hh_tes_in!O17/RES_hh_num_in!O17)</f>
        <v>2200.7163884452075</v>
      </c>
      <c r="P17" s="96">
        <f>IF(RES_hh_tes_in!P17=0,0,1000000/0.086*RES_hh_tes_in!P17/RES_hh_num_in!P17)</f>
        <v>2187.4035082738137</v>
      </c>
      <c r="Q17" s="96">
        <f>IF(RES_hh_tes_in!Q17=0,0,1000000/0.086*RES_hh_tes_in!Q17/RES_hh_num_in!Q17)</f>
        <v>2252.9362700985562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2057.5759206420207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2059.3760620746439</v>
      </c>
      <c r="G19" s="95">
        <f>IF(RES_hh_tes_in!G19=0,0,1000000/0.086*RES_hh_tes_in!G19/RES_hh_num_in!G19)</f>
        <v>2078.0753394693447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2118.8233049682576</v>
      </c>
      <c r="J19" s="95">
        <f>IF(RES_hh_tes_in!J19=0,0,1000000/0.086*RES_hh_tes_in!J19/RES_hh_num_in!J19)</f>
        <v>2137.4095779073446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2026.1228630109829</v>
      </c>
      <c r="M19" s="95">
        <f>IF(RES_hh_tes_in!M19=0,0,1000000/0.086*RES_hh_tes_in!M19/RES_hh_num_in!M19)</f>
        <v>1936.0000455642717</v>
      </c>
      <c r="N19" s="95">
        <f>IF(RES_hh_tes_in!N19=0,0,1000000/0.086*RES_hh_tes_in!N19/RES_hh_num_in!N19)</f>
        <v>1893.4308357175748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2053.1017114763008</v>
      </c>
      <c r="D20" s="95">
        <f>IF(RES_hh_tes_in!D20=0,0,1000000/0.086*RES_hh_tes_in!D20/RES_hh_num_in!D20)</f>
        <v>2065.1675692646386</v>
      </c>
      <c r="E20" s="95">
        <f>IF(RES_hh_tes_in!E20=0,0,1000000/0.086*RES_hh_tes_in!E20/RES_hh_num_in!E20)</f>
        <v>2077.8379250288849</v>
      </c>
      <c r="F20" s="95">
        <f>IF(RES_hh_tes_in!F20=0,0,1000000/0.086*RES_hh_tes_in!F20/RES_hh_num_in!F20)</f>
        <v>2074.0478360498892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2084.3503182161044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2137.383631929652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2139.5936454382968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2050.6180320675458</v>
      </c>
      <c r="D21" s="95">
        <f>IF(RES_hh_tes_in!D21=0,0,1000000/0.086*RES_hh_tes_in!D21/RES_hh_num_in!D21)</f>
        <v>2047.4606341670776</v>
      </c>
      <c r="E21" s="95">
        <f>IF(RES_hh_tes_in!E21=0,0,1000000/0.086*RES_hh_tes_in!E21/RES_hh_num_in!E21)</f>
        <v>2062.9560274237879</v>
      </c>
      <c r="F21" s="95">
        <f>IF(RES_hh_tes_in!F21=0,0,1000000/0.086*RES_hh_tes_in!F21/RES_hh_num_in!F21)</f>
        <v>2066.3312498177238</v>
      </c>
      <c r="G21" s="95">
        <f>IF(RES_hh_tes_in!G21=0,0,1000000/0.086*RES_hh_tes_in!G21/RES_hh_num_in!G21)</f>
        <v>2068.1202690557984</v>
      </c>
      <c r="H21" s="95">
        <f>IF(RES_hh_tes_in!H21=0,0,1000000/0.086*RES_hh_tes_in!H21/RES_hh_num_in!H21)</f>
        <v>2055.9530984188932</v>
      </c>
      <c r="I21" s="95">
        <f>IF(RES_hh_tes_in!I21=0,0,1000000/0.086*RES_hh_tes_in!I21/RES_hh_num_in!I21)</f>
        <v>2065.5165218142029</v>
      </c>
      <c r="J21" s="95">
        <f>IF(RES_hh_tes_in!J21=0,0,1000000/0.086*RES_hh_tes_in!J21/RES_hh_num_in!J21)</f>
        <v>2153.0486274893233</v>
      </c>
      <c r="K21" s="95">
        <f>IF(RES_hh_tes_in!K21=0,0,1000000/0.086*RES_hh_tes_in!K21/RES_hh_num_in!K21)</f>
        <v>1123.6556574023493</v>
      </c>
      <c r="L21" s="95">
        <f>IF(RES_hh_tes_in!L21=0,0,1000000/0.086*RES_hh_tes_in!L21/RES_hh_num_in!L21)</f>
        <v>1772.0647740790487</v>
      </c>
      <c r="M21" s="95">
        <f>IF(RES_hh_tes_in!M21=0,0,1000000/0.086*RES_hh_tes_in!M21/RES_hh_num_in!M21)</f>
        <v>1538.1020607935448</v>
      </c>
      <c r="N21" s="95">
        <f>IF(RES_hh_tes_in!N21=0,0,1000000/0.086*RES_hh_tes_in!N21/RES_hh_num_in!N21)</f>
        <v>1632.1107949750531</v>
      </c>
      <c r="O21" s="95">
        <f>IF(RES_hh_tes_in!O21=0,0,1000000/0.086*RES_hh_tes_in!O21/RES_hh_num_in!O21)</f>
        <v>1052.0097572738505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1620.7450677652498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2061.5323777328899</v>
      </c>
      <c r="D22" s="95">
        <f>IF(RES_hh_tes_in!D22=0,0,1000000/0.086*RES_hh_tes_in!D22/RES_hh_num_in!D22)</f>
        <v>0</v>
      </c>
      <c r="E22" s="95">
        <f>IF(RES_hh_tes_in!E22=0,0,1000000/0.086*RES_hh_tes_in!E22/RES_hh_num_in!E22)</f>
        <v>0</v>
      </c>
      <c r="F22" s="95">
        <f>IF(RES_hh_tes_in!F22=0,0,1000000/0.086*RES_hh_tes_in!F22/RES_hh_num_in!F22)</f>
        <v>2067.0185079036551</v>
      </c>
      <c r="G22" s="95">
        <f>IF(RES_hh_tes_in!G22=0,0,1000000/0.086*RES_hh_tes_in!G22/RES_hh_num_in!G22)</f>
        <v>2093.3113797198075</v>
      </c>
      <c r="H22" s="95">
        <f>IF(RES_hh_tes_in!H22=0,0,1000000/0.086*RES_hh_tes_in!H22/RES_hh_num_in!H22)</f>
        <v>2103.4383376789738</v>
      </c>
      <c r="I22" s="95">
        <f>IF(RES_hh_tes_in!I22=0,0,1000000/0.086*RES_hh_tes_in!I22/RES_hh_num_in!I22)</f>
        <v>2200.6511729833169</v>
      </c>
      <c r="J22" s="95">
        <f>IF(RES_hh_tes_in!J22=0,0,1000000/0.086*RES_hh_tes_in!J22/RES_hh_num_in!J22)</f>
        <v>2106.9213628462785</v>
      </c>
      <c r="K22" s="95">
        <f>IF(RES_hh_tes_in!K22=0,0,1000000/0.086*RES_hh_tes_in!K22/RES_hh_num_in!K22)</f>
        <v>1253.7085459402374</v>
      </c>
      <c r="L22" s="95">
        <f>IF(RES_hh_tes_in!L22=0,0,1000000/0.086*RES_hh_tes_in!L22/RES_hh_num_in!L22)</f>
        <v>1973.2931741509485</v>
      </c>
      <c r="M22" s="95">
        <f>IF(RES_hh_tes_in!M22=0,0,1000000/0.086*RES_hh_tes_in!M22/RES_hh_num_in!M22)</f>
        <v>1663.450234274007</v>
      </c>
      <c r="N22" s="95">
        <f>IF(RES_hh_tes_in!N22=0,0,1000000/0.086*RES_hh_tes_in!N22/RES_hh_num_in!N22)</f>
        <v>1705.9646676229672</v>
      </c>
      <c r="O22" s="95">
        <f>IF(RES_hh_tes_in!O22=0,0,1000000/0.086*RES_hh_tes_in!O22/RES_hh_num_in!O22)</f>
        <v>1659.9320324106743</v>
      </c>
      <c r="P22" s="95">
        <f>IF(RES_hh_tes_in!P22=0,0,1000000/0.086*RES_hh_tes_in!P22/RES_hh_num_in!P22)</f>
        <v>1098.0933603697556</v>
      </c>
      <c r="Q22" s="95">
        <f>IF(RES_hh_tes_in!Q22=0,0,1000000/0.086*RES_hh_tes_in!Q22/RES_hh_num_in!Q22)</f>
        <v>1813.4319117808225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2054.0086740929714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2057.2724364913761</v>
      </c>
      <c r="F24" s="95">
        <f>IF(RES_hh_tes_in!F24=0,0,1000000/0.086*RES_hh_tes_in!F24/RES_hh_num_in!F24)</f>
        <v>2060.9726229519815</v>
      </c>
      <c r="G24" s="95">
        <f>IF(RES_hh_tes_in!G24=0,0,1000000/0.086*RES_hh_tes_in!G24/RES_hh_num_in!G24)</f>
        <v>2078.2300305542153</v>
      </c>
      <c r="H24" s="95">
        <f>IF(RES_hh_tes_in!H24=0,0,1000000/0.086*RES_hh_tes_in!H24/RES_hh_num_in!H24)</f>
        <v>2049.7700307649989</v>
      </c>
      <c r="I24" s="95">
        <f>IF(RES_hh_tes_in!I24=0,0,1000000/0.086*RES_hh_tes_in!I24/RES_hh_num_in!I24)</f>
        <v>2079.2982363652754</v>
      </c>
      <c r="J24" s="95">
        <f>IF(RES_hh_tes_in!J24=0,0,1000000/0.086*RES_hh_tes_in!J24/RES_hh_num_in!J24)</f>
        <v>2095.531639067201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1992.9871135283215</v>
      </c>
      <c r="M24" s="95">
        <f>IF(RES_hh_tes_in!M24=0,0,1000000/0.086*RES_hh_tes_in!M24/RES_hh_num_in!M24)</f>
        <v>1590.9762318020935</v>
      </c>
      <c r="N24" s="95">
        <f>IF(RES_hh_tes_in!N24=0,0,1000000/0.086*RES_hh_tes_in!N24/RES_hh_num_in!N24)</f>
        <v>1519.9562704798868</v>
      </c>
      <c r="O24" s="95">
        <f>IF(RES_hh_tes_in!O24=0,0,1000000/0.086*RES_hh_tes_in!O24/RES_hh_num_in!O24)</f>
        <v>1607.478651381434</v>
      </c>
      <c r="P24" s="95">
        <f>IF(RES_hh_tes_in!P24=0,0,1000000/0.086*RES_hh_tes_in!P24/RES_hh_num_in!P24)</f>
        <v>1691.5939255471753</v>
      </c>
      <c r="Q24" s="95">
        <f>IF(RES_hh_tes_in!Q24=0,0,1000000/0.086*RES_hh_tes_in!Q24/RES_hh_num_in!Q24)</f>
        <v>1792.4437720748956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2468.2091546996994</v>
      </c>
      <c r="D25" s="22">
        <f>IF(RES_hh_tes_in!D25=0,0,1000000/0.086*RES_hh_tes_in!D25/RES_hh_num_in!D25)</f>
        <v>2550.068929373158</v>
      </c>
      <c r="E25" s="22">
        <f>IF(RES_hh_tes_in!E25=0,0,1000000/0.086*RES_hh_tes_in!E25/RES_hh_num_in!E25)</f>
        <v>2914.0226286011075</v>
      </c>
      <c r="F25" s="22">
        <f>IF(RES_hh_tes_in!F25=0,0,1000000/0.086*RES_hh_tes_in!F25/RES_hh_num_in!F25)</f>
        <v>2810.3895495608158</v>
      </c>
      <c r="G25" s="22">
        <f>IF(RES_hh_tes_in!G25=0,0,1000000/0.086*RES_hh_tes_in!G25/RES_hh_num_in!G25)</f>
        <v>2845.7359548003869</v>
      </c>
      <c r="H25" s="22">
        <f>IF(RES_hh_tes_in!H25=0,0,1000000/0.086*RES_hh_tes_in!H25/RES_hh_num_in!H25)</f>
        <v>2722.8894409897089</v>
      </c>
      <c r="I25" s="22">
        <f>IF(RES_hh_tes_in!I25=0,0,1000000/0.086*RES_hh_tes_in!I25/RES_hh_num_in!I25)</f>
        <v>2743.3098414720307</v>
      </c>
      <c r="J25" s="22">
        <f>IF(RES_hh_tes_in!J25=0,0,1000000/0.086*RES_hh_tes_in!J25/RES_hh_num_in!J25)</f>
        <v>2993.9053508049465</v>
      </c>
      <c r="K25" s="22">
        <f>IF(RES_hh_tes_in!K25=0,0,1000000/0.086*RES_hh_tes_in!K25/RES_hh_num_in!K25)</f>
        <v>2371.3126369851357</v>
      </c>
      <c r="L25" s="22">
        <f>IF(RES_hh_tes_in!L25=0,0,1000000/0.086*RES_hh_tes_in!L25/RES_hh_num_in!L25)</f>
        <v>1921.3381366365973</v>
      </c>
      <c r="M25" s="22">
        <f>IF(RES_hh_tes_in!M25=0,0,1000000/0.086*RES_hh_tes_in!M25/RES_hh_num_in!M25)</f>
        <v>2083.9174750449201</v>
      </c>
      <c r="N25" s="22">
        <f>IF(RES_hh_tes_in!N25=0,0,1000000/0.086*RES_hh_tes_in!N25/RES_hh_num_in!N25)</f>
        <v>2016.8263647930901</v>
      </c>
      <c r="O25" s="22">
        <f>IF(RES_hh_tes_in!O25=0,0,1000000/0.086*RES_hh_tes_in!O25/RES_hh_num_in!O25)</f>
        <v>1826.8971454756172</v>
      </c>
      <c r="P25" s="22">
        <f>IF(RES_hh_tes_in!P25=0,0,1000000/0.086*RES_hh_tes_in!P25/RES_hh_num_in!P25)</f>
        <v>1830.5469741312932</v>
      </c>
      <c r="Q25" s="22">
        <f>IF(RES_hh_tes_in!Q25=0,0,1000000/0.086*RES_hh_tes_in!Q25/RES_hh_num_in!Q25)</f>
        <v>2161.7657298603403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1160.1998568701906</v>
      </c>
      <c r="L26" s="18">
        <f>IF(RES_hh_tes_in!L26=0,0,1000000/0.086*RES_hh_tes_in!L26/RES_hh_num_in!L26)</f>
        <v>1085.2687614907243</v>
      </c>
      <c r="M26" s="18">
        <f>IF(RES_hh_tes_in!M26=0,0,1000000/0.086*RES_hh_tes_in!M26/RES_hh_num_in!M26)</f>
        <v>1072.9144996963389</v>
      </c>
      <c r="N26" s="18">
        <f>IF(RES_hh_tes_in!N26=0,0,1000000/0.086*RES_hh_tes_in!N26/RES_hh_num_in!N26)</f>
        <v>1059.462111284379</v>
      </c>
      <c r="O26" s="18">
        <f>IF(RES_hh_tes_in!O26=0,0,1000000/0.086*RES_hh_tes_in!O26/RES_hh_num_in!O26)</f>
        <v>1049.4037453915228</v>
      </c>
      <c r="P26" s="18">
        <f>IF(RES_hh_tes_in!P26=0,0,1000000/0.086*RES_hh_tes_in!P26/RES_hh_num_in!P26)</f>
        <v>1029.5372988162553</v>
      </c>
      <c r="Q26" s="18">
        <f>IF(RES_hh_tes_in!Q26=0,0,1000000/0.086*RES_hh_tes_in!Q26/RES_hh_num_in!Q26)</f>
        <v>1026.8096159879267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781.78356606760394</v>
      </c>
      <c r="D27" s="96">
        <f>IF(RES_hh_tes_in!D27=0,0,1000000/0.086*RES_hh_tes_in!D27/RES_hh_num_in!D27)</f>
        <v>802.93646439298323</v>
      </c>
      <c r="E27" s="96">
        <f>IF(RES_hh_tes_in!E27=0,0,1000000/0.086*RES_hh_tes_in!E27/RES_hh_num_in!E27)</f>
        <v>880.2536970088579</v>
      </c>
      <c r="F27" s="96">
        <f>IF(RES_hh_tes_in!F27=0,0,1000000/0.086*RES_hh_tes_in!F27/RES_hh_num_in!F27)</f>
        <v>946.11827252298758</v>
      </c>
      <c r="G27" s="96">
        <f>IF(RES_hh_tes_in!G27=0,0,1000000/0.086*RES_hh_tes_in!G27/RES_hh_num_in!G27)</f>
        <v>882.46041969464773</v>
      </c>
      <c r="H27" s="96">
        <f>IF(RES_hh_tes_in!H27=0,0,1000000/0.086*RES_hh_tes_in!H27/RES_hh_num_in!H27)</f>
        <v>950.80709700117643</v>
      </c>
      <c r="I27" s="96">
        <f>IF(RES_hh_tes_in!I27=0,0,1000000/0.086*RES_hh_tes_in!I27/RES_hh_num_in!I27)</f>
        <v>907.0075243854784</v>
      </c>
      <c r="J27" s="96">
        <f>IF(RES_hh_tes_in!J27=0,0,1000000/0.086*RES_hh_tes_in!J27/RES_hh_num_in!J27)</f>
        <v>943.56726756851754</v>
      </c>
      <c r="K27" s="96">
        <f>IF(RES_hh_tes_in!K27=0,0,1000000/0.086*RES_hh_tes_in!K27/RES_hh_num_in!K27)</f>
        <v>959.63711677392484</v>
      </c>
      <c r="L27" s="96">
        <f>IF(RES_hh_tes_in!L27=0,0,1000000/0.086*RES_hh_tes_in!L27/RES_hh_num_in!L27)</f>
        <v>823.36124181021967</v>
      </c>
      <c r="M27" s="96">
        <f>IF(RES_hh_tes_in!M27=0,0,1000000/0.086*RES_hh_tes_in!M27/RES_hh_num_in!M27)</f>
        <v>791.13637723911347</v>
      </c>
      <c r="N27" s="96">
        <f>IF(RES_hh_tes_in!N27=0,0,1000000/0.086*RES_hh_tes_in!N27/RES_hh_num_in!N27)</f>
        <v>766.5799206165492</v>
      </c>
      <c r="O27" s="96">
        <f>IF(RES_hh_tes_in!O27=0,0,1000000/0.086*RES_hh_tes_in!O27/RES_hh_num_in!O27)</f>
        <v>782.20764000688553</v>
      </c>
      <c r="P27" s="96">
        <f>IF(RES_hh_tes_in!P27=0,0,1000000/0.086*RES_hh_tes_in!P27/RES_hh_num_in!P27)</f>
        <v>754.84133602029374</v>
      </c>
      <c r="Q27" s="96">
        <f>IF(RES_hh_tes_in!Q27=0,0,1000000/0.086*RES_hh_tes_in!Q27/RES_hh_num_in!Q27)</f>
        <v>740.67800247391483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658.33261267944283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778.70678675442878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757.91956759384664</v>
      </c>
      <c r="J29" s="95">
        <f>IF(RES_hh_tes_in!J29=0,0,1000000/0.086*RES_hh_tes_in!J29/RES_hh_num_in!J29)</f>
        <v>705.68688160838462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714.64773824908968</v>
      </c>
      <c r="M29" s="95">
        <f>IF(RES_hh_tes_in!M29=0,0,1000000/0.086*RES_hh_tes_in!M29/RES_hh_num_in!M29)</f>
        <v>705.33426040468066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666.30201963371644</v>
      </c>
      <c r="D30" s="95">
        <f>IF(RES_hh_tes_in!D30=0,0,1000000/0.086*RES_hh_tes_in!D30/RES_hh_num_in!D30)</f>
        <v>671.32384193398423</v>
      </c>
      <c r="E30" s="95">
        <f>IF(RES_hh_tes_in!E30=0,0,1000000/0.086*RES_hh_tes_in!E30/RES_hh_num_in!E30)</f>
        <v>675.94929353109171</v>
      </c>
      <c r="F30" s="95">
        <f>IF(RES_hh_tes_in!F30=0,0,1000000/0.086*RES_hh_tes_in!F30/RES_hh_num_in!F30)</f>
        <v>718.09197176977364</v>
      </c>
      <c r="G30" s="95">
        <f>IF(RES_hh_tes_in!G30=0,0,1000000/0.086*RES_hh_tes_in!G30/RES_hh_num_in!G30)</f>
        <v>729.1836347411562</v>
      </c>
      <c r="H30" s="95">
        <f>IF(RES_hh_tes_in!H30=0,0,1000000/0.086*RES_hh_tes_in!H30/RES_hh_num_in!H30)</f>
        <v>729.66355422999311</v>
      </c>
      <c r="I30" s="95">
        <f>IF(RES_hh_tes_in!I30=0,0,1000000/0.086*RES_hh_tes_in!I30/RES_hh_num_in!I30)</f>
        <v>740.64076116628553</v>
      </c>
      <c r="J30" s="95">
        <f>IF(RES_hh_tes_in!J30=0,0,1000000/0.086*RES_hh_tes_in!J30/RES_hh_num_in!J30)</f>
        <v>743.14780785083417</v>
      </c>
      <c r="K30" s="95">
        <f>IF(RES_hh_tes_in!K30=0,0,1000000/0.086*RES_hh_tes_in!K30/RES_hh_num_in!K30)</f>
        <v>718.95061154655525</v>
      </c>
      <c r="L30" s="95">
        <f>IF(RES_hh_tes_in!L30=0,0,1000000/0.086*RES_hh_tes_in!L30/RES_hh_num_in!L30)</f>
        <v>719.27181728240328</v>
      </c>
      <c r="M30" s="95">
        <f>IF(RES_hh_tes_in!M30=0,0,1000000/0.086*RES_hh_tes_in!M30/RES_hh_num_in!M30)</f>
        <v>710.61324416871264</v>
      </c>
      <c r="N30" s="95">
        <f>IF(RES_hh_tes_in!N30=0,0,1000000/0.086*RES_hh_tes_in!N30/RES_hh_num_in!N30)</f>
        <v>712.77122000326028</v>
      </c>
      <c r="O30" s="95">
        <f>IF(RES_hh_tes_in!O30=0,0,1000000/0.086*RES_hh_tes_in!O30/RES_hh_num_in!O30)</f>
        <v>726.03097269741409</v>
      </c>
      <c r="P30" s="95">
        <f>IF(RES_hh_tes_in!P30=0,0,1000000/0.086*RES_hh_tes_in!P30/RES_hh_num_in!P30)</f>
        <v>0</v>
      </c>
      <c r="Q30" s="95">
        <f>IF(RES_hh_tes_in!Q30=0,0,1000000/0.086*RES_hh_tes_in!Q30/RES_hh_num_in!Q30)</f>
        <v>657.61123462732644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793.0575393245457</v>
      </c>
      <c r="D32" s="18">
        <f>IF(RES_hh_tes_in!D32=0,0,1000000/0.086*RES_hh_tes_in!D32/RES_hh_num_in!D32)</f>
        <v>815.26332835010305</v>
      </c>
      <c r="E32" s="18">
        <f>IF(RES_hh_tes_in!E32=0,0,1000000/0.086*RES_hh_tes_in!E32/RES_hh_num_in!E32)</f>
        <v>918.62193789903756</v>
      </c>
      <c r="F32" s="18">
        <f>IF(RES_hh_tes_in!F32=0,0,1000000/0.086*RES_hh_tes_in!F32/RES_hh_num_in!F32)</f>
        <v>969.32124874119881</v>
      </c>
      <c r="G32" s="18">
        <f>IF(RES_hh_tes_in!G32=0,0,1000000/0.086*RES_hh_tes_in!G32/RES_hh_num_in!G32)</f>
        <v>901.53190892087423</v>
      </c>
      <c r="H32" s="18">
        <f>IF(RES_hh_tes_in!H32=0,0,1000000/0.086*RES_hh_tes_in!H32/RES_hh_num_in!H32)</f>
        <v>962.89841499737543</v>
      </c>
      <c r="I32" s="18">
        <f>IF(RES_hh_tes_in!I32=0,0,1000000/0.086*RES_hh_tes_in!I32/RES_hh_num_in!I32)</f>
        <v>921.26730560109843</v>
      </c>
      <c r="J32" s="18">
        <f>IF(RES_hh_tes_in!J32=0,0,1000000/0.086*RES_hh_tes_in!J32/RES_hh_num_in!J32)</f>
        <v>981.22795093582499</v>
      </c>
      <c r="K32" s="18">
        <f>IF(RES_hh_tes_in!K32=0,0,1000000/0.086*RES_hh_tes_in!K32/RES_hh_num_in!K32)</f>
        <v>969.08281616299416</v>
      </c>
      <c r="L32" s="18">
        <f>IF(RES_hh_tes_in!L32=0,0,1000000/0.086*RES_hh_tes_in!L32/RES_hh_num_in!L32)</f>
        <v>831.24331958061043</v>
      </c>
      <c r="M32" s="18">
        <f>IF(RES_hh_tes_in!M32=0,0,1000000/0.086*RES_hh_tes_in!M32/RES_hh_num_in!M32)</f>
        <v>809.77791933848596</v>
      </c>
      <c r="N32" s="18">
        <f>IF(RES_hh_tes_in!N32=0,0,1000000/0.086*RES_hh_tes_in!N32/RES_hh_num_in!N32)</f>
        <v>778.63711398694386</v>
      </c>
      <c r="O32" s="18">
        <f>IF(RES_hh_tes_in!O32=0,0,1000000/0.086*RES_hh_tes_in!O32/RES_hh_num_in!O32)</f>
        <v>783.54239346246277</v>
      </c>
      <c r="P32" s="18">
        <f>IF(RES_hh_tes_in!P32=0,0,1000000/0.086*RES_hh_tes_in!P32/RES_hh_num_in!P32)</f>
        <v>754.84133602029374</v>
      </c>
      <c r="Q32" s="18">
        <f>IF(RES_hh_tes_in!Q32=0,0,1000000/0.086*RES_hh_tes_in!Q32/RES_hh_num_in!Q32)</f>
        <v>753.83258655393195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649.59587323664164</v>
      </c>
      <c r="D3" s="100">
        <f>IF(RES_hh_emi_in!D3=0,0,1000000*RES_hh_emi_in!D3/RES_hh_num_in!D3)</f>
        <v>3670.0496205527252</v>
      </c>
      <c r="E3" s="100">
        <f>IF(RES_hh_emi_in!E3=0,0,1000000*RES_hh_emi_in!E3/RES_hh_num_in!E3)</f>
        <v>3532.3477939650502</v>
      </c>
      <c r="F3" s="100">
        <f>IF(RES_hh_emi_in!F3=0,0,1000000*RES_hh_emi_in!F3/RES_hh_num_in!F3)</f>
        <v>1474.3243981465985</v>
      </c>
      <c r="G3" s="100">
        <f>IF(RES_hh_emi_in!G3=0,0,1000000*RES_hh_emi_in!G3/RES_hh_num_in!G3)</f>
        <v>449.08338070262238</v>
      </c>
      <c r="H3" s="100">
        <f>IF(RES_hh_emi_in!H3=0,0,1000000*RES_hh_emi_in!H3/RES_hh_num_in!H3)</f>
        <v>1812.2353247566332</v>
      </c>
      <c r="I3" s="100">
        <f>IF(RES_hh_emi_in!I3=0,0,1000000*RES_hh_emi_in!I3/RES_hh_num_in!I3)</f>
        <v>282.91150209572942</v>
      </c>
      <c r="J3" s="100">
        <f>IF(RES_hh_emi_in!J3=0,0,1000000*RES_hh_emi_in!J3/RES_hh_num_in!J3)</f>
        <v>2254.1141899838231</v>
      </c>
      <c r="K3" s="100">
        <f>IF(RES_hh_emi_in!K3=0,0,1000000*RES_hh_emi_in!K3/RES_hh_num_in!K3)</f>
        <v>298.04948170668479</v>
      </c>
      <c r="L3" s="100">
        <f>IF(RES_hh_emi_in!L3=0,0,1000000*RES_hh_emi_in!L3/RES_hh_num_in!L3)</f>
        <v>1025.8467637717017</v>
      </c>
      <c r="M3" s="100">
        <f>IF(RES_hh_emi_in!M3=0,0,1000000*RES_hh_emi_in!M3/RES_hh_num_in!M3)</f>
        <v>650.99692726628825</v>
      </c>
      <c r="N3" s="100">
        <f>IF(RES_hh_emi_in!N3=0,0,1000000*RES_hh_emi_in!N3/RES_hh_num_in!N3)</f>
        <v>794.20723439511664</v>
      </c>
      <c r="O3" s="100">
        <f>IF(RES_hh_emi_in!O3=0,0,1000000*RES_hh_emi_in!O3/RES_hh_num_in!O3)</f>
        <v>95.285269275979331</v>
      </c>
      <c r="P3" s="100">
        <f>IF(RES_hh_emi_in!P3=0,0,1000000*RES_hh_emi_in!P3/RES_hh_num_in!P3)</f>
        <v>75.918382775537182</v>
      </c>
      <c r="Q3" s="100">
        <f>IF(RES_hh_emi_in!Q3=0,0,1000000*RES_hh_emi_in!Q3/RES_hh_num_in!Q3)</f>
        <v>570.75474624930075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492.77194236078168</v>
      </c>
      <c r="D4" s="96">
        <f>IF(RES_hh_emi_in!D4=0,0,1000000*RES_hh_emi_in!D4/RES_hh_num_in!D4)</f>
        <v>3128.2539121548889</v>
      </c>
      <c r="E4" s="96">
        <f>IF(RES_hh_emi_in!E4=0,0,1000000*RES_hh_emi_in!E4/RES_hh_num_in!E4)</f>
        <v>3061.6252357766516</v>
      </c>
      <c r="F4" s="96">
        <f>IF(RES_hh_emi_in!F4=0,0,1000000*RES_hh_emi_in!F4/RES_hh_num_in!F4)</f>
        <v>1207.7483622921279</v>
      </c>
      <c r="G4" s="96">
        <f>IF(RES_hh_emi_in!G4=0,0,1000000*RES_hh_emi_in!G4/RES_hh_num_in!G4)</f>
        <v>329.85677027748682</v>
      </c>
      <c r="H4" s="96">
        <f>IF(RES_hh_emi_in!H4=0,0,1000000*RES_hh_emi_in!H4/RES_hh_num_in!H4)</f>
        <v>1626.1740775657943</v>
      </c>
      <c r="I4" s="96">
        <f>IF(RES_hh_emi_in!I4=0,0,1000000*RES_hh_emi_in!I4/RES_hh_num_in!I4)</f>
        <v>198.78909930044816</v>
      </c>
      <c r="J4" s="96">
        <f>IF(RES_hh_emi_in!J4=0,0,1000000*RES_hh_emi_in!J4/RES_hh_num_in!J4)</f>
        <v>1911.0249593631872</v>
      </c>
      <c r="K4" s="96">
        <f>IF(RES_hh_emi_in!K4=0,0,1000000*RES_hh_emi_in!K4/RES_hh_num_in!K4)</f>
        <v>275.55375907010756</v>
      </c>
      <c r="L4" s="96">
        <f>IF(RES_hh_emi_in!L4=0,0,1000000*RES_hh_emi_in!L4/RES_hh_num_in!L4)</f>
        <v>878.35309910754472</v>
      </c>
      <c r="M4" s="96">
        <f>IF(RES_hh_emi_in!M4=0,0,1000000*RES_hh_emi_in!M4/RES_hh_num_in!M4)</f>
        <v>509.3907671453789</v>
      </c>
      <c r="N4" s="96">
        <f>IF(RES_hh_emi_in!N4=0,0,1000000*RES_hh_emi_in!N4/RES_hh_num_in!N4)</f>
        <v>636.55944404818683</v>
      </c>
      <c r="O4" s="96">
        <f>IF(RES_hh_emi_in!O4=0,0,1000000*RES_hh_emi_in!O4/RES_hh_num_in!O4)</f>
        <v>80.876702475487392</v>
      </c>
      <c r="P4" s="96">
        <f>IF(RES_hh_emi_in!P4=0,0,1000000*RES_hh_emi_in!P4/RES_hh_num_in!P4)</f>
        <v>75.918382775537182</v>
      </c>
      <c r="Q4" s="96">
        <f>IF(RES_hh_emi_in!Q4=0,0,1000000*RES_hh_emi_in!Q4/RES_hh_num_in!Q4)</f>
        <v>483.89081914311316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1957.8931183842874</v>
      </c>
      <c r="D5" s="95">
        <f>IF(RES_hh_emi_in!D5=0,0,1000000*RES_hh_emi_in!D5/RES_hh_num_in!D5)</f>
        <v>5600.8422529606796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6117.8884192687683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4684.3334575549125</v>
      </c>
      <c r="P5" s="95">
        <f>IF(RES_hh_emi_in!P5=0,0,1000000*RES_hh_emi_in!P5/RES_hh_num_in!P5)</f>
        <v>3631.0827946254249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2713.0194346877711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3340.049777007383</v>
      </c>
      <c r="G6" s="95">
        <f>IF(RES_hh_emi_in!G6=0,0,1000000*RES_hh_emi_in!G6/RES_hh_num_in!G6)</f>
        <v>3109.9717095304327</v>
      </c>
      <c r="H6" s="95">
        <f>IF(RES_hh_emi_in!H6=0,0,1000000*RES_hh_emi_in!H6/RES_hh_num_in!H6)</f>
        <v>3187.3117438959594</v>
      </c>
      <c r="I6" s="95">
        <f>IF(RES_hh_emi_in!I6=0,0,1000000*RES_hh_emi_in!I6/RES_hh_num_in!I6)</f>
        <v>2777.7308611689082</v>
      </c>
      <c r="J6" s="95">
        <f>IF(RES_hh_emi_in!J6=0,0,1000000*RES_hh_emi_in!J6/RES_hh_num_in!J6)</f>
        <v>2705.7290689329179</v>
      </c>
      <c r="K6" s="95">
        <f>IF(RES_hh_emi_in!K6=0,0,1000000*RES_hh_emi_in!K6/RES_hh_num_in!K6)</f>
        <v>0</v>
      </c>
      <c r="L6" s="95">
        <f>IF(RES_hh_emi_in!L6=0,0,1000000*RES_hh_emi_in!L6/RES_hh_num_in!L6)</f>
        <v>3487.1692152598348</v>
      </c>
      <c r="M6" s="95">
        <f>IF(RES_hh_emi_in!M6=0,0,1000000*RES_hh_emi_in!M6/RES_hh_num_in!M6)</f>
        <v>2953.1253885175556</v>
      </c>
      <c r="N6" s="95">
        <f>IF(RES_hh_emi_in!N6=0,0,1000000*RES_hh_emi_in!N6/RES_hh_num_in!N6)</f>
        <v>2698.8746486533405</v>
      </c>
      <c r="O6" s="95">
        <f>IF(RES_hh_emi_in!O6=0,0,1000000*RES_hh_emi_in!O6/RES_hh_num_in!O6)</f>
        <v>3339.8540444086821</v>
      </c>
      <c r="P6" s="95">
        <f>IF(RES_hh_emi_in!P6=0,0,1000000*RES_hh_emi_in!P6/RES_hh_num_in!P6)</f>
        <v>2479.3324674959249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3239.3688741947535</v>
      </c>
      <c r="D7" s="95">
        <f>IF(RES_hh_emi_in!D7=0,0,1000000*RES_hh_emi_in!D7/RES_hh_num_in!D7)</f>
        <v>3543.8146993153778</v>
      </c>
      <c r="E7" s="95">
        <f>IF(RES_hh_emi_in!E7=0,0,1000000*RES_hh_emi_in!E7/RES_hh_num_in!E7)</f>
        <v>3990.5849696412124</v>
      </c>
      <c r="F7" s="95">
        <f>IF(RES_hh_emi_in!F7=0,0,1000000*RES_hh_emi_in!F7/RES_hh_num_in!F7)</f>
        <v>4065.7165526847311</v>
      </c>
      <c r="G7" s="95">
        <f>IF(RES_hh_emi_in!G7=0,0,1000000*RES_hh_emi_in!G7/RES_hh_num_in!G7)</f>
        <v>0</v>
      </c>
      <c r="H7" s="95">
        <f>IF(RES_hh_emi_in!H7=0,0,1000000*RES_hh_emi_in!H7/RES_hh_num_in!H7)</f>
        <v>3818.2258468371856</v>
      </c>
      <c r="I7" s="95">
        <f>IF(RES_hh_emi_in!I7=0,0,1000000*RES_hh_emi_in!I7/RES_hh_num_in!I7)</f>
        <v>0</v>
      </c>
      <c r="J7" s="95">
        <f>IF(RES_hh_emi_in!J7=0,0,1000000*RES_hh_emi_in!J7/RES_hh_num_in!J7)</f>
        <v>3674.9219691048429</v>
      </c>
      <c r="K7" s="95">
        <f>IF(RES_hh_emi_in!K7=0,0,1000000*RES_hh_emi_in!K7/RES_hh_num_in!K7)</f>
        <v>0</v>
      </c>
      <c r="L7" s="95">
        <f>IF(RES_hh_emi_in!L7=0,0,1000000*RES_hh_emi_in!L7/RES_hh_num_in!L7)</f>
        <v>4549.6069153687895</v>
      </c>
      <c r="M7" s="95">
        <f>IF(RES_hh_emi_in!M7=0,0,1000000*RES_hh_emi_in!M7/RES_hh_num_in!M7)</f>
        <v>0</v>
      </c>
      <c r="N7" s="95">
        <f>IF(RES_hh_emi_in!N7=0,0,1000000*RES_hh_emi_in!N7/RES_hh_num_in!N7)</f>
        <v>3043.1761827975683</v>
      </c>
      <c r="O7" s="95">
        <f>IF(RES_hh_emi_in!O7=0,0,1000000*RES_hh_emi_in!O7/RES_hh_num_in!O7)</f>
        <v>0</v>
      </c>
      <c r="P7" s="95">
        <f>IF(RES_hh_emi_in!P7=0,0,1000000*RES_hh_emi_in!P7/RES_hh_num_in!P7)</f>
        <v>0</v>
      </c>
      <c r="Q7" s="95">
        <f>IF(RES_hh_emi_in!Q7=0,0,1000000*RES_hh_emi_in!Q7/RES_hh_num_in!Q7)</f>
        <v>0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2352.0835681394615</v>
      </c>
      <c r="D8" s="95">
        <f>IF(RES_hh_emi_in!D8=0,0,1000000*RES_hh_emi_in!D8/RES_hh_num_in!D8)</f>
        <v>2561.4549759764323</v>
      </c>
      <c r="E8" s="95">
        <f>IF(RES_hh_emi_in!E8=0,0,1000000*RES_hh_emi_in!E8/RES_hh_num_in!E8)</f>
        <v>2865.5311325447415</v>
      </c>
      <c r="F8" s="95">
        <f>IF(RES_hh_emi_in!F8=0,0,1000000*RES_hh_emi_in!F8/RES_hh_num_in!F8)</f>
        <v>2896.1081703795444</v>
      </c>
      <c r="G8" s="95">
        <f>IF(RES_hh_emi_in!G8=0,0,1000000*RES_hh_emi_in!G8/RES_hh_num_in!G8)</f>
        <v>2809.1977903721599</v>
      </c>
      <c r="H8" s="95">
        <f>IF(RES_hh_emi_in!H8=0,0,1000000*RES_hh_emi_in!H8/RES_hh_num_in!H8)</f>
        <v>2640.3210033828882</v>
      </c>
      <c r="I8" s="95">
        <f>IF(RES_hh_emi_in!I8=0,0,1000000*RES_hh_emi_in!I8/RES_hh_num_in!I8)</f>
        <v>2348.2751672673862</v>
      </c>
      <c r="J8" s="95">
        <f>IF(RES_hh_emi_in!J8=0,0,1000000*RES_hh_emi_in!J8/RES_hh_num_in!J8)</f>
        <v>2686.9027816786611</v>
      </c>
      <c r="K8" s="95">
        <f>IF(RES_hh_emi_in!K8=0,0,1000000*RES_hh_emi_in!K8/RES_hh_num_in!K8)</f>
        <v>3178.9197109438455</v>
      </c>
      <c r="L8" s="95">
        <f>IF(RES_hh_emi_in!L8=0,0,1000000*RES_hh_emi_in!L8/RES_hh_num_in!L8)</f>
        <v>3068.4558187193425</v>
      </c>
      <c r="M8" s="95">
        <f>IF(RES_hh_emi_in!M8=0,0,1000000*RES_hh_emi_in!M8/RES_hh_num_in!M8)</f>
        <v>2691.9999397767824</v>
      </c>
      <c r="N8" s="95">
        <f>IF(RES_hh_emi_in!N8=0,0,1000000*RES_hh_emi_in!N8/RES_hh_num_in!N8)</f>
        <v>2528.380144652484</v>
      </c>
      <c r="O8" s="95">
        <f>IF(RES_hh_emi_in!O8=0,0,1000000*RES_hh_emi_in!O8/RES_hh_num_in!O8)</f>
        <v>2286.2732237045952</v>
      </c>
      <c r="P8" s="95">
        <f>IF(RES_hh_emi_in!P8=0,0,1000000*RES_hh_emi_in!P8/RES_hh_num_in!P8)</f>
        <v>0</v>
      </c>
      <c r="Q8" s="95">
        <f>IF(RES_hh_emi_in!Q8=0,0,1000000*RES_hh_emi_in!Q8/RES_hh_num_in!Q8)</f>
        <v>1922.33674161455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132.01611578037841</v>
      </c>
      <c r="D17" s="96">
        <f>IF(RES_hh_emi_in!D17=0,0,1000000*RES_hh_emi_in!D17/RES_hh_num_in!D17)</f>
        <v>518.48528602183194</v>
      </c>
      <c r="E17" s="96">
        <f>IF(RES_hh_emi_in!E17=0,0,1000000*RES_hh_emi_in!E17/RES_hh_num_in!E17)</f>
        <v>427.69315425228729</v>
      </c>
      <c r="F17" s="96">
        <f>IF(RES_hh_emi_in!F17=0,0,1000000*RES_hh_emi_in!F17/RES_hh_num_in!F17)</f>
        <v>240.06758800879439</v>
      </c>
      <c r="G17" s="96">
        <f>IF(RES_hh_emi_in!G17=0,0,1000000*RES_hh_emi_in!G17/RES_hh_num_in!G17)</f>
        <v>84.215563226776553</v>
      </c>
      <c r="H17" s="96">
        <f>IF(RES_hh_emi_in!H17=0,0,1000000*RES_hh_emi_in!H17/RES_hh_num_in!H17)</f>
        <v>171.19723913409427</v>
      </c>
      <c r="I17" s="96">
        <f>IF(RES_hh_emi_in!I17=0,0,1000000*RES_hh_emi_in!I17/RES_hh_num_in!I17)</f>
        <v>59.202678093212455</v>
      </c>
      <c r="J17" s="96">
        <f>IF(RES_hh_emi_in!J17=0,0,1000000*RES_hh_emi_in!J17/RES_hh_num_in!J17)</f>
        <v>297.55780507261562</v>
      </c>
      <c r="K17" s="96">
        <f>IF(RES_hh_emi_in!K17=0,0,1000000*RES_hh_emi_in!K17/RES_hh_num_in!K17)</f>
        <v>12.066342731668392</v>
      </c>
      <c r="L17" s="96">
        <f>IF(RES_hh_emi_in!L17=0,0,1000000*RES_hh_emi_in!L17/RES_hh_num_in!L17)</f>
        <v>127.92294870138274</v>
      </c>
      <c r="M17" s="96">
        <f>IF(RES_hh_emi_in!M17=0,0,1000000*RES_hh_emi_in!M17/RES_hh_num_in!M17)</f>
        <v>89.397482442636615</v>
      </c>
      <c r="N17" s="96">
        <f>IF(RES_hh_emi_in!N17=0,0,1000000*RES_hh_emi_in!N17/RES_hh_num_in!N17)</f>
        <v>108.17464273881856</v>
      </c>
      <c r="O17" s="96">
        <f>IF(RES_hh_emi_in!O17=0,0,1000000*RES_hh_emi_in!O17/RES_hh_num_in!O17)</f>
        <v>8.0582838987905241</v>
      </c>
      <c r="P17" s="96">
        <f>IF(RES_hh_emi_in!P17=0,0,1000000*RES_hh_emi_in!P17/RES_hh_num_in!P17)</f>
        <v>0</v>
      </c>
      <c r="Q17" s="96">
        <f>IF(RES_hh_emi_in!Q17=0,0,1000000*RES_hh_emi_in!Q17/RES_hh_num_in!Q17)</f>
        <v>53.226345435553654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813.74698233029187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804.72428873206138</v>
      </c>
      <c r="G19" s="95">
        <f>IF(RES_hh_emi_in!G19=0,0,1000000*RES_hh_emi_in!G19/RES_hh_num_in!G19)</f>
        <v>810.52147327012642</v>
      </c>
      <c r="H19" s="95">
        <f>IF(RES_hh_emi_in!H19=0,0,1000000*RES_hh_emi_in!H19/RES_hh_num_in!H19)</f>
        <v>0</v>
      </c>
      <c r="I19" s="95">
        <f>IF(RES_hh_emi_in!I19=0,0,1000000*RES_hh_emi_in!I19/RES_hh_num_in!I19)</f>
        <v>814.71889330896011</v>
      </c>
      <c r="J19" s="95">
        <f>IF(RES_hh_emi_in!J19=0,0,1000000*RES_hh_emi_in!J19/RES_hh_num_in!J19)</f>
        <v>817.86095275427385</v>
      </c>
      <c r="K19" s="95">
        <f>IF(RES_hh_emi_in!K19=0,0,1000000*RES_hh_emi_in!K19/RES_hh_num_in!K19)</f>
        <v>0</v>
      </c>
      <c r="L19" s="95">
        <f>IF(RES_hh_emi_in!L19=0,0,1000000*RES_hh_emi_in!L19/RES_hh_num_in!L19)</f>
        <v>762.76125744898491</v>
      </c>
      <c r="M19" s="95">
        <f>IF(RES_hh_emi_in!M19=0,0,1000000*RES_hh_emi_in!M19/RES_hh_num_in!M19)</f>
        <v>721.32871832779597</v>
      </c>
      <c r="N19" s="95">
        <f>IF(RES_hh_emi_in!N19=0,0,1000000*RES_hh_emi_in!N19/RES_hh_num_in!N19)</f>
        <v>699.90581616047461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996.99397774408612</v>
      </c>
      <c r="D20" s="95">
        <f>IF(RES_hh_emi_in!D20=0,0,1000000*RES_hh_emi_in!D20/RES_hh_num_in!D20)</f>
        <v>996.8867879111807</v>
      </c>
      <c r="E20" s="95">
        <f>IF(RES_hh_emi_in!E20=0,0,1000000*RES_hh_emi_in!E20/RES_hh_num_in!E20)</f>
        <v>997.24546609972833</v>
      </c>
      <c r="F20" s="95">
        <f>IF(RES_hh_emi_in!F20=0,0,1000000*RES_hh_emi_in!F20/RES_hh_num_in!F20)</f>
        <v>989.34039285265237</v>
      </c>
      <c r="G20" s="95">
        <f>IF(RES_hh_emi_in!G20=0,0,1000000*RES_hh_emi_in!G20/RES_hh_num_in!G20)</f>
        <v>0</v>
      </c>
      <c r="H20" s="95">
        <f>IF(RES_hh_emi_in!H20=0,0,1000000*RES_hh_emi_in!H20/RES_hh_num_in!H20)</f>
        <v>981.47721758167552</v>
      </c>
      <c r="I20" s="95">
        <f>IF(RES_hh_emi_in!I20=0,0,1000000*RES_hh_emi_in!I20/RES_hh_num_in!I20)</f>
        <v>0</v>
      </c>
      <c r="J20" s="95">
        <f>IF(RES_hh_emi_in!J20=0,0,1000000*RES_hh_emi_in!J20/RES_hh_num_in!J20)</f>
        <v>993.26402289103225</v>
      </c>
      <c r="K20" s="95">
        <f>IF(RES_hh_emi_in!K20=0,0,1000000*RES_hh_emi_in!K20/RES_hh_num_in!K20)</f>
        <v>0</v>
      </c>
      <c r="L20" s="95">
        <f>IF(RES_hh_emi_in!L20=0,0,1000000*RES_hh_emi_in!L20/RES_hh_num_in!L20)</f>
        <v>984.78218007547821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724.00982632590751</v>
      </c>
      <c r="D21" s="95">
        <f>IF(RES_hh_emi_in!D21=0,0,1000000*RES_hh_emi_in!D21/RES_hh_num_in!D21)</f>
        <v>719.07206016109751</v>
      </c>
      <c r="E21" s="95">
        <f>IF(RES_hh_emi_in!E21=0,0,1000000*RES_hh_emi_in!E21/RES_hh_num_in!E21)</f>
        <v>720.46151350752643</v>
      </c>
      <c r="F21" s="95">
        <f>IF(RES_hh_emi_in!F21=0,0,1000000*RES_hh_emi_in!F21/RES_hh_num_in!F21)</f>
        <v>717.67273559487091</v>
      </c>
      <c r="G21" s="95">
        <f>IF(RES_hh_emi_in!G21=0,0,1000000*RES_hh_emi_in!G21/RES_hh_num_in!G21)</f>
        <v>714.3375495298435</v>
      </c>
      <c r="H21" s="95">
        <f>IF(RES_hh_emi_in!H21=0,0,1000000*RES_hh_emi_in!H21/RES_hh_num_in!H21)</f>
        <v>705.44769507512501</v>
      </c>
      <c r="I21" s="95">
        <f>IF(RES_hh_emi_in!I21=0,0,1000000*RES_hh_emi_in!I21/RES_hh_num_in!I21)</f>
        <v>703.60614998210792</v>
      </c>
      <c r="J21" s="95">
        <f>IF(RES_hh_emi_in!J21=0,0,1000000*RES_hh_emi_in!J21/RES_hh_num_in!J21)</f>
        <v>729.25310427649299</v>
      </c>
      <c r="K21" s="95">
        <f>IF(RES_hh_emi_in!K21=0,0,1000000*RES_hh_emi_in!K21/RES_hh_num_in!K21)</f>
        <v>378.53734671304841</v>
      </c>
      <c r="L21" s="95">
        <f>IF(RES_hh_emi_in!L21=0,0,1000000*RES_hh_emi_in!L21/RES_hh_num_in!L21)</f>
        <v>592.61014069352063</v>
      </c>
      <c r="M21" s="95">
        <f>IF(RES_hh_emi_in!M21=0,0,1000000*RES_hh_emi_in!M21/RES_hh_num_in!M21)</f>
        <v>511.5010480297417</v>
      </c>
      <c r="N21" s="95">
        <f>IF(RES_hh_emi_in!N21=0,0,1000000*RES_hh_emi_in!N21/RES_hh_num_in!N21)</f>
        <v>538.72240206597348</v>
      </c>
      <c r="O21" s="95">
        <f>IF(RES_hh_emi_in!O21=0,0,1000000*RES_hh_emi_in!O21/RES_hh_num_in!O21)</f>
        <v>347.21270359786115</v>
      </c>
      <c r="P21" s="95">
        <f>IF(RES_hh_emi_in!P21=0,0,1000000*RES_hh_emi_in!P21/RES_hh_num_in!P21)</f>
        <v>0</v>
      </c>
      <c r="Q21" s="95">
        <f>IF(RES_hh_emi_in!Q21=0,0,1000000*RES_hh_emi_in!Q21/RES_hh_num_in!Q21)</f>
        <v>523.88143477404981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24.80781509548147</v>
      </c>
      <c r="D27" s="96">
        <f>IF(RES_hh_emi_in!D27=0,0,1000000*RES_hh_emi_in!D27/RES_hh_num_in!D27)</f>
        <v>23.310422376003913</v>
      </c>
      <c r="E27" s="96">
        <f>IF(RES_hh_emi_in!E27=0,0,1000000*RES_hh_emi_in!E27/RES_hh_num_in!E27)</f>
        <v>43.02940393611145</v>
      </c>
      <c r="F27" s="96">
        <f>IF(RES_hh_emi_in!F27=0,0,1000000*RES_hh_emi_in!F27/RES_hh_num_in!F27)</f>
        <v>26.508447845676166</v>
      </c>
      <c r="G27" s="96">
        <f>IF(RES_hh_emi_in!G27=0,0,1000000*RES_hh_emi_in!G27/RES_hh_num_in!G27)</f>
        <v>35.011047198359066</v>
      </c>
      <c r="H27" s="96">
        <f>IF(RES_hh_emi_in!H27=0,0,1000000*RES_hh_emi_in!H27/RES_hh_num_in!H27)</f>
        <v>14.864008056744588</v>
      </c>
      <c r="I27" s="96">
        <f>IF(RES_hh_emi_in!I27=0,0,1000000*RES_hh_emi_in!I27/RES_hh_num_in!I27)</f>
        <v>24.919724702068741</v>
      </c>
      <c r="J27" s="96">
        <f>IF(RES_hh_emi_in!J27=0,0,1000000*RES_hh_emi_in!J27/RES_hh_num_in!J27)</f>
        <v>45.531425548020181</v>
      </c>
      <c r="K27" s="96">
        <f>IF(RES_hh_emi_in!K27=0,0,1000000*RES_hh_emi_in!K27/RES_hh_num_in!K27)</f>
        <v>10.429379904908849</v>
      </c>
      <c r="L27" s="96">
        <f>IF(RES_hh_emi_in!L27=0,0,1000000*RES_hh_emi_in!L27/RES_hh_num_in!L27)</f>
        <v>19.570715962774326</v>
      </c>
      <c r="M27" s="96">
        <f>IF(RES_hh_emi_in!M27=0,0,1000000*RES_hh_emi_in!M27/RES_hh_num_in!M27)</f>
        <v>52.208677678272721</v>
      </c>
      <c r="N27" s="96">
        <f>IF(RES_hh_emi_in!N27=0,0,1000000*RES_hh_emi_in!N27/RES_hh_num_in!N27)</f>
        <v>49.473147608111191</v>
      </c>
      <c r="O27" s="96">
        <f>IF(RES_hh_emi_in!O27=0,0,1000000*RES_hh_emi_in!O27/RES_hh_num_in!O27)</f>
        <v>6.3502829017013989</v>
      </c>
      <c r="P27" s="96">
        <f>IF(RES_hh_emi_in!P27=0,0,1000000*RES_hh_emi_in!P27/RES_hh_num_in!P27)</f>
        <v>0</v>
      </c>
      <c r="Q27" s="96">
        <f>IF(RES_hh_emi_in!Q27=0,0,1000000*RES_hh_emi_in!Q27/RES_hh_num_in!Q27)</f>
        <v>33.6375816706338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332.1873650463844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380.70629206565292</v>
      </c>
      <c r="H29" s="95">
        <f>IF(RES_hh_emi_in!H29=0,0,1000000*RES_hh_emi_in!H29/RES_hh_num_in!H29)</f>
        <v>0</v>
      </c>
      <c r="I29" s="95">
        <f>IF(RES_hh_emi_in!I29=0,0,1000000*RES_hh_emi_in!I29/RES_hh_num_in!I29)</f>
        <v>366.34420558889775</v>
      </c>
      <c r="J29" s="95">
        <f>IF(RES_hh_emi_in!J29=0,0,1000000*RES_hh_emi_in!J29/RES_hh_num_in!J29)</f>
        <v>341.63130127209706</v>
      </c>
      <c r="K29" s="95">
        <f>IF(RES_hh_emi_in!K29=0,0,1000000*RES_hh_emi_in!K29/RES_hh_num_in!K29)</f>
        <v>0</v>
      </c>
      <c r="L29" s="95">
        <f>IF(RES_hh_emi_in!L29=0,0,1000000*RES_hh_emi_in!L29/RES_hh_num_in!L29)</f>
        <v>338.64613267687702</v>
      </c>
      <c r="M29" s="95">
        <f>IF(RES_hh_emi_in!M29=0,0,1000000*RES_hh_emi_in!M29/RES_hh_num_in!M29)</f>
        <v>332.9919952139511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272.4394945579748</v>
      </c>
      <c r="D30" s="95">
        <f>IF(RES_hh_emi_in!D30=0,0,1000000*RES_hh_emi_in!D30/RES_hh_num_in!D30)</f>
        <v>272.19333616534675</v>
      </c>
      <c r="E30" s="95">
        <f>IF(RES_hh_emi_in!E30=0,0,1000000*RES_hh_emi_in!E30/RES_hh_num_in!E30)</f>
        <v>272.15371350072235</v>
      </c>
      <c r="F30" s="95">
        <f>IF(RES_hh_emi_in!F30=0,0,1000000*RES_hh_emi_in!F30/RES_hh_num_in!F30)</f>
        <v>287.01913596226569</v>
      </c>
      <c r="G30" s="95">
        <f>IF(RES_hh_emi_in!G30=0,0,1000000*RES_hh_emi_in!G30/RES_hh_num_in!G30)</f>
        <v>289.35126235682037</v>
      </c>
      <c r="H30" s="95">
        <f>IF(RES_hh_emi_in!H30=0,0,1000000*RES_hh_emi_in!H30/RES_hh_num_in!H30)</f>
        <v>286.71852403930166</v>
      </c>
      <c r="I30" s="95">
        <f>IF(RES_hh_emi_in!I30=0,0,1000000*RES_hh_emi_in!I30/RES_hh_num_in!I30)</f>
        <v>288.22428393692127</v>
      </c>
      <c r="J30" s="95">
        <f>IF(RES_hh_emi_in!J30=0,0,1000000*RES_hh_emi_in!J30/RES_hh_num_in!J30)</f>
        <v>287.10606496915642</v>
      </c>
      <c r="K30" s="95">
        <f>IF(RES_hh_emi_in!K30=0,0,1000000*RES_hh_emi_in!K30/RES_hh_num_in!K30)</f>
        <v>276.18111491205235</v>
      </c>
      <c r="L30" s="95">
        <f>IF(RES_hh_emi_in!L30=0,0,1000000*RES_hh_emi_in!L30/RES_hh_num_in!L30)</f>
        <v>275.15974925562966</v>
      </c>
      <c r="M30" s="95">
        <f>IF(RES_hh_emi_in!M30=0,0,1000000*RES_hh_emi_in!M30/RES_hh_num_in!M30)</f>
        <v>270.48704323275007</v>
      </c>
      <c r="N30" s="95">
        <f>IF(RES_hh_emi_in!N30=0,0,1000000*RES_hh_emi_in!N30/RES_hh_num_in!N30)</f>
        <v>270.26132826202695</v>
      </c>
      <c r="O30" s="95">
        <f>IF(RES_hh_emi_in!O30=0,0,1000000*RES_hh_emi_in!O30/RES_hh_num_in!O30)</f>
        <v>273.61891472227092</v>
      </c>
      <c r="P30" s="95">
        <f>IF(RES_hh_emi_in!P30=0,0,1000000*RES_hh_emi_in!P30/RES_hh_num_in!P30)</f>
        <v>0</v>
      </c>
      <c r="Q30" s="95">
        <f>IF(RES_hh_emi_in!Q30=0,0,1000000*RES_hh_emi_in!Q30/RES_hh_num_in!Q30)</f>
        <v>246.04758038733522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216.61347659918047</v>
      </c>
      <c r="D3" s="100">
        <f>IF(RES_hh_fech_in!D3=0,0,RES_hh_fech_in!D3/RES_summary!D$21)</f>
        <v>216.81962592608079</v>
      </c>
      <c r="E3" s="100">
        <f>IF(RES_hh_fech_in!E3=0,0,RES_hh_fech_in!E3/RES_summary!E$21)</f>
        <v>226.99098086706755</v>
      </c>
      <c r="F3" s="100">
        <f>IF(RES_hh_fech_in!F3=0,0,RES_hh_fech_in!F3/RES_summary!F$21)</f>
        <v>233.27039613347418</v>
      </c>
      <c r="G3" s="100">
        <f>IF(RES_hh_fech_in!G3=0,0,RES_hh_fech_in!G3/RES_summary!G$21)</f>
        <v>219.55221634434952</v>
      </c>
      <c r="H3" s="100">
        <f>IF(RES_hh_fech_in!H3=0,0,RES_hh_fech_in!H3/RES_summary!H$21)</f>
        <v>206.36160735790389</v>
      </c>
      <c r="I3" s="100">
        <f>IF(RES_hh_fech_in!I3=0,0,RES_hh_fech_in!I3/RES_summary!I$21)</f>
        <v>185.21925321602615</v>
      </c>
      <c r="J3" s="100">
        <f>IF(RES_hh_fech_in!J3=0,0,RES_hh_fech_in!J3/RES_summary!J$21)</f>
        <v>185.65464167228114</v>
      </c>
      <c r="K3" s="100">
        <f>IF(RES_hh_fech_in!K3=0,0,RES_hh_fech_in!K3/RES_summary!K$21)</f>
        <v>200.26992695697277</v>
      </c>
      <c r="L3" s="100">
        <f>IF(RES_hh_fech_in!L3=0,0,RES_hh_fech_in!L3/RES_summary!L$21)</f>
        <v>194.33832474808105</v>
      </c>
      <c r="M3" s="100">
        <f>IF(RES_hh_fech_in!M3=0,0,RES_hh_fech_in!M3/RES_summary!M$21)</f>
        <v>167.84429689352595</v>
      </c>
      <c r="N3" s="100">
        <f>IF(RES_hh_fech_in!N3=0,0,RES_hh_fech_in!N3/RES_summary!N$21)</f>
        <v>157.66827211485111</v>
      </c>
      <c r="O3" s="100">
        <f>IF(RES_hh_fech_in!O3=0,0,RES_hh_fech_in!O3/RES_summary!O$21)</f>
        <v>148.88009287977891</v>
      </c>
      <c r="P3" s="100">
        <f>IF(RES_hh_fech_in!P3=0,0,RES_hh_fech_in!P3/RES_summary!P$21)</f>
        <v>95.123065418552855</v>
      </c>
      <c r="Q3" s="100">
        <f>IF(RES_hh_fech_in!Q3=0,0,RES_hh_fech_in!Q3/RES_summary!Q$21)</f>
        <v>122.43566730740839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159.84030800356277</v>
      </c>
      <c r="D4" s="96">
        <f>IF(RES_hh_fech_in!D4=0,0,RES_hh_fech_in!D4/RES_summary!D$21)</f>
        <v>160.12014041691847</v>
      </c>
      <c r="E4" s="96">
        <f>IF(RES_hh_fech_in!E4=0,0,RES_hh_fech_in!E4/RES_summary!E$21)</f>
        <v>169.16333715968167</v>
      </c>
      <c r="F4" s="96">
        <f>IF(RES_hh_fech_in!F4=0,0,RES_hh_fech_in!F4/RES_summary!F$21)</f>
        <v>178.16709486888385</v>
      </c>
      <c r="G4" s="96">
        <f>IF(RES_hh_fech_in!G4=0,0,RES_hh_fech_in!G4/RES_summary!G$21)</f>
        <v>165.96279033087004</v>
      </c>
      <c r="H4" s="96">
        <f>IF(RES_hh_fech_in!H4=0,0,RES_hh_fech_in!H4/RES_summary!H$21)</f>
        <v>153.82349143808705</v>
      </c>
      <c r="I4" s="96">
        <f>IF(RES_hh_fech_in!I4=0,0,RES_hh_fech_in!I4/RES_summary!I$21)</f>
        <v>135.11518623999436</v>
      </c>
      <c r="J4" s="96">
        <f>IF(RES_hh_fech_in!J4=0,0,RES_hh_fech_in!J4/RES_summary!J$21)</f>
        <v>134.9728903920236</v>
      </c>
      <c r="K4" s="96">
        <f>IF(RES_hh_fech_in!K4=0,0,RES_hh_fech_in!K4/RES_summary!K$21)</f>
        <v>153.90506237860899</v>
      </c>
      <c r="L4" s="96">
        <f>IF(RES_hh_fech_in!L4=0,0,RES_hh_fech_in!L4/RES_summary!L$21)</f>
        <v>151.71075086796762</v>
      </c>
      <c r="M4" s="96">
        <f>IF(RES_hh_fech_in!M4=0,0,RES_hh_fech_in!M4/RES_summary!M$21)</f>
        <v>125.81000263812564</v>
      </c>
      <c r="N4" s="96">
        <f>IF(RES_hh_fech_in!N4=0,0,RES_hh_fech_in!N4/RES_summary!N$21)</f>
        <v>114.99128248549536</v>
      </c>
      <c r="O4" s="96">
        <f>IF(RES_hh_fech_in!O4=0,0,RES_hh_fech_in!O4/RES_summary!O$21)</f>
        <v>110.8089024641038</v>
      </c>
      <c r="P4" s="96">
        <f>IF(RES_hh_fech_in!P4=0,0,RES_hh_fech_in!P4/RES_summary!P$21)</f>
        <v>62.839699157284493</v>
      </c>
      <c r="Q4" s="96">
        <f>IF(RES_hh_fech_in!Q4=0,0,RES_hh_fech_in!Q4/RES_summary!Q$21)</f>
        <v>84.735427034408659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70.381366354894084</v>
      </c>
      <c r="D5" s="95">
        <f>IF(RES_hh_fech_in!D5=0,0,RES_hh_fech_in!D5/RES_summary!D$21)</f>
        <v>188.77472420838441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170.05310353939095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119.53475448045586</v>
      </c>
      <c r="P5" s="95">
        <f>IF(RES_hh_fech_in!P5=0,0,RES_hh_fech_in!P5/RES_summary!P$21)</f>
        <v>91.168138340106694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151.23665001273974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165.72182651683863</v>
      </c>
      <c r="G6" s="95">
        <f>IF(RES_hh_fech_in!G6=0,0,RES_hh_fech_in!G6/RES_summary!G$21)</f>
        <v>149.93749894383623</v>
      </c>
      <c r="H6" s="95">
        <f>IF(RES_hh_fech_in!H6=0,0,RES_hh_fech_in!H6/RES_summary!H$21)</f>
        <v>147.99394149289657</v>
      </c>
      <c r="I6" s="95">
        <f>IF(RES_hh_fech_in!I6=0,0,RES_hh_fech_in!I6/RES_summary!I$21)</f>
        <v>123.92459723629423</v>
      </c>
      <c r="J6" s="95">
        <f>IF(RES_hh_fech_in!J6=0,0,RES_hh_fech_in!J6/RES_summary!J$21)</f>
        <v>116.99285895904423</v>
      </c>
      <c r="K6" s="95">
        <f>IF(RES_hh_fech_in!K6=0,0,RES_hh_fech_in!K6/RES_summary!K$21)</f>
        <v>0</v>
      </c>
      <c r="L6" s="95">
        <f>IF(RES_hh_fech_in!L6=0,0,RES_hh_fech_in!L6/RES_summary!L$21)</f>
        <v>144.68706226486111</v>
      </c>
      <c r="M6" s="95">
        <f>IF(RES_hh_fech_in!M6=0,0,RES_hh_fech_in!M6/RES_summary!M$21)</f>
        <v>118.34248394603161</v>
      </c>
      <c r="N6" s="95">
        <f>IF(RES_hh_fech_in!N6=0,0,RES_hh_fech_in!N6/RES_summary!N$21)</f>
        <v>106.90559961534116</v>
      </c>
      <c r="O6" s="95">
        <f>IF(RES_hh_fech_in!O6=0,0,RES_hh_fech_in!O6/RES_summary!O$21)</f>
        <v>129.79797208624731</v>
      </c>
      <c r="P6" s="95">
        <f>IF(RES_hh_fech_in!P6=0,0,RES_hh_fech_in!P6/RES_summary!P$21)</f>
        <v>94.805979811160256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153.77144668672497</v>
      </c>
      <c r="D7" s="95">
        <f>IF(RES_hh_fech_in!D7=0,0,RES_hh_fech_in!D7/RES_summary!D$21)</f>
        <v>160.98124248964544</v>
      </c>
      <c r="E7" s="95">
        <f>IF(RES_hh_fech_in!E7=0,0,RES_hh_fech_in!E7/RES_summary!E$21)</f>
        <v>173.54383303500009</v>
      </c>
      <c r="F7" s="95">
        <f>IF(RES_hh_fech_in!F7=0,0,RES_hh_fech_in!F7/RES_summary!F$21)</f>
        <v>171.78095832467886</v>
      </c>
      <c r="G7" s="95">
        <f>IF(RES_hh_fech_in!G7=0,0,RES_hh_fech_in!G7/RES_summary!G$21)</f>
        <v>0</v>
      </c>
      <c r="H7" s="95">
        <f>IF(RES_hh_fech_in!H7=0,0,RES_hh_fech_in!H7/RES_summary!H$21)</f>
        <v>150.97052257813061</v>
      </c>
      <c r="I7" s="95">
        <f>IF(RES_hh_fech_in!I7=0,0,RES_hh_fech_in!I7/RES_summary!I$21)</f>
        <v>0</v>
      </c>
      <c r="J7" s="95">
        <f>IF(RES_hh_fech_in!J7=0,0,RES_hh_fech_in!J7/RES_summary!J$21)</f>
        <v>135.31137888613</v>
      </c>
      <c r="K7" s="95">
        <f>IF(RES_hh_fech_in!K7=0,0,RES_hh_fech_in!K7/RES_summary!K$21)</f>
        <v>0</v>
      </c>
      <c r="L7" s="95">
        <f>IF(RES_hh_fech_in!L7=0,0,RES_hh_fech_in!L7/RES_summary!L$21)</f>
        <v>160.74656578112257</v>
      </c>
      <c r="M7" s="95">
        <f>IF(RES_hh_fech_in!M7=0,0,RES_hh_fech_in!M7/RES_summary!M$21)</f>
        <v>0</v>
      </c>
      <c r="N7" s="95">
        <f>IF(RES_hh_fech_in!N7=0,0,RES_hh_fech_in!N7/RES_summary!N$21)</f>
        <v>102.64929889131041</v>
      </c>
      <c r="O7" s="95">
        <f>IF(RES_hh_fech_in!O7=0,0,RES_hh_fech_in!O7/RES_summary!O$21)</f>
        <v>0</v>
      </c>
      <c r="P7" s="95">
        <f>IF(RES_hh_fech_in!P7=0,0,RES_hh_fech_in!P7/RES_summary!P$21)</f>
        <v>0</v>
      </c>
      <c r="Q7" s="95">
        <f>IF(RES_hh_fech_in!Q7=0,0,RES_hh_fech_in!Q7/RES_summary!Q$21)</f>
        <v>0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147.47669282368642</v>
      </c>
      <c r="D8" s="95">
        <f>IF(RES_hh_fech_in!D8=0,0,RES_hh_fech_in!D8/RES_summary!D$21)</f>
        <v>153.6902591951258</v>
      </c>
      <c r="E8" s="95">
        <f>IF(RES_hh_fech_in!E8=0,0,RES_hh_fech_in!E8/RES_summary!E$21)</f>
        <v>164.60123935285213</v>
      </c>
      <c r="F8" s="95">
        <f>IF(RES_hh_fech_in!F8=0,0,RES_hh_fech_in!F8/RES_summary!F$21)</f>
        <v>161.6248180236704</v>
      </c>
      <c r="G8" s="95">
        <f>IF(RES_hh_fech_in!G8=0,0,RES_hh_fech_in!G8/RES_summary!G$21)</f>
        <v>152.33603233017615</v>
      </c>
      <c r="H8" s="95">
        <f>IF(RES_hh_fech_in!H8=0,0,RES_hh_fech_in!H8/RES_summary!H$21)</f>
        <v>137.89312768229087</v>
      </c>
      <c r="I8" s="95">
        <f>IF(RES_hh_fech_in!I8=0,0,RES_hh_fech_in!I8/RES_summary!I$21)</f>
        <v>117.83731429047513</v>
      </c>
      <c r="J8" s="95">
        <f>IF(RES_hh_fech_in!J8=0,0,RES_hh_fech_in!J8/RES_summary!J$21)</f>
        <v>130.67529747079249</v>
      </c>
      <c r="K8" s="95">
        <f>IF(RES_hh_fech_in!K8=0,0,RES_hh_fech_in!K8/RES_summary!K$21)</f>
        <v>151.36417430253644</v>
      </c>
      <c r="L8" s="95">
        <f>IF(RES_hh_fech_in!L8=0,0,RES_hh_fech_in!L8/RES_summary!L$21)</f>
        <v>143.20001028438963</v>
      </c>
      <c r="M8" s="95">
        <f>IF(RES_hh_fech_in!M8=0,0,RES_hh_fech_in!M8/RES_summary!M$21)</f>
        <v>121.33897924284773</v>
      </c>
      <c r="N8" s="95">
        <f>IF(RES_hh_fech_in!N8=0,0,RES_hh_fech_in!N8/RES_summary!N$21)</f>
        <v>112.64881018934028</v>
      </c>
      <c r="O8" s="95">
        <f>IF(RES_hh_fech_in!O8=0,0,RES_hh_fech_in!O8/RES_summary!O$21)</f>
        <v>99.939010977095009</v>
      </c>
      <c r="P8" s="95">
        <f>IF(RES_hh_fech_in!P8=0,0,RES_hh_fech_in!P8/RES_summary!P$21)</f>
        <v>0</v>
      </c>
      <c r="Q8" s="95">
        <f>IF(RES_hh_fech_in!Q8=0,0,RES_hh_fech_in!Q8/RES_summary!Q$21)</f>
        <v>81.827814598753221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175.81205336321341</v>
      </c>
      <c r="D9" s="95">
        <f>IF(RES_hh_fech_in!D9=0,0,RES_hh_fech_in!D9/RES_summary!D$21)</f>
        <v>0</v>
      </c>
      <c r="E9" s="95">
        <f>IF(RES_hh_fech_in!E9=0,0,RES_hh_fech_in!E9/RES_summary!E$21)</f>
        <v>0</v>
      </c>
      <c r="F9" s="95">
        <f>IF(RES_hh_fech_in!F9=0,0,RES_hh_fech_in!F9/RES_summary!F$21)</f>
        <v>197.95243557287031</v>
      </c>
      <c r="G9" s="95">
        <f>IF(RES_hh_fech_in!G9=0,0,RES_hh_fech_in!G9/RES_summary!G$21)</f>
        <v>175.07559387048778</v>
      </c>
      <c r="H9" s="95">
        <f>IF(RES_hh_fech_in!H9=0,0,RES_hh_fech_in!H9/RES_summary!H$21)</f>
        <v>177.13136135939936</v>
      </c>
      <c r="I9" s="95">
        <f>IF(RES_hh_fech_in!I9=0,0,RES_hh_fech_in!I9/RES_summary!I$21)</f>
        <v>146.55792483917409</v>
      </c>
      <c r="J9" s="95">
        <f>IF(RES_hh_fech_in!J9=0,0,RES_hh_fech_in!J9/RES_summary!J$21)</f>
        <v>152.01787612648093</v>
      </c>
      <c r="K9" s="95">
        <f>IF(RES_hh_fech_in!K9=0,0,RES_hh_fech_in!K9/RES_summary!K$21)</f>
        <v>158.23721989364503</v>
      </c>
      <c r="L9" s="95">
        <f>IF(RES_hh_fech_in!L9=0,0,RES_hh_fech_in!L9/RES_summary!L$21)</f>
        <v>156.63533374975256</v>
      </c>
      <c r="M9" s="95">
        <f>IF(RES_hh_fech_in!M9=0,0,RES_hh_fech_in!M9/RES_summary!M$21)</f>
        <v>144.16557964924874</v>
      </c>
      <c r="N9" s="95">
        <f>IF(RES_hh_fech_in!N9=0,0,RES_hh_fech_in!N9/RES_summary!N$21)</f>
        <v>134.61891121309253</v>
      </c>
      <c r="O9" s="95">
        <f>IF(RES_hh_fech_in!O9=0,0,RES_hh_fech_in!O9/RES_summary!O$21)</f>
        <v>129.30830927737978</v>
      </c>
      <c r="P9" s="95">
        <f>IF(RES_hh_fech_in!P9=0,0,RES_hh_fech_in!P9/RES_summary!P$21)</f>
        <v>86.056786541804314</v>
      </c>
      <c r="Q9" s="95">
        <f>IF(RES_hh_fech_in!Q9=0,0,RES_hh_fech_in!Q9/RES_summary!Q$21)</f>
        <v>117.90353730678821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114.88917503925776</v>
      </c>
      <c r="L10" s="95">
        <f>IF(RES_hh_fech_in!L10=0,0,RES_hh_fech_in!L10/RES_summary!L$21)</f>
        <v>107.45771464716886</v>
      </c>
      <c r="M10" s="95">
        <f>IF(RES_hh_fech_in!M10=0,0,RES_hh_fech_in!M10/RES_summary!M$21)</f>
        <v>93.372841006036865</v>
      </c>
      <c r="N10" s="95">
        <f>IF(RES_hh_fech_in!N10=0,0,RES_hh_fech_in!N10/RES_summary!N$21)</f>
        <v>84.984071494505585</v>
      </c>
      <c r="O10" s="95">
        <f>IF(RES_hh_fech_in!O10=0,0,RES_hh_fech_in!O10/RES_summary!O$21)</f>
        <v>80.636225848059951</v>
      </c>
      <c r="P10" s="95">
        <f>IF(RES_hh_fech_in!P10=0,0,RES_hh_fech_in!P10/RES_summary!P$21)</f>
        <v>62.908805006876555</v>
      </c>
      <c r="Q10" s="95">
        <f>IF(RES_hh_fech_in!Q10=0,0,RES_hh_fech_in!Q10/RES_summary!Q$21)</f>
        <v>73.303278349008195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130.67284827523309</v>
      </c>
      <c r="D11" s="95">
        <f>IF(RES_hh_fech_in!D11=0,0,RES_hh_fech_in!D11/RES_summary!D$21)</f>
        <v>122.05144609331771</v>
      </c>
      <c r="E11" s="95">
        <f>IF(RES_hh_fech_in!E11=0,0,RES_hh_fech_in!E11/RES_summary!E$21)</f>
        <v>126.44292931021231</v>
      </c>
      <c r="F11" s="95">
        <f>IF(RES_hh_fech_in!F11=0,0,RES_hh_fech_in!F11/RES_summary!F$21)</f>
        <v>134.13998525322799</v>
      </c>
      <c r="G11" s="95">
        <f>IF(RES_hh_fech_in!G11=0,0,RES_hh_fech_in!G11/RES_summary!G$21)</f>
        <v>130.28151692035198</v>
      </c>
      <c r="H11" s="95">
        <f>IF(RES_hh_fech_in!H11=0,0,RES_hh_fech_in!H11/RES_summary!H$21)</f>
        <v>113.28714857019214</v>
      </c>
      <c r="I11" s="95">
        <f>IF(RES_hh_fech_in!I11=0,0,RES_hh_fech_in!I11/RES_summary!I$21)</f>
        <v>95.670938813456488</v>
      </c>
      <c r="J11" s="95">
        <f>IF(RES_hh_fech_in!J11=0,0,RES_hh_fech_in!J11/RES_summary!J$21)</f>
        <v>101.10611470478624</v>
      </c>
      <c r="K11" s="95">
        <f>IF(RES_hh_fech_in!K11=0,0,RES_hh_fech_in!K11/RES_summary!K$21)</f>
        <v>0</v>
      </c>
      <c r="L11" s="95">
        <f>IF(RES_hh_fech_in!L11=0,0,RES_hh_fech_in!L11/RES_summary!L$21)</f>
        <v>121.76972489405256</v>
      </c>
      <c r="M11" s="95">
        <f>IF(RES_hh_fech_in!M11=0,0,RES_hh_fech_in!M11/RES_summary!M$21)</f>
        <v>99.802636570868671</v>
      </c>
      <c r="N11" s="95">
        <f>IF(RES_hh_fech_in!N11=0,0,RES_hh_fech_in!N11/RES_summary!N$21)</f>
        <v>95.501392657752561</v>
      </c>
      <c r="O11" s="95">
        <f>IF(RES_hh_fech_in!O11=0,0,RES_hh_fech_in!O11/RES_summary!O$21)</f>
        <v>93.554892945693481</v>
      </c>
      <c r="P11" s="95">
        <f>IF(RES_hh_fech_in!P11=0,0,RES_hh_fech_in!P11/RES_summary!P$21)</f>
        <v>71.394908706998848</v>
      </c>
      <c r="Q11" s="95">
        <f>IF(RES_hh_fech_in!Q11=0,0,RES_hh_fech_in!Q11/RES_summary!Q$21)</f>
        <v>78.394267379026076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84.433738095428239</v>
      </c>
      <c r="D12" s="95">
        <f>IF(RES_hh_fech_in!D12=0,0,RES_hh_fech_in!D12/RES_summary!D$21)</f>
        <v>84.80269375472993</v>
      </c>
      <c r="E12" s="95">
        <f>IF(RES_hh_fech_in!E12=0,0,RES_hh_fech_in!E12/RES_summary!E$21)</f>
        <v>86.951744892094268</v>
      </c>
      <c r="F12" s="95">
        <f>IF(RES_hh_fech_in!F12=0,0,RES_hh_fech_in!F12/RES_summary!F$21)</f>
        <v>81.105783114061353</v>
      </c>
      <c r="G12" s="95">
        <f>IF(RES_hh_fech_in!G12=0,0,RES_hh_fech_in!G12/RES_summary!G$21)</f>
        <v>70.894898263253395</v>
      </c>
      <c r="H12" s="95">
        <f>IF(RES_hh_fech_in!H12=0,0,RES_hh_fech_in!H12/RES_summary!H$21)</f>
        <v>63.724624425184359</v>
      </c>
      <c r="I12" s="95">
        <f>IF(RES_hh_fech_in!I12=0,0,RES_hh_fech_in!I12/RES_summary!I$21)</f>
        <v>49.500385567491556</v>
      </c>
      <c r="J12" s="95">
        <f>IF(RES_hh_fech_in!J12=0,0,RES_hh_fech_in!J12/RES_summary!J$21)</f>
        <v>48.952500697164204</v>
      </c>
      <c r="K12" s="95">
        <f>IF(RES_hh_fech_in!K12=0,0,RES_hh_fech_in!K12/RES_summary!K$21)</f>
        <v>60.893025800030152</v>
      </c>
      <c r="L12" s="95">
        <f>IF(RES_hh_fech_in!L12=0,0,RES_hh_fech_in!L12/RES_summary!L$21)</f>
        <v>44.322136584317448</v>
      </c>
      <c r="M12" s="95">
        <f>IF(RES_hh_fech_in!M12=0,0,RES_hh_fech_in!M12/RES_summary!M$21)</f>
        <v>36.481891692911141</v>
      </c>
      <c r="N12" s="95">
        <f>IF(RES_hh_fech_in!N12=0,0,RES_hh_fech_in!N12/RES_summary!N$21)</f>
        <v>31.450509411493314</v>
      </c>
      <c r="O12" s="95">
        <f>IF(RES_hh_fech_in!O12=0,0,RES_hh_fech_in!O12/RES_summary!O$21)</f>
        <v>28.902828575596647</v>
      </c>
      <c r="P12" s="95">
        <f>IF(RES_hh_fech_in!P12=0,0,RES_hh_fech_in!P12/RES_summary!P$21)</f>
        <v>21.251678818892877</v>
      </c>
      <c r="Q12" s="95">
        <f>IF(RES_hh_fech_in!Q12=0,0,RES_hh_fech_in!Q12/RES_summary!Q$21)</f>
        <v>23.892796833086258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160.46435470346981</v>
      </c>
      <c r="D13" s="22">
        <f>IF(RES_hh_fech_in!D13=0,0,RES_hh_fech_in!D13/RES_summary!D$21)</f>
        <v>171.42329856639165</v>
      </c>
      <c r="E13" s="22">
        <f>IF(RES_hh_fech_in!E13=0,0,RES_hh_fech_in!E13/RES_summary!E$21)</f>
        <v>212.85049875964538</v>
      </c>
      <c r="F13" s="22">
        <f>IF(RES_hh_fech_in!F13=0,0,RES_hh_fech_in!F13/RES_summary!F$21)</f>
        <v>196.87842579020915</v>
      </c>
      <c r="G13" s="22">
        <f>IF(RES_hh_fech_in!G13=0,0,RES_hh_fech_in!G13/RES_summary!G$21)</f>
        <v>178.40606607981059</v>
      </c>
      <c r="H13" s="22">
        <f>IF(RES_hh_fech_in!H13=0,0,RES_hh_fech_in!H13/RES_summary!H$21)</f>
        <v>168.4058480677289</v>
      </c>
      <c r="I13" s="22">
        <f>IF(RES_hh_fech_in!I13=0,0,RES_hh_fech_in!I13/RES_summary!I$21)</f>
        <v>137.08595736995258</v>
      </c>
      <c r="J13" s="22">
        <f>IF(RES_hh_fech_in!J13=0,0,RES_hh_fech_in!J13/RES_summary!J$21)</f>
        <v>163.61111733203967</v>
      </c>
      <c r="K13" s="22">
        <f>IF(RES_hh_fech_in!K13=0,0,RES_hh_fech_in!K13/RES_summary!K$21)</f>
        <v>148.91623161016778</v>
      </c>
      <c r="L13" s="22">
        <f>IF(RES_hh_fech_in!L13=0,0,RES_hh_fech_in!L13/RES_summary!L$21)</f>
        <v>137.36800067366661</v>
      </c>
      <c r="M13" s="22">
        <f>IF(RES_hh_fech_in!M13=0,0,RES_hh_fech_in!M13/RES_summary!M$21)</f>
        <v>117.73329127984022</v>
      </c>
      <c r="N13" s="22">
        <f>IF(RES_hh_fech_in!N13=0,0,RES_hh_fech_in!N13/RES_summary!N$21)</f>
        <v>102.79651760398731</v>
      </c>
      <c r="O13" s="22">
        <f>IF(RES_hh_fech_in!O13=0,0,RES_hh_fech_in!O13/RES_summary!O$21)</f>
        <v>96.135738736922434</v>
      </c>
      <c r="P13" s="22">
        <f>IF(RES_hh_fech_in!P13=0,0,RES_hh_fech_in!P13/RES_summary!P$21)</f>
        <v>71.746771869490274</v>
      </c>
      <c r="Q13" s="22">
        <f>IF(RES_hh_fech_in!Q13=0,0,RES_hh_fech_in!Q13/RES_summary!Q$21)</f>
        <v>94.072782587439718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1.1744837774957506</v>
      </c>
      <c r="D14" s="98">
        <f>IF(RES_hh_fech_in!D14=0,0,RES_hh_fech_in!D14/RES_summary!D$21)</f>
        <v>2.4289265064485455</v>
      </c>
      <c r="E14" s="98">
        <f>IF(RES_hh_fech_in!E14=0,0,RES_hh_fech_in!E14/RES_summary!E$21)</f>
        <v>3.9664309562871884</v>
      </c>
      <c r="F14" s="98">
        <f>IF(RES_hh_fech_in!F14=0,0,RES_hh_fech_in!F14/RES_summary!F$21)</f>
        <v>2.2882400084073433</v>
      </c>
      <c r="G14" s="98">
        <f>IF(RES_hh_fech_in!G14=0,0,RES_hh_fech_in!G14/RES_summary!G$21)</f>
        <v>1.5443939056603697</v>
      </c>
      <c r="H14" s="98">
        <f>IF(RES_hh_fech_in!H14=0,0,RES_hh_fech_in!H14/RES_summary!H$21)</f>
        <v>2.3514111379041367</v>
      </c>
      <c r="I14" s="98">
        <f>IF(RES_hh_fech_in!I14=0,0,RES_hh_fech_in!I14/RES_summary!I$21)</f>
        <v>1.4146703277828352</v>
      </c>
      <c r="J14" s="98">
        <f>IF(RES_hh_fech_in!J14=0,0,RES_hh_fech_in!J14/RES_summary!J$21)</f>
        <v>3.3376568784680729</v>
      </c>
      <c r="K14" s="98">
        <f>IF(RES_hh_fech_in!K14=0,0,RES_hh_fech_in!K14/RES_summary!K$21)</f>
        <v>0.98700429104046605</v>
      </c>
      <c r="L14" s="98">
        <f>IF(RES_hh_fech_in!L14=0,0,RES_hh_fech_in!L14/RES_summary!L$21)</f>
        <v>0.93964597922505366</v>
      </c>
      <c r="M14" s="98">
        <f>IF(RES_hh_fech_in!M14=0,0,RES_hh_fech_in!M14/RES_summary!M$21)</f>
        <v>0.79415211382775808</v>
      </c>
      <c r="N14" s="98">
        <f>IF(RES_hh_fech_in!N14=0,0,RES_hh_fech_in!N14/RES_summary!N$21)</f>
        <v>0.60287795578511638</v>
      </c>
      <c r="O14" s="98">
        <f>IF(RES_hh_fech_in!O14=0,0,RES_hh_fech_in!O14/RES_summary!O$21)</f>
        <v>0.40801382061310215</v>
      </c>
      <c r="P14" s="98">
        <f>IF(RES_hh_fech_in!P14=0,0,RES_hh_fech_in!P14/RES_summary!P$21)</f>
        <v>0.19844288538342431</v>
      </c>
      <c r="Q14" s="98">
        <f>IF(RES_hh_fech_in!Q14=0,0,RES_hh_fech_in!Q14/RES_summary!Q$21)</f>
        <v>0.79307132287747606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0.52210764718259939</v>
      </c>
      <c r="D15" s="96">
        <f>IF(RES_hh_fech_in!D15=0,0,RES_hh_fech_in!D15/RES_summary!D$21)</f>
        <v>0.3247469373020837</v>
      </c>
      <c r="E15" s="96">
        <f>IF(RES_hh_fech_in!E15=0,0,RES_hh_fech_in!E15/RES_summary!E$21)</f>
        <v>0.42432550984509632</v>
      </c>
      <c r="F15" s="96">
        <f>IF(RES_hh_fech_in!F15=0,0,RES_hh_fech_in!F15/RES_summary!F$21)</f>
        <v>0.63881991573293706</v>
      </c>
      <c r="G15" s="96">
        <f>IF(RES_hh_fech_in!G15=0,0,RES_hh_fech_in!G15/RES_summary!G$21)</f>
        <v>0.65504400900660431</v>
      </c>
      <c r="H15" s="96">
        <f>IF(RES_hh_fech_in!H15=0,0,RES_hh_fech_in!H15/RES_summary!H$21)</f>
        <v>1.3681059783185356</v>
      </c>
      <c r="I15" s="96">
        <f>IF(RES_hh_fech_in!I15=0,0,RES_hh_fech_in!I15/RES_summary!I$21)</f>
        <v>1.0439235728758678</v>
      </c>
      <c r="J15" s="96">
        <f>IF(RES_hh_fech_in!J15=0,0,RES_hh_fech_in!J15/RES_summary!J$21)</f>
        <v>2.4819347073029352</v>
      </c>
      <c r="K15" s="96">
        <f>IF(RES_hh_fech_in!K15=0,0,RES_hh_fech_in!K15/RES_summary!K$21)</f>
        <v>0.73992289772950137</v>
      </c>
      <c r="L15" s="96">
        <f>IF(RES_hh_fech_in!L15=0,0,RES_hh_fech_in!L15/RES_summary!L$21)</f>
        <v>1.7117513441838685</v>
      </c>
      <c r="M15" s="96">
        <f>IF(RES_hh_fech_in!M15=0,0,RES_hh_fech_in!M15/RES_summary!M$21)</f>
        <v>2.0703579599984208</v>
      </c>
      <c r="N15" s="96">
        <f>IF(RES_hh_fech_in!N15=0,0,RES_hh_fech_in!N15/RES_summary!N$21)</f>
        <v>3.8347160838496497</v>
      </c>
      <c r="O15" s="96">
        <f>IF(RES_hh_fech_in!O15=0,0,RES_hh_fech_in!O15/RES_summary!O$21)</f>
        <v>0.89209733858453577</v>
      </c>
      <c r="P15" s="96">
        <f>IF(RES_hh_fech_in!P15=0,0,RES_hh_fech_in!P15/RES_summary!P$21)</f>
        <v>1.4305842873102856</v>
      </c>
      <c r="Q15" s="96">
        <f>IF(RES_hh_fech_in!Q15=0,0,RES_hh_fech_in!Q15/RES_summary!Q$21)</f>
        <v>3.4746594712886694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0.52210764718259939</v>
      </c>
      <c r="D16" s="97">
        <f>IF(RES_hh_fech_in!D16=0,0,RES_hh_fech_in!D16/RES_summary!D$21)</f>
        <v>0.3247469373020837</v>
      </c>
      <c r="E16" s="97">
        <f>IF(RES_hh_fech_in!E16=0,0,RES_hh_fech_in!E16/RES_summary!E$21)</f>
        <v>0.42432550984509632</v>
      </c>
      <c r="F16" s="97">
        <f>IF(RES_hh_fech_in!F16=0,0,RES_hh_fech_in!F16/RES_summary!F$21)</f>
        <v>0.63881991573293706</v>
      </c>
      <c r="G16" s="97">
        <f>IF(RES_hh_fech_in!G16=0,0,RES_hh_fech_in!G16/RES_summary!G$21)</f>
        <v>0.65504400900660431</v>
      </c>
      <c r="H16" s="97">
        <f>IF(RES_hh_fech_in!H16=0,0,RES_hh_fech_in!H16/RES_summary!H$21)</f>
        <v>1.3681059783185356</v>
      </c>
      <c r="I16" s="97">
        <f>IF(RES_hh_fech_in!I16=0,0,RES_hh_fech_in!I16/RES_summary!I$21)</f>
        <v>1.0439235728758678</v>
      </c>
      <c r="J16" s="97">
        <f>IF(RES_hh_fech_in!J16=0,0,RES_hh_fech_in!J16/RES_summary!J$21)</f>
        <v>2.4819347073029352</v>
      </c>
      <c r="K16" s="97">
        <f>IF(RES_hh_fech_in!K16=0,0,RES_hh_fech_in!K16/RES_summary!K$21)</f>
        <v>0.73992289772950137</v>
      </c>
      <c r="L16" s="97">
        <f>IF(RES_hh_fech_in!L16=0,0,RES_hh_fech_in!L16/RES_summary!L$21)</f>
        <v>1.7117513441838685</v>
      </c>
      <c r="M16" s="97">
        <f>IF(RES_hh_fech_in!M16=0,0,RES_hh_fech_in!M16/RES_summary!M$21)</f>
        <v>2.0703579599984208</v>
      </c>
      <c r="N16" s="97">
        <f>IF(RES_hh_fech_in!N16=0,0,RES_hh_fech_in!N16/RES_summary!N$21)</f>
        <v>3.8347160838496497</v>
      </c>
      <c r="O16" s="97">
        <f>IF(RES_hh_fech_in!O16=0,0,RES_hh_fech_in!O16/RES_summary!O$21)</f>
        <v>0.89209733858453577</v>
      </c>
      <c r="P16" s="97">
        <f>IF(RES_hh_fech_in!P16=0,0,RES_hh_fech_in!P16/RES_summary!P$21)</f>
        <v>1.4305842873102856</v>
      </c>
      <c r="Q16" s="97">
        <f>IF(RES_hh_fech_in!Q16=0,0,RES_hh_fech_in!Q16/RES_summary!Q$21)</f>
        <v>3.4746594712886694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43.736006290765289</v>
      </c>
      <c r="D17" s="96">
        <f>IF(RES_hh_fech_in!D17=0,0,RES_hh_fech_in!D17/RES_summary!D$21)</f>
        <v>44.13863488339549</v>
      </c>
      <c r="E17" s="96">
        <f>IF(RES_hh_fech_in!E17=0,0,RES_hh_fech_in!E17/RES_summary!E$21)</f>
        <v>44.209509189345944</v>
      </c>
      <c r="F17" s="96">
        <f>IF(RES_hh_fech_in!F17=0,0,RES_hh_fech_in!F17/RES_summary!F$21)</f>
        <v>41.187783564198</v>
      </c>
      <c r="G17" s="96">
        <f>IF(RES_hh_fech_in!G17=0,0,RES_hh_fech_in!G17/RES_summary!G$21)</f>
        <v>40.732475144328468</v>
      </c>
      <c r="H17" s="96">
        <f>IF(RES_hh_fech_in!H17=0,0,RES_hh_fech_in!H17/RES_summary!H$21)</f>
        <v>39.040163531865723</v>
      </c>
      <c r="I17" s="96">
        <f>IF(RES_hh_fech_in!I17=0,0,RES_hh_fech_in!I17/RES_summary!I$21)</f>
        <v>37.777242969415241</v>
      </c>
      <c r="J17" s="96">
        <f>IF(RES_hh_fech_in!J17=0,0,RES_hh_fech_in!J17/RES_summary!J$21)</f>
        <v>36.510216399102298</v>
      </c>
      <c r="K17" s="96">
        <f>IF(RES_hh_fech_in!K17=0,0,RES_hh_fech_in!K17/RES_summary!K$21)</f>
        <v>34.622647220004183</v>
      </c>
      <c r="L17" s="96">
        <f>IF(RES_hh_fech_in!L17=0,0,RES_hh_fech_in!L17/RES_summary!L$21)</f>
        <v>31.496714211039208</v>
      </c>
      <c r="M17" s="96">
        <f>IF(RES_hh_fech_in!M17=0,0,RES_hh_fech_in!M17/RES_summary!M$21)</f>
        <v>30.667754469389156</v>
      </c>
      <c r="N17" s="96">
        <f>IF(RES_hh_fech_in!N17=0,0,RES_hh_fech_in!N17/RES_summary!N$21)</f>
        <v>29.983041870413775</v>
      </c>
      <c r="O17" s="96">
        <f>IF(RES_hh_fech_in!O17=0,0,RES_hh_fech_in!O17/RES_summary!O$21)</f>
        <v>29.069500152301728</v>
      </c>
      <c r="P17" s="96">
        <f>IF(RES_hh_fech_in!P17=0,0,RES_hh_fech_in!P17/RES_summary!P$21)</f>
        <v>23.273076909333959</v>
      </c>
      <c r="Q17" s="96">
        <f>IF(RES_hh_fech_in!Q17=0,0,RES_hh_fech_in!Q17/RES_summary!Q$21)</f>
        <v>26.346064736765541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45.362140054029069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39.927662123236168</v>
      </c>
      <c r="G19" s="95">
        <f>IF(RES_hh_fech_in!G19=0,0,RES_hh_fech_in!G19/RES_summary!G$21)</f>
        <v>39.076742135620677</v>
      </c>
      <c r="H19" s="95">
        <f>IF(RES_hh_fech_in!H19=0,0,RES_hh_fech_in!H19/RES_summary!H$21)</f>
        <v>0</v>
      </c>
      <c r="I19" s="95">
        <f>IF(RES_hh_fech_in!I19=0,0,RES_hh_fech_in!I19/RES_summary!I$21)</f>
        <v>36.347549766439691</v>
      </c>
      <c r="J19" s="95">
        <f>IF(RES_hh_fech_in!J19=0,0,RES_hh_fech_in!J19/RES_summary!J$21)</f>
        <v>35.363441296591461</v>
      </c>
      <c r="K19" s="95">
        <f>IF(RES_hh_fech_in!K19=0,0,RES_hh_fech_in!K19/RES_summary!K$21)</f>
        <v>0</v>
      </c>
      <c r="L19" s="95">
        <f>IF(RES_hh_fech_in!L19=0,0,RES_hh_fech_in!L19/RES_summary!L$21)</f>
        <v>31.647929520254674</v>
      </c>
      <c r="M19" s="95">
        <f>IF(RES_hh_fech_in!M19=0,0,RES_hh_fech_in!M19/RES_summary!M$21)</f>
        <v>28.906267441414222</v>
      </c>
      <c r="N19" s="95">
        <f>IF(RES_hh_fech_in!N19=0,0,RES_hh_fech_in!N19/RES_summary!N$21)</f>
        <v>27.724092702206534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47.326875156744975</v>
      </c>
      <c r="D20" s="95">
        <f>IF(RES_hh_fech_in!D20=0,0,RES_hh_fech_in!D20/RES_summary!D$21)</f>
        <v>45.284555586514266</v>
      </c>
      <c r="E20" s="95">
        <f>IF(RES_hh_fech_in!E20=0,0,RES_hh_fech_in!E20/RES_summary!E$21)</f>
        <v>43.368529170619865</v>
      </c>
      <c r="F20" s="95">
        <f>IF(RES_hh_fech_in!F20=0,0,RES_hh_fech_in!F20/RES_summary!F$21)</f>
        <v>41.800710549120602</v>
      </c>
      <c r="G20" s="95">
        <f>IF(RES_hh_fech_in!G20=0,0,RES_hh_fech_in!G20/RES_summary!G$21)</f>
        <v>0</v>
      </c>
      <c r="H20" s="95">
        <f>IF(RES_hh_fech_in!H20=0,0,RES_hh_fech_in!H20/RES_summary!H$21)</f>
        <v>38.807062332254311</v>
      </c>
      <c r="I20" s="95">
        <f>IF(RES_hh_fech_in!I20=0,0,RES_hh_fech_in!I20/RES_summary!I$21)</f>
        <v>0</v>
      </c>
      <c r="J20" s="95">
        <f>IF(RES_hh_fech_in!J20=0,0,RES_hh_fech_in!J20/RES_summary!J$21)</f>
        <v>36.572184570250343</v>
      </c>
      <c r="K20" s="95">
        <f>IF(RES_hh_fech_in!K20=0,0,RES_hh_fech_in!K20/RES_summary!K$21)</f>
        <v>0</v>
      </c>
      <c r="L20" s="95">
        <f>IF(RES_hh_fech_in!L20=0,0,RES_hh_fech_in!L20/RES_summary!L$21)</f>
        <v>34.794292437624449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45.395740272466995</v>
      </c>
      <c r="D21" s="95">
        <f>IF(RES_hh_fech_in!D21=0,0,RES_hh_fech_in!D21/RES_summary!D$21)</f>
        <v>43.145154743156802</v>
      </c>
      <c r="E21" s="95">
        <f>IF(RES_hh_fech_in!E21=0,0,RES_hh_fech_in!E21/RES_summary!E$21)</f>
        <v>41.384599414230529</v>
      </c>
      <c r="F21" s="95">
        <f>IF(RES_hh_fech_in!F21=0,0,RES_hh_fech_in!F21/RES_summary!F$21)</f>
        <v>40.051585944688448</v>
      </c>
      <c r="G21" s="95">
        <f>IF(RES_hh_fech_in!G21=0,0,RES_hh_fech_in!G21/RES_summary!G$21)</f>
        <v>38.736805365855261</v>
      </c>
      <c r="H21" s="95">
        <f>IF(RES_hh_fech_in!H21=0,0,RES_hh_fech_in!H21/RES_summary!H$21)</f>
        <v>36.842637302637648</v>
      </c>
      <c r="I21" s="95">
        <f>IF(RES_hh_fech_in!I21=0,0,RES_hh_fech_in!I21/RES_summary!I$21)</f>
        <v>35.307216201853308</v>
      </c>
      <c r="J21" s="95">
        <f>IF(RES_hh_fech_in!J21=0,0,RES_hh_fech_in!J21/RES_summary!J$21)</f>
        <v>35.466622381213625</v>
      </c>
      <c r="K21" s="95">
        <f>IF(RES_hh_fech_in!K21=0,0,RES_hh_fech_in!K21/RES_summary!K$21)</f>
        <v>18.024045316602731</v>
      </c>
      <c r="L21" s="95">
        <f>IF(RES_hh_fech_in!L21=0,0,RES_hh_fech_in!L21/RES_summary!L$21)</f>
        <v>27.656183844733949</v>
      </c>
      <c r="M21" s="95">
        <f>IF(RES_hh_fech_in!M21=0,0,RES_hh_fech_in!M21/RES_summary!M$21)</f>
        <v>23.055355289020564</v>
      </c>
      <c r="N21" s="95">
        <f>IF(RES_hh_fech_in!N21=0,0,RES_hh_fech_in!N21/RES_summary!N$21)</f>
        <v>24.002101797637877</v>
      </c>
      <c r="O21" s="95">
        <f>IF(RES_hh_fech_in!O21=0,0,RES_hh_fech_in!O21/RES_summary!O$21)</f>
        <v>15.177579755768074</v>
      </c>
      <c r="P21" s="95">
        <f>IF(RES_hh_fech_in!P21=0,0,RES_hh_fech_in!P21/RES_summary!P$21)</f>
        <v>0</v>
      </c>
      <c r="Q21" s="95">
        <f>IF(RES_hh_fech_in!Q21=0,0,RES_hh_fech_in!Q21/RES_summary!Q$21)</f>
        <v>22.299981053483542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52.969319599867212</v>
      </c>
      <c r="D22" s="95">
        <f>IF(RES_hh_fech_in!D22=0,0,RES_hh_fech_in!D22/RES_summary!D$21)</f>
        <v>0</v>
      </c>
      <c r="E22" s="95">
        <f>IF(RES_hh_fech_in!E22=0,0,RES_hh_fech_in!E22/RES_summary!E$21)</f>
        <v>0</v>
      </c>
      <c r="F22" s="95">
        <f>IF(RES_hh_fech_in!F22=0,0,RES_hh_fech_in!F22/RES_summary!F$21)</f>
        <v>46.577707899781657</v>
      </c>
      <c r="G22" s="95">
        <f>IF(RES_hh_fech_in!G22=0,0,RES_hh_fech_in!G22/RES_summary!G$21)</f>
        <v>45.642216774793042</v>
      </c>
      <c r="H22" s="95">
        <f>IF(RES_hh_fech_in!H22=0,0,RES_hh_fech_in!H22/RES_summary!H$21)</f>
        <v>43.785819316581893</v>
      </c>
      <c r="I22" s="95">
        <f>IF(RES_hh_fech_in!I22=0,0,RES_hh_fech_in!I22/RES_summary!I$21)</f>
        <v>43.797205449623327</v>
      </c>
      <c r="J22" s="95">
        <f>IF(RES_hh_fech_in!J22=0,0,RES_hh_fech_in!J22/RES_summary!J$21)</f>
        <v>40.316840357058702</v>
      </c>
      <c r="K22" s="95">
        <f>IF(RES_hh_fech_in!K22=0,0,RES_hh_fech_in!K22/RES_summary!K$21)</f>
        <v>23.335071112031525</v>
      </c>
      <c r="L22" s="95">
        <f>IF(RES_hh_fech_in!L22=0,0,RES_hh_fech_in!L22/RES_summary!L$21)</f>
        <v>35.791625508809453</v>
      </c>
      <c r="M22" s="95">
        <f>IF(RES_hh_fech_in!M22=0,0,RES_hh_fech_in!M22/RES_summary!M$21)</f>
        <v>28.989325368317385</v>
      </c>
      <c r="N22" s="95">
        <f>IF(RES_hh_fech_in!N22=0,0,RES_hh_fech_in!N22/RES_summary!N$21)</f>
        <v>29.356032851402119</v>
      </c>
      <c r="O22" s="95">
        <f>IF(RES_hh_fech_in!O22=0,0,RES_hh_fech_in!O22/RES_summary!O$21)</f>
        <v>28.005146708656117</v>
      </c>
      <c r="P22" s="95">
        <f>IF(RES_hh_fech_in!P22=0,0,RES_hh_fech_in!P22/RES_summary!P$21)</f>
        <v>17.540969742353923</v>
      </c>
      <c r="Q22" s="95">
        <f>IF(RES_hh_fech_in!Q22=0,0,RES_hh_fech_in!Q22/RES_summary!Q$21)</f>
        <v>29.602345659658234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30.601890029267192</v>
      </c>
      <c r="D24" s="95">
        <f>IF(RES_hh_fech_in!D24=0,0,RES_hh_fech_in!D24/RES_summary!D$21)</f>
        <v>0</v>
      </c>
      <c r="E24" s="95">
        <f>IF(RES_hh_fech_in!E24=0,0,RES_hh_fech_in!E24/RES_summary!E$21)</f>
        <v>27.930523381934144</v>
      </c>
      <c r="F24" s="95">
        <f>IF(RES_hh_fech_in!F24=0,0,RES_hh_fech_in!F24/RES_summary!F$21)</f>
        <v>27.089125458646159</v>
      </c>
      <c r="G24" s="95">
        <f>IF(RES_hh_fech_in!G24=0,0,RES_hh_fech_in!G24/RES_summary!G$21)</f>
        <v>26.448411055878857</v>
      </c>
      <c r="H24" s="95">
        <f>IF(RES_hh_fech_in!H24=0,0,RES_hh_fech_in!H24/RES_summary!H$21)</f>
        <v>25.020769443283317</v>
      </c>
      <c r="I24" s="95">
        <f>IF(RES_hh_fech_in!I24=0,0,RES_hh_fech_in!I24/RES_summary!I$21)</f>
        <v>24.28719260887851</v>
      </c>
      <c r="J24" s="95">
        <f>IF(RES_hh_fech_in!J24=0,0,RES_hh_fech_in!J24/RES_summary!J$21)</f>
        <v>23.625024845521583</v>
      </c>
      <c r="K24" s="95">
        <f>IF(RES_hh_fech_in!K24=0,0,RES_hh_fech_in!K24/RES_summary!K$21)</f>
        <v>0</v>
      </c>
      <c r="L24" s="95">
        <f>IF(RES_hh_fech_in!L24=0,0,RES_hh_fech_in!L24/RES_summary!L$21)</f>
        <v>21.375197240435149</v>
      </c>
      <c r="M24" s="95">
        <f>IF(RES_hh_fech_in!M24=0,0,RES_hh_fech_in!M24/RES_summary!M$21)</f>
        <v>16.456807569774721</v>
      </c>
      <c r="N24" s="95">
        <f>IF(RES_hh_fech_in!N24=0,0,RES_hh_fech_in!N24/RES_summary!N$21)</f>
        <v>15.512484497150286</v>
      </c>
      <c r="O24" s="95">
        <f>IF(RES_hh_fech_in!O24=0,0,RES_hh_fech_in!O24/RES_summary!O$21)</f>
        <v>16.06466349453386</v>
      </c>
      <c r="P24" s="95">
        <f>IF(RES_hh_fech_in!P24=0,0,RES_hh_fech_in!P24/RES_summary!P$21)</f>
        <v>16.610566009929158</v>
      </c>
      <c r="Q24" s="95">
        <f>IF(RES_hh_fech_in!Q24=0,0,RES_hh_fech_in!Q24/RES_summary!Q$21)</f>
        <v>17.399880121071391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43.823229688712537</v>
      </c>
      <c r="D25" s="22">
        <f>IF(RES_hh_fech_in!D25=0,0,RES_hh_fech_in!D25/RES_summary!D$21)</f>
        <v>43.089918984371891</v>
      </c>
      <c r="E25" s="22">
        <f>IF(RES_hh_fech_in!E25=0,0,RES_hh_fech_in!E25/RES_summary!E$21)</f>
        <v>46.832312317932875</v>
      </c>
      <c r="F25" s="22">
        <f>IF(RES_hh_fech_in!F25=0,0,RES_hh_fech_in!F25/RES_summary!F$21)</f>
        <v>43.985883033625321</v>
      </c>
      <c r="G25" s="22">
        <f>IF(RES_hh_fech_in!G25=0,0,RES_hh_fech_in!G25/RES_summary!G$21)</f>
        <v>43.048238646084343</v>
      </c>
      <c r="H25" s="22">
        <f>IF(RES_hh_fech_in!H25=0,0,RES_hh_fech_in!H25/RES_summary!H$21)</f>
        <v>39.026633453879455</v>
      </c>
      <c r="I25" s="22">
        <f>IF(RES_hh_fech_in!I25=0,0,RES_hh_fech_in!I25/RES_summary!I$21)</f>
        <v>37.764883233991533</v>
      </c>
      <c r="J25" s="22">
        <f>IF(RES_hh_fech_in!J25=0,0,RES_hh_fech_in!J25/RES_summary!J$21)</f>
        <v>39.419448406178823</v>
      </c>
      <c r="K25" s="22">
        <f>IF(RES_hh_fech_in!K25=0,0,RES_hh_fech_in!K25/RES_summary!K$21)</f>
        <v>30.524235081755329</v>
      </c>
      <c r="L25" s="22">
        <f>IF(RES_hh_fech_in!L25=0,0,RES_hh_fech_in!L25/RES_summary!L$21)</f>
        <v>24.06169513807798</v>
      </c>
      <c r="M25" s="22">
        <f>IF(RES_hh_fech_in!M25=0,0,RES_hh_fech_in!M25/RES_summary!M$21)</f>
        <v>25.051676999288141</v>
      </c>
      <c r="N25" s="22">
        <f>IF(RES_hh_fech_in!N25=0,0,RES_hh_fech_in!N25/RES_summary!N$21)</f>
        <v>23.833040361988953</v>
      </c>
      <c r="O25" s="22">
        <f>IF(RES_hh_fech_in!O25=0,0,RES_hh_fech_in!O25/RES_summary!O$21)</f>
        <v>21.080086374127248</v>
      </c>
      <c r="P25" s="22">
        <f>IF(RES_hh_fech_in!P25=0,0,RES_hh_fech_in!P25/RES_summary!P$21)</f>
        <v>20.68188528605744</v>
      </c>
      <c r="Q25" s="22">
        <f>IF(RES_hh_fech_in!Q25=0,0,RES_hh_fech_in!Q25/RES_summary!Q$21)</f>
        <v>24.093719857710926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11.158861119455628</v>
      </c>
      <c r="L26" s="18">
        <f>IF(RES_hh_fech_in!L26=0,0,RES_hh_fech_in!L26/RES_summary!L$21)</f>
        <v>10.177900373811836</v>
      </c>
      <c r="M26" s="18">
        <f>IF(RES_hh_fech_in!M26=0,0,RES_hh_fech_in!M26/RES_summary!M$21)</f>
        <v>9.7164834319869371</v>
      </c>
      <c r="N26" s="18">
        <f>IF(RES_hh_fech_in!N26=0,0,RES_hh_fech_in!N26/RES_summary!N$21)</f>
        <v>9.4746210739723402</v>
      </c>
      <c r="O26" s="18">
        <f>IF(RES_hh_fech_in!O26=0,0,RES_hh_fech_in!O26/RES_summary!O$21)</f>
        <v>9.197151222768321</v>
      </c>
      <c r="P26" s="18">
        <f>IF(RES_hh_fech_in!P26=0,0,RES_hh_fech_in!P26/RES_summary!P$21)</f>
        <v>8.8815975769753681</v>
      </c>
      <c r="Q26" s="18">
        <f>IF(RES_hh_fech_in!Q26=0,0,RES_hh_fech_in!Q26/RES_summary!Q$21)</f>
        <v>8.7259659697319059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12.515054657669817</v>
      </c>
      <c r="D27" s="96">
        <f>IF(RES_hh_fech_in!D27=0,0,RES_hh_fech_in!D27/RES_summary!D$21)</f>
        <v>12.236103688464718</v>
      </c>
      <c r="E27" s="96">
        <f>IF(RES_hh_fech_in!E27=0,0,RES_hh_fech_in!E27/RES_summary!E$21)</f>
        <v>13.193809008194863</v>
      </c>
      <c r="F27" s="96">
        <f>IF(RES_hh_fech_in!F27=0,0,RES_hh_fech_in!F27/RES_summary!F$21)</f>
        <v>13.276697784659428</v>
      </c>
      <c r="G27" s="96">
        <f>IF(RES_hh_fech_in!G27=0,0,RES_hh_fech_in!G27/RES_summary!G$21)</f>
        <v>12.201906860144431</v>
      </c>
      <c r="H27" s="96">
        <f>IF(RES_hh_fech_in!H27=0,0,RES_hh_fech_in!H27/RES_summary!H$21)</f>
        <v>12.129846409632609</v>
      </c>
      <c r="I27" s="96">
        <f>IF(RES_hh_fech_in!I27=0,0,RES_hh_fech_in!I27/RES_summary!I$21)</f>
        <v>11.2829004337407</v>
      </c>
      <c r="J27" s="96">
        <f>IF(RES_hh_fech_in!J27=0,0,RES_hh_fech_in!J27/RES_summary!J$21)</f>
        <v>11.689600173852289</v>
      </c>
      <c r="K27" s="96">
        <f>IF(RES_hh_fech_in!K27=0,0,RES_hh_fech_in!K27/RES_summary!K$21)</f>
        <v>11.002294460630123</v>
      </c>
      <c r="L27" s="96">
        <f>IF(RES_hh_fech_in!L27=0,0,RES_hh_fech_in!L27/RES_summary!L$21)</f>
        <v>9.4191083248903436</v>
      </c>
      <c r="M27" s="96">
        <f>IF(RES_hh_fech_in!M27=0,0,RES_hh_fech_in!M27/RES_summary!M$21)</f>
        <v>9.2961818260127078</v>
      </c>
      <c r="N27" s="96">
        <f>IF(RES_hh_fech_in!N27=0,0,RES_hh_fech_in!N27/RES_summary!N$21)</f>
        <v>8.8592316750923619</v>
      </c>
      <c r="O27" s="96">
        <f>IF(RES_hh_fech_in!O27=0,0,RES_hh_fech_in!O27/RES_summary!O$21)</f>
        <v>8.1095929247888705</v>
      </c>
      <c r="P27" s="96">
        <f>IF(RES_hh_fech_in!P27=0,0,RES_hh_fech_in!P27/RES_summary!P$21)</f>
        <v>7.5797050646241084</v>
      </c>
      <c r="Q27" s="96">
        <f>IF(RES_hh_fech_in!Q27=0,0,RES_hh_fech_in!Q27/RES_summary!Q$21)</f>
        <v>7.8795160649455172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18.517708949606551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18.354555795340119</v>
      </c>
      <c r="H29" s="95">
        <f>IF(RES_hh_fech_in!H29=0,0,RES_hh_fech_in!H29/RES_summary!H$21)</f>
        <v>0</v>
      </c>
      <c r="I29" s="95">
        <f>IF(RES_hh_fech_in!I29=0,0,RES_hh_fech_in!I29/RES_summary!I$21)</f>
        <v>16.343936974638989</v>
      </c>
      <c r="J29" s="95">
        <f>IF(RES_hh_fech_in!J29=0,0,RES_hh_fech_in!J29/RES_summary!J$21)</f>
        <v>14.771775601865379</v>
      </c>
      <c r="K29" s="95">
        <f>IF(RES_hh_fech_in!K29=0,0,RES_hh_fech_in!K29/RES_summary!K$21)</f>
        <v>0</v>
      </c>
      <c r="L29" s="95">
        <f>IF(RES_hh_fech_in!L29=0,0,RES_hh_fech_in!L29/RES_summary!L$21)</f>
        <v>14.050856456853305</v>
      </c>
      <c r="M29" s="95">
        <f>IF(RES_hh_fech_in!M29=0,0,RES_hh_fech_in!M29/RES_summary!M$21)</f>
        <v>13.344201367469219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17.082078288463492</v>
      </c>
      <c r="D30" s="95">
        <f>IF(RES_hh_fech_in!D30=0,0,RES_hh_fech_in!D30/RES_summary!D$21)</f>
        <v>16.331914782336209</v>
      </c>
      <c r="E30" s="95">
        <f>IF(RES_hh_fech_in!E30=0,0,RES_hh_fech_in!E30/RES_summary!E$21)</f>
        <v>15.632996629465341</v>
      </c>
      <c r="F30" s="95">
        <f>IF(RES_hh_fech_in!F30=0,0,RES_hh_fech_in!F30/RES_summary!F$21)</f>
        <v>16.017846326897661</v>
      </c>
      <c r="G30" s="95">
        <f>IF(RES_hh_fech_in!G30=0,0,RES_hh_fech_in!G30/RES_summary!G$21)</f>
        <v>15.690822272548623</v>
      </c>
      <c r="H30" s="95">
        <f>IF(RES_hh_fech_in!H30=0,0,RES_hh_fech_in!H30/RES_summary!H$21)</f>
        <v>14.974131552024774</v>
      </c>
      <c r="I30" s="95">
        <f>IF(RES_hh_fech_in!I30=0,0,RES_hh_fech_in!I30/RES_summary!I$21)</f>
        <v>14.463200908411631</v>
      </c>
      <c r="J30" s="95">
        <f>IF(RES_hh_fech_in!J30=0,0,RES_hh_fech_in!J30/RES_summary!J$21)</f>
        <v>13.963166327169365</v>
      </c>
      <c r="K30" s="95">
        <f>IF(RES_hh_fech_in!K30=0,0,RES_hh_fech_in!K30/RES_summary!K$21)</f>
        <v>13.150356164297344</v>
      </c>
      <c r="L30" s="95">
        <f>IF(RES_hh_fech_in!L30=0,0,RES_hh_fech_in!L30/RES_summary!L$21)</f>
        <v>12.841273021718631</v>
      </c>
      <c r="M30" s="95">
        <f>IF(RES_hh_fech_in!M30=0,0,RES_hh_fech_in!M30/RES_summary!M$21)</f>
        <v>12.191910274336543</v>
      </c>
      <c r="N30" s="95">
        <f>IF(RES_hh_fech_in!N30=0,0,RES_hh_fech_in!N30/RES_summary!N$21)</f>
        <v>12.041154939971481</v>
      </c>
      <c r="O30" s="95">
        <f>IF(RES_hh_fech_in!O30=0,0,RES_hh_fech_in!O30/RES_summary!O$21)</f>
        <v>11.9606018381568</v>
      </c>
      <c r="P30" s="95">
        <f>IF(RES_hh_fech_in!P30=0,0,RES_hh_fech_in!P30/RES_summary!P$21)</f>
        <v>0</v>
      </c>
      <c r="Q30" s="95">
        <f>IF(RES_hh_fech_in!Q30=0,0,RES_hh_fech_in!Q30/RES_summary!Q$21)</f>
        <v>10.473469790468005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12.052580269876046</v>
      </c>
      <c r="D32" s="18">
        <f>IF(RES_hh_fech_in!D32=0,0,RES_hh_fech_in!D32/RES_summary!D$21)</f>
        <v>11.852489220453155</v>
      </c>
      <c r="E32" s="18">
        <f>IF(RES_hh_fech_in!E32=0,0,RES_hh_fech_in!E32/RES_summary!E$21)</f>
        <v>12.735731078222912</v>
      </c>
      <c r="F32" s="18">
        <f>IF(RES_hh_fech_in!F32=0,0,RES_hh_fech_in!F32/RES_summary!F$21)</f>
        <v>12.997770291532339</v>
      </c>
      <c r="G32" s="18">
        <f>IF(RES_hh_fech_in!G32=0,0,RES_hh_fech_in!G32/RES_summary!G$21)</f>
        <v>11.694291795889308</v>
      </c>
      <c r="H32" s="18">
        <f>IF(RES_hh_fech_in!H32=0,0,RES_hh_fech_in!H32/RES_summary!H$21)</f>
        <v>11.974331327900774</v>
      </c>
      <c r="I32" s="18">
        <f>IF(RES_hh_fech_in!I32=0,0,RES_hh_fech_in!I32/RES_summary!I$21)</f>
        <v>10.961017822571778</v>
      </c>
      <c r="J32" s="18">
        <f>IF(RES_hh_fech_in!J32=0,0,RES_hh_fech_in!J32/RES_summary!J$21)</f>
        <v>11.256755329009644</v>
      </c>
      <c r="K32" s="18">
        <f>IF(RES_hh_fech_in!K32=0,0,RES_hh_fech_in!K32/RES_summary!K$21)</f>
        <v>10.917994158447225</v>
      </c>
      <c r="L32" s="18">
        <f>IF(RES_hh_fech_in!L32=0,0,RES_hh_fech_in!L32/RES_summary!L$21)</f>
        <v>9.1555767175628997</v>
      </c>
      <c r="M32" s="18">
        <f>IF(RES_hh_fech_in!M32=0,0,RES_hh_fech_in!M32/RES_summary!M$21)</f>
        <v>8.592334276751572</v>
      </c>
      <c r="N32" s="18">
        <f>IF(RES_hh_fech_in!N32=0,0,RES_hh_fech_in!N32/RES_summary!N$21)</f>
        <v>8.1462417002902132</v>
      </c>
      <c r="O32" s="18">
        <f>IF(RES_hh_fech_in!O32=0,0,RES_hh_fech_in!O32/RES_summary!O$21)</f>
        <v>8.0180932381616792</v>
      </c>
      <c r="P32" s="18">
        <f>IF(RES_hh_fech_in!P32=0,0,RES_hh_fech_in!P32/RES_summary!P$21)</f>
        <v>7.5797050646241084</v>
      </c>
      <c r="Q32" s="18">
        <f>IF(RES_hh_fech_in!Q32=0,0,RES_hh_fech_in!Q32/RES_summary!Q$21)</f>
        <v>7.4687334708149979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138.7018555414939</v>
      </c>
      <c r="D3" s="100">
        <f>IF(RES_hh_tesh_in!D3=0,0,RES_hh_tesh_in!D3/RES_summary!D$21)</f>
        <v>143.72524527863544</v>
      </c>
      <c r="E3" s="100">
        <f>IF(RES_hh_tesh_in!E3=0,0,RES_hh_tesh_in!E3/RES_summary!E$21)</f>
        <v>155.68161414861581</v>
      </c>
      <c r="F3" s="100">
        <f>IF(RES_hh_tesh_in!F3=0,0,RES_hh_tesh_in!F3/RES_summary!F$21)</f>
        <v>150.29486046435136</v>
      </c>
      <c r="G3" s="100">
        <f>IF(RES_hh_tesh_in!G3=0,0,RES_hh_tesh_in!G3/RES_summary!G$21)</f>
        <v>138.51289518962906</v>
      </c>
      <c r="H3" s="100">
        <f>IF(RES_hh_tesh_in!H3=0,0,RES_hh_tesh_in!H3/RES_summary!H$21)</f>
        <v>139.72759473972189</v>
      </c>
      <c r="I3" s="100">
        <f>IF(RES_hh_tesh_in!I3=0,0,RES_hh_tesh_in!I3/RES_summary!I$21)</f>
        <v>119.48530795075405</v>
      </c>
      <c r="J3" s="100">
        <f>IF(RES_hh_tesh_in!J3=0,0,RES_hh_tesh_in!J3/RES_summary!J$21)</f>
        <v>132.03055520004943</v>
      </c>
      <c r="K3" s="100">
        <f>IF(RES_hh_tesh_in!K3=0,0,RES_hh_tesh_in!K3/RES_summary!K$21)</f>
        <v>124.63206351822507</v>
      </c>
      <c r="L3" s="100">
        <f>IF(RES_hh_tesh_in!L3=0,0,RES_hh_tesh_in!L3/RES_summary!L$21)</f>
        <v>128.32727952262783</v>
      </c>
      <c r="M3" s="100">
        <f>IF(RES_hh_tesh_in!M3=0,0,RES_hh_tesh_in!M3/RES_summary!M$21)</f>
        <v>118.1778535296427</v>
      </c>
      <c r="N3" s="100">
        <f>IF(RES_hh_tesh_in!N3=0,0,RES_hh_tesh_in!N3/RES_summary!N$21)</f>
        <v>116.28991184222501</v>
      </c>
      <c r="O3" s="100">
        <f>IF(RES_hh_tesh_in!O3=0,0,RES_hh_tesh_in!O3/RES_summary!O$21)</f>
        <v>104.95056818828843</v>
      </c>
      <c r="P3" s="100">
        <f>IF(RES_hh_tesh_in!P3=0,0,RES_hh_tesh_in!P3/RES_summary!P$21)</f>
        <v>88.219378707806911</v>
      </c>
      <c r="Q3" s="100">
        <f>IF(RES_hh_tesh_in!Q3=0,0,RES_hh_tesh_in!Q3/RES_summary!Q$21)</f>
        <v>103.91132911292327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100.04226365085462</v>
      </c>
      <c r="D4" s="96">
        <f>IF(RES_hh_tesh_in!D4=0,0,RES_hh_tesh_in!D4/RES_summary!D$21)</f>
        <v>105.62734962392301</v>
      </c>
      <c r="E4" s="96">
        <f>IF(RES_hh_tesh_in!E4=0,0,RES_hh_tesh_in!E4/RES_summary!E$21)</f>
        <v>115.78081876405298</v>
      </c>
      <c r="F4" s="96">
        <f>IF(RES_hh_tesh_in!F4=0,0,RES_hh_tesh_in!F4/RES_summary!F$21)</f>
        <v>111.83820067635649</v>
      </c>
      <c r="G4" s="96">
        <f>IF(RES_hh_tesh_in!G4=0,0,RES_hh_tesh_in!G4/RES_summary!G$21)</f>
        <v>101.41007491017361</v>
      </c>
      <c r="H4" s="96">
        <f>IF(RES_hh_tesh_in!H4=0,0,RES_hh_tesh_in!H4/RES_summary!H$21)</f>
        <v>101.43951237571503</v>
      </c>
      <c r="I4" s="96">
        <f>IF(RES_hh_tesh_in!I4=0,0,RES_hh_tesh_in!I4/RES_summary!I$21)</f>
        <v>84.114463885997907</v>
      </c>
      <c r="J4" s="96">
        <f>IF(RES_hh_tesh_in!J4=0,0,RES_hh_tesh_in!J4/RES_summary!J$21)</f>
        <v>92.827954249550942</v>
      </c>
      <c r="K4" s="96">
        <f>IF(RES_hh_tesh_in!K4=0,0,RES_hh_tesh_in!K4/RES_summary!K$21)</f>
        <v>89.500131841865212</v>
      </c>
      <c r="L4" s="96">
        <f>IF(RES_hh_tesh_in!L4=0,0,RES_hh_tesh_in!L4/RES_summary!L$21)</f>
        <v>95.283396307667019</v>
      </c>
      <c r="M4" s="96">
        <f>IF(RES_hh_tesh_in!M4=0,0,RES_hh_tesh_in!M4/RES_summary!M$21)</f>
        <v>84.683937465743611</v>
      </c>
      <c r="N4" s="96">
        <f>IF(RES_hh_tesh_in!N4=0,0,RES_hh_tesh_in!N4/RES_summary!N$21)</f>
        <v>77.978055761400014</v>
      </c>
      <c r="O4" s="96">
        <f>IF(RES_hh_tesh_in!O4=0,0,RES_hh_tesh_in!O4/RES_summary!O$21)</f>
        <v>75.81836086759364</v>
      </c>
      <c r="P4" s="96">
        <f>IF(RES_hh_tesh_in!P4=0,0,RES_hh_tesh_in!P4/RES_summary!P$21)</f>
        <v>57.949488813253993</v>
      </c>
      <c r="Q4" s="96">
        <f>IF(RES_hh_tesh_in!Q4=0,0,RES_hh_tesh_in!Q4/RES_summary!Q$21)</f>
        <v>66.117833940437222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36.820413094637175</v>
      </c>
      <c r="D5" s="95">
        <f>IF(RES_hh_tesh_in!D5=0,0,RES_hh_tesh_in!D5/RES_summary!D$21)</f>
        <v>99.244351261852117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91.476160623195042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64.300975244333003</v>
      </c>
      <c r="P5" s="95">
        <f>IF(RES_hh_tesh_in!P5=0,0,RES_hh_tesh_in!P5/RES_summary!P$21)</f>
        <v>49.041805723854111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97.196684799757207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107.69531387423389</v>
      </c>
      <c r="G6" s="95">
        <f>IF(RES_hh_tesh_in!G6=0,0,RES_hh_tesh_in!G6/RES_summary!G$21)</f>
        <v>97.579050044982239</v>
      </c>
      <c r="H6" s="95">
        <f>IF(RES_hh_tesh_in!H6=0,0,RES_hh_tesh_in!H6/RES_summary!H$21)</f>
        <v>98.615678426731719</v>
      </c>
      <c r="I6" s="95">
        <f>IF(RES_hh_tesh_in!I6=0,0,RES_hh_tesh_in!I6/RES_summary!I$21)</f>
        <v>82.246490096101468</v>
      </c>
      <c r="J6" s="95">
        <f>IF(RES_hh_tesh_in!J6=0,0,RES_hh_tesh_in!J6/RES_summary!J$21)</f>
        <v>77.992425782939293</v>
      </c>
      <c r="K6" s="95">
        <f>IF(RES_hh_tesh_in!K6=0,0,RES_hh_tesh_in!K6/RES_summary!K$21)</f>
        <v>0</v>
      </c>
      <c r="L6" s="95">
        <f>IF(RES_hh_tesh_in!L6=0,0,RES_hh_tesh_in!L6/RES_summary!L$21)</f>
        <v>96.589064998821001</v>
      </c>
      <c r="M6" s="95">
        <f>IF(RES_hh_tesh_in!M6=0,0,RES_hh_tesh_in!M6/RES_summary!M$21)</f>
        <v>79.975408041859723</v>
      </c>
      <c r="N6" s="95">
        <f>IF(RES_hh_tesh_in!N6=0,0,RES_hh_tesh_in!N6/RES_summary!N$21)</f>
        <v>72.978414244569166</v>
      </c>
      <c r="O6" s="95">
        <f>IF(RES_hh_tesh_in!O6=0,0,RES_hh_tesh_in!O6/RES_summary!O$21)</f>
        <v>89.711891156457725</v>
      </c>
      <c r="P6" s="95">
        <f>IF(RES_hh_tesh_in!P6=0,0,RES_hh_tesh_in!P6/RES_summary!P$21)</f>
        <v>65.799021338983607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97.730482887731142</v>
      </c>
      <c r="D7" s="95">
        <f>IF(RES_hh_tesh_in!D7=0,0,RES_hh_tesh_in!D7/RES_summary!D$21)</f>
        <v>103.06986518605109</v>
      </c>
      <c r="E7" s="95">
        <f>IF(RES_hh_tesh_in!E7=0,0,RES_hh_tesh_in!E7/RES_summary!E$21)</f>
        <v>111.70212932433697</v>
      </c>
      <c r="F7" s="95">
        <f>IF(RES_hh_tesh_in!F7=0,0,RES_hh_tesh_in!F7/RES_summary!F$21)</f>
        <v>111.28949448240576</v>
      </c>
      <c r="G7" s="95">
        <f>IF(RES_hh_tesh_in!G7=0,0,RES_hh_tesh_in!G7/RES_summary!G$21)</f>
        <v>0</v>
      </c>
      <c r="H7" s="95">
        <f>IF(RES_hh_tesh_in!H7=0,0,RES_hh_tesh_in!H7/RES_summary!H$21)</f>
        <v>98.577853726759656</v>
      </c>
      <c r="I7" s="95">
        <f>IF(RES_hh_tesh_in!I7=0,0,RES_hh_tesh_in!I7/RES_summary!I$21)</f>
        <v>0</v>
      </c>
      <c r="J7" s="95">
        <f>IF(RES_hh_tesh_in!J7=0,0,RES_hh_tesh_in!J7/RES_summary!J$21)</f>
        <v>89.232226906706643</v>
      </c>
      <c r="K7" s="95">
        <f>IF(RES_hh_tesh_in!K7=0,0,RES_hh_tesh_in!K7/RES_summary!K$21)</f>
        <v>0</v>
      </c>
      <c r="L7" s="95">
        <f>IF(RES_hh_tesh_in!L7=0,0,RES_hh_tesh_in!L7/RES_summary!L$21)</f>
        <v>106.59869979611462</v>
      </c>
      <c r="M7" s="95">
        <f>IF(RES_hh_tesh_in!M7=0,0,RES_hh_tesh_in!M7/RES_summary!M$21)</f>
        <v>0</v>
      </c>
      <c r="N7" s="95">
        <f>IF(RES_hh_tesh_in!N7=0,0,RES_hh_tesh_in!N7/RES_summary!N$21)</f>
        <v>67.545408831747196</v>
      </c>
      <c r="O7" s="95">
        <f>IF(RES_hh_tesh_in!O7=0,0,RES_hh_tesh_in!O7/RES_summary!O$21)</f>
        <v>0</v>
      </c>
      <c r="P7" s="95">
        <f>IF(RES_hh_tesh_in!P7=0,0,RES_hh_tesh_in!P7/RES_summary!P$21)</f>
        <v>0</v>
      </c>
      <c r="Q7" s="95">
        <f>IF(RES_hh_tesh_in!Q7=0,0,RES_hh_tesh_in!Q7/RES_summary!Q$21)</f>
        <v>0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97.806218149046842</v>
      </c>
      <c r="D8" s="95">
        <f>IF(RES_hh_tesh_in!D8=0,0,RES_hh_tesh_in!D8/RES_summary!D$21)</f>
        <v>102.56154541127837</v>
      </c>
      <c r="E8" s="95">
        <f>IF(RES_hh_tesh_in!E8=0,0,RES_hh_tesh_in!E8/RES_summary!E$21)</f>
        <v>110.44024753167268</v>
      </c>
      <c r="F8" s="95">
        <f>IF(RES_hh_tesh_in!F8=0,0,RES_hh_tesh_in!F8/RES_summary!F$21)</f>
        <v>109.06846673581786</v>
      </c>
      <c r="G8" s="95">
        <f>IF(RES_hh_tesh_in!G8=0,0,RES_hh_tesh_in!G8/RES_summary!G$21)</f>
        <v>103.69384380262619</v>
      </c>
      <c r="H8" s="95">
        <f>IF(RES_hh_tesh_in!H8=0,0,RES_hh_tesh_in!H8/RES_summary!H$21)</f>
        <v>93.412819868826247</v>
      </c>
      <c r="I8" s="95">
        <f>IF(RES_hh_tesh_in!I8=0,0,RES_hh_tesh_in!I8/RES_summary!I$21)</f>
        <v>81.360354092903052</v>
      </c>
      <c r="J8" s="95">
        <f>IF(RES_hh_tesh_in!J8=0,0,RES_hh_tesh_in!J8/RES_summary!J$21)</f>
        <v>90.400447722100822</v>
      </c>
      <c r="K8" s="95">
        <f>IF(RES_hh_tesh_in!K8=0,0,RES_hh_tesh_in!K8/RES_summary!K$21)</f>
        <v>100.82667864950733</v>
      </c>
      <c r="L8" s="95">
        <f>IF(RES_hh_tesh_in!L8=0,0,RES_hh_tesh_in!L8/RES_summary!L$21)</f>
        <v>99.266712371242846</v>
      </c>
      <c r="M8" s="95">
        <f>IF(RES_hh_tesh_in!M8=0,0,RES_hh_tesh_in!M8/RES_summary!M$21)</f>
        <v>84.212451756467701</v>
      </c>
      <c r="N8" s="95">
        <f>IF(RES_hh_tesh_in!N8=0,0,RES_hh_tesh_in!N8/RES_summary!N$21)</f>
        <v>79.395679544803087</v>
      </c>
      <c r="O8" s="95">
        <f>IF(RES_hh_tesh_in!O8=0,0,RES_hh_tesh_in!O8/RES_summary!O$21)</f>
        <v>69.500660126516095</v>
      </c>
      <c r="P8" s="95">
        <f>IF(RES_hh_tesh_in!P8=0,0,RES_hh_tesh_in!P8/RES_summary!P$21)</f>
        <v>0</v>
      </c>
      <c r="Q8" s="95">
        <f>IF(RES_hh_tesh_in!Q8=0,0,RES_hh_tesh_in!Q8/RES_summary!Q$21)</f>
        <v>58.075206966904361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95.774336661926796</v>
      </c>
      <c r="D9" s="95">
        <f>IF(RES_hh_tesh_in!D9=0,0,RES_hh_tesh_in!D9/RES_summary!D$21)</f>
        <v>0</v>
      </c>
      <c r="E9" s="95">
        <f>IF(RES_hh_tesh_in!E9=0,0,RES_hh_tesh_in!E9/RES_summary!E$21)</f>
        <v>0</v>
      </c>
      <c r="F9" s="95">
        <f>IF(RES_hh_tesh_in!F9=0,0,RES_hh_tesh_in!F9/RES_summary!F$21)</f>
        <v>106.71057637636963</v>
      </c>
      <c r="G9" s="95">
        <f>IF(RES_hh_tesh_in!G9=0,0,RES_hh_tesh_in!G9/RES_summary!G$21)</f>
        <v>96.042911648328186</v>
      </c>
      <c r="H9" s="95">
        <f>IF(RES_hh_tesh_in!H9=0,0,RES_hh_tesh_in!H9/RES_summary!H$21)</f>
        <v>99.474981863431324</v>
      </c>
      <c r="I9" s="95">
        <f>IF(RES_hh_tesh_in!I9=0,0,RES_hh_tesh_in!I9/RES_summary!I$21)</f>
        <v>82.678764996700764</v>
      </c>
      <c r="J9" s="95">
        <f>IF(RES_hh_tesh_in!J9=0,0,RES_hh_tesh_in!J9/RES_summary!J$21)</f>
        <v>86.476544719525236</v>
      </c>
      <c r="K9" s="95">
        <f>IF(RES_hh_tesh_in!K9=0,0,RES_hh_tesh_in!K9/RES_summary!K$21)</f>
        <v>85.926217253784444</v>
      </c>
      <c r="L9" s="95">
        <f>IF(RES_hh_tesh_in!L9=0,0,RES_hh_tesh_in!L9/RES_summary!L$21)</f>
        <v>89.811980078304259</v>
      </c>
      <c r="M9" s="95">
        <f>IF(RES_hh_tesh_in!M9=0,0,RES_hh_tesh_in!M9/RES_summary!M$21)</f>
        <v>83.139330405780626</v>
      </c>
      <c r="N9" s="95">
        <f>IF(RES_hh_tesh_in!N9=0,0,RES_hh_tesh_in!N9/RES_summary!N$21)</f>
        <v>78.174567727871732</v>
      </c>
      <c r="O9" s="95">
        <f>IF(RES_hh_tesh_in!O9=0,0,RES_hh_tesh_in!O9/RES_summary!O$21)</f>
        <v>75.343633307720452</v>
      </c>
      <c r="P9" s="95">
        <f>IF(RES_hh_tesh_in!P9=0,0,RES_hh_tesh_in!P9/RES_summary!P$21)</f>
        <v>49.811819421898136</v>
      </c>
      <c r="Q9" s="95">
        <f>IF(RES_hh_tesh_in!Q9=0,0,RES_hh_tesh_in!Q9/RES_summary!Q$21)</f>
        <v>69.253235754020935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96.486470189245622</v>
      </c>
      <c r="L10" s="95">
        <f>IF(RES_hh_tesh_in!L10=0,0,RES_hh_tesh_in!L10/RES_summary!L$21)</f>
        <v>90.850962156784504</v>
      </c>
      <c r="M10" s="95">
        <f>IF(RES_hh_tesh_in!M10=0,0,RES_hh_tesh_in!M10/RES_summary!M$21)</f>
        <v>79.300477555530421</v>
      </c>
      <c r="N10" s="95">
        <f>IF(RES_hh_tesh_in!N10=0,0,RES_hh_tesh_in!N10/RES_summary!N$21)</f>
        <v>72.41310426375469</v>
      </c>
      <c r="O10" s="95">
        <f>IF(RES_hh_tesh_in!O10=0,0,RES_hh_tesh_in!O10/RES_summary!O$21)</f>
        <v>68.843627885993513</v>
      </c>
      <c r="P10" s="95">
        <f>IF(RES_hh_tesh_in!P10=0,0,RES_hh_tesh_in!P10/RES_summary!P$21)</f>
        <v>53.825174539623873</v>
      </c>
      <c r="Q10" s="95">
        <f>IF(RES_hh_tesh_in!Q10=0,0,RES_hh_tesh_in!Q10/RES_summary!Q$21)</f>
        <v>62.80853104219748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104.67617445864603</v>
      </c>
      <c r="D11" s="95">
        <f>IF(RES_hh_tesh_in!D11=0,0,RES_hh_tesh_in!D11/RES_summary!D$21)</f>
        <v>98.253905684902392</v>
      </c>
      <c r="E11" s="95">
        <f>IF(RES_hh_tesh_in!E11=0,0,RES_hh_tesh_in!E11/RES_summary!E$21)</f>
        <v>102.23233725340887</v>
      </c>
      <c r="F11" s="95">
        <f>IF(RES_hh_tesh_in!F11=0,0,RES_hh_tesh_in!F11/RES_summary!F$21)</f>
        <v>109.217137487016</v>
      </c>
      <c r="G11" s="95">
        <f>IF(RES_hh_tesh_in!G11=0,0,RES_hh_tesh_in!G11/RES_summary!G$21)</f>
        <v>106.64011819168016</v>
      </c>
      <c r="H11" s="95">
        <f>IF(RES_hh_tesh_in!H11=0,0,RES_hh_tesh_in!H11/RES_summary!H$21)</f>
        <v>92.598694164187407</v>
      </c>
      <c r="I11" s="95">
        <f>IF(RES_hh_tesh_in!I11=0,0,RES_hh_tesh_in!I11/RES_summary!I$21)</f>
        <v>79.256195274066172</v>
      </c>
      <c r="J11" s="95">
        <f>IF(RES_hh_tesh_in!J11=0,0,RES_hh_tesh_in!J11/RES_summary!J$21)</f>
        <v>84.097956982628574</v>
      </c>
      <c r="K11" s="95">
        <f>IF(RES_hh_tesh_in!K11=0,0,RES_hh_tesh_in!K11/RES_summary!K$21)</f>
        <v>0</v>
      </c>
      <c r="L11" s="95">
        <f>IF(RES_hh_tesh_in!L11=0,0,RES_hh_tesh_in!L11/RES_summary!L$21)</f>
        <v>101.99432132381787</v>
      </c>
      <c r="M11" s="95">
        <f>IF(RES_hh_tesh_in!M11=0,0,RES_hh_tesh_in!M11/RES_summary!M$21)</f>
        <v>83.185253997827985</v>
      </c>
      <c r="N11" s="95">
        <f>IF(RES_hh_tesh_in!N11=0,0,RES_hh_tesh_in!N11/RES_summary!N$21)</f>
        <v>80.1963206128801</v>
      </c>
      <c r="O11" s="95">
        <f>IF(RES_hh_tesh_in!O11=0,0,RES_hh_tesh_in!O11/RES_summary!O$21)</f>
        <v>79.271604923416746</v>
      </c>
      <c r="P11" s="95">
        <f>IF(RES_hh_tesh_in!P11=0,0,RES_hh_tesh_in!P11/RES_summary!P$21)</f>
        <v>60.951020640241737</v>
      </c>
      <c r="Q11" s="95">
        <f>IF(RES_hh_tesh_in!Q11=0,0,RES_hh_tesh_in!Q11/RES_summary!Q$21)</f>
        <v>67.051899961815906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106.49971277408216</v>
      </c>
      <c r="D12" s="95">
        <f>IF(RES_hh_tesh_in!D12=0,0,RES_hh_tesh_in!D12/RES_summary!D$21)</f>
        <v>111.39782984589256</v>
      </c>
      <c r="E12" s="95">
        <f>IF(RES_hh_tesh_in!E12=0,0,RES_hh_tesh_in!E12/RES_summary!E$21)</f>
        <v>119.72502449731161</v>
      </c>
      <c r="F12" s="95">
        <f>IF(RES_hh_tesh_in!F12=0,0,RES_hh_tesh_in!F12/RES_summary!F$21)</f>
        <v>117.74301332030736</v>
      </c>
      <c r="G12" s="95">
        <f>IF(RES_hh_tesh_in!G12=0,0,RES_hh_tesh_in!G12/RES_summary!G$21)</f>
        <v>109.2681619115334</v>
      </c>
      <c r="H12" s="95">
        <f>IF(RES_hh_tesh_in!H12=0,0,RES_hh_tesh_in!H12/RES_summary!H$21)</f>
        <v>105.32784011020985</v>
      </c>
      <c r="I12" s="95">
        <f>IF(RES_hh_tesh_in!I12=0,0,RES_hh_tesh_in!I12/RES_summary!I$21)</f>
        <v>88.442463328234567</v>
      </c>
      <c r="J12" s="95">
        <f>IF(RES_hh_tesh_in!J12=0,0,RES_hh_tesh_in!J12/RES_summary!J$21)</f>
        <v>95.41753824153092</v>
      </c>
      <c r="K12" s="95">
        <f>IF(RES_hh_tesh_in!K12=0,0,RES_hh_tesh_in!K12/RES_summary!K$21)</f>
        <v>100.94467281125347</v>
      </c>
      <c r="L12" s="95">
        <f>IF(RES_hh_tesh_in!L12=0,0,RES_hh_tesh_in!L12/RES_summary!L$21)</f>
        <v>102.4920909968281</v>
      </c>
      <c r="M12" s="95">
        <f>IF(RES_hh_tesh_in!M12=0,0,RES_hh_tesh_in!M12/RES_summary!M$21)</f>
        <v>89.25419605137553</v>
      </c>
      <c r="N12" s="95">
        <f>IF(RES_hh_tesh_in!N12=0,0,RES_hh_tesh_in!N12/RES_summary!N$21)</f>
        <v>81.871822167347631</v>
      </c>
      <c r="O12" s="95">
        <f>IF(RES_hh_tesh_in!O12=0,0,RES_hh_tesh_in!O12/RES_summary!O$21)</f>
        <v>78.607786026429523</v>
      </c>
      <c r="P12" s="95">
        <f>IF(RES_hh_tesh_in!P12=0,0,RES_hh_tesh_in!P12/RES_summary!P$21)</f>
        <v>60.614737954562941</v>
      </c>
      <c r="Q12" s="95">
        <f>IF(RES_hh_tesh_in!Q12=0,0,RES_hh_tesh_in!Q12/RES_summary!Q$21)</f>
        <v>70.367818503542964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122.08338222070859</v>
      </c>
      <c r="D13" s="22">
        <f>IF(RES_hh_tesh_in!D13=0,0,RES_hh_tesh_in!D13/RES_summary!D$21)</f>
        <v>130.91961717691999</v>
      </c>
      <c r="E13" s="22">
        <f>IF(RES_hh_tesh_in!E13=0,0,RES_hh_tesh_in!E13/RES_summary!E$21)</f>
        <v>163.15326595931978</v>
      </c>
      <c r="F13" s="22">
        <f>IF(RES_hh_tesh_in!F13=0,0,RES_hh_tesh_in!F13/RES_summary!F$21)</f>
        <v>151.59442175645265</v>
      </c>
      <c r="G13" s="22">
        <f>IF(RES_hh_tesh_in!G13=0,0,RES_hh_tesh_in!G13/RES_summary!G$21)</f>
        <v>138.08241425274201</v>
      </c>
      <c r="H13" s="22">
        <f>IF(RES_hh_tesh_in!H13=0,0,RES_hh_tesh_in!H13/RES_summary!H$21)</f>
        <v>131.62354110514252</v>
      </c>
      <c r="I13" s="22">
        <f>IF(RES_hh_tesh_in!I13=0,0,RES_hh_tesh_in!I13/RES_summary!I$21)</f>
        <v>107.8443117858296</v>
      </c>
      <c r="J13" s="22">
        <f>IF(RES_hh_tesh_in!J13=0,0,RES_hh_tesh_in!J13/RES_summary!J$21)</f>
        <v>129.44706461580972</v>
      </c>
      <c r="K13" s="22">
        <f>IF(RES_hh_tesh_in!K13=0,0,RES_hh_tesh_in!K13/RES_summary!K$21)</f>
        <v>114.30374389685326</v>
      </c>
      <c r="L13" s="22">
        <f>IF(RES_hh_tesh_in!L13=0,0,RES_hh_tesh_in!L13/RES_summary!L$21)</f>
        <v>109.65156295560163</v>
      </c>
      <c r="M13" s="22">
        <f>IF(RES_hh_tesh_in!M13=0,0,RES_hh_tesh_in!M13/RES_summary!M$21)</f>
        <v>94.276964726146673</v>
      </c>
      <c r="N13" s="22">
        <f>IF(RES_hh_tesh_in!N13=0,0,RES_hh_tesh_in!N13/RES_summary!N$21)</f>
        <v>82.901027773793018</v>
      </c>
      <c r="O13" s="22">
        <f>IF(RES_hh_tesh_in!O13=0,0,RES_hh_tesh_in!O13/RES_summary!O$21)</f>
        <v>77.948653203724817</v>
      </c>
      <c r="P13" s="22">
        <f>IF(RES_hh_tesh_in!P13=0,0,RES_hh_tesh_in!P13/RES_summary!P$21)</f>
        <v>58.597498635334098</v>
      </c>
      <c r="Q13" s="22">
        <f>IF(RES_hh_tesh_in!Q13=0,0,RES_hh_tesh_in!Q13/RES_summary!Q$21)</f>
        <v>77.347728979824581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1.2717712528042915</v>
      </c>
      <c r="D14" s="98">
        <f>IF(RES_hh_tesh_in!D14=0,0,RES_hh_tesh_in!D14/RES_summary!D$21)</f>
        <v>2.6038225819981622</v>
      </c>
      <c r="E14" s="98">
        <f>IF(RES_hh_tesh_in!E14=0,0,RES_hh_tesh_in!E14/RES_summary!E$21)</f>
        <v>4.2150363682578726</v>
      </c>
      <c r="F14" s="98">
        <f>IF(RES_hh_tesh_in!F14=0,0,RES_hh_tesh_in!F14/RES_summary!F$21)</f>
        <v>2.4269912360161019</v>
      </c>
      <c r="G14" s="98">
        <f>IF(RES_hh_tesh_in!G14=0,0,RES_hh_tesh_in!G14/RES_summary!G$21)</f>
        <v>1.6426537561207637</v>
      </c>
      <c r="H14" s="98">
        <f>IF(RES_hh_tesh_in!H14=0,0,RES_hh_tesh_in!H14/RES_summary!H$21)</f>
        <v>2.5145781533830291</v>
      </c>
      <c r="I14" s="98">
        <f>IF(RES_hh_tesh_in!I14=0,0,RES_hh_tesh_in!I14/RES_summary!I$21)</f>
        <v>1.5044281928294219</v>
      </c>
      <c r="J14" s="98">
        <f>IF(RES_hh_tesh_in!J14=0,0,RES_hh_tesh_in!J14/RES_summary!J$21)</f>
        <v>3.5322476165596792</v>
      </c>
      <c r="K14" s="98">
        <f>IF(RES_hh_tesh_in!K14=0,0,RES_hh_tesh_in!K14/RES_summary!K$21)</f>
        <v>0.98700429104046605</v>
      </c>
      <c r="L14" s="98">
        <f>IF(RES_hh_tesh_in!L14=0,0,RES_hh_tesh_in!L14/RES_summary!L$21)</f>
        <v>0.97628496423014843</v>
      </c>
      <c r="M14" s="98">
        <f>IF(RES_hh_tesh_in!M14=0,0,RES_hh_tesh_in!M14/RES_summary!M$21)</f>
        <v>0.81716050618526404</v>
      </c>
      <c r="N14" s="98">
        <f>IF(RES_hh_tesh_in!N14=0,0,RES_hh_tesh_in!N14/RES_summary!N$21)</f>
        <v>0.62072658797179825</v>
      </c>
      <c r="O14" s="98">
        <f>IF(RES_hh_tesh_in!O14=0,0,RES_hh_tesh_in!O14/RES_summary!O$21)</f>
        <v>0.41811080333441158</v>
      </c>
      <c r="P14" s="98">
        <f>IF(RES_hh_tesh_in!P14=0,0,RES_hh_tesh_in!P14/RES_summary!P$21)</f>
        <v>0.20199609098637236</v>
      </c>
      <c r="Q14" s="98">
        <f>IF(RES_hh_tesh_in!Q14=0,0,RES_hh_tesh_in!Q14/RES_summary!Q$21)</f>
        <v>0.81156645026432073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0.98597890305239722</v>
      </c>
      <c r="D15" s="96">
        <f>IF(RES_hh_tesh_in!D15=0,0,RES_hh_tesh_in!D15/RES_summary!D$21)</f>
        <v>0.62850821491280795</v>
      </c>
      <c r="E15" s="96">
        <f>IF(RES_hh_tesh_in!E15=0,0,RES_hh_tesh_in!E15/RES_summary!E$21)</f>
        <v>0.84384207660748234</v>
      </c>
      <c r="F15" s="96">
        <f>IF(RES_hh_tesh_in!F15=0,0,RES_hh_tesh_in!F15/RES_summary!F$21)</f>
        <v>1.2853074544725498</v>
      </c>
      <c r="G15" s="96">
        <f>IF(RES_hh_tesh_in!G15=0,0,RES_hh_tesh_in!G15/RES_summary!G$21)</f>
        <v>1.3460516886848664</v>
      </c>
      <c r="H15" s="96">
        <f>IF(RES_hh_tesh_in!H15=0,0,RES_hh_tesh_in!H15/RES_summary!H$21)</f>
        <v>2.9218785336628175</v>
      </c>
      <c r="I15" s="96">
        <f>IF(RES_hh_tesh_in!I15=0,0,RES_hh_tesh_in!I15/RES_summary!I$21)</f>
        <v>2.3349253842766085</v>
      </c>
      <c r="J15" s="96">
        <f>IF(RES_hh_tesh_in!J15=0,0,RES_hh_tesh_in!J15/RES_summary!J$21)</f>
        <v>5.8401450145182041</v>
      </c>
      <c r="K15" s="96">
        <f>IF(RES_hh_tesh_in!K15=0,0,RES_hh_tesh_in!K15/RES_summary!K$21)</f>
        <v>1.8512185460733335</v>
      </c>
      <c r="L15" s="96">
        <f>IF(RES_hh_tesh_in!L15=0,0,RES_hh_tesh_in!L15/RES_summary!L$21)</f>
        <v>4.5415216134108585</v>
      </c>
      <c r="M15" s="96">
        <f>IF(RES_hh_tesh_in!M15=0,0,RES_hh_tesh_in!M15/RES_summary!M$21)</f>
        <v>5.8171547635778911</v>
      </c>
      <c r="N15" s="96">
        <f>IF(RES_hh_tesh_in!N15=0,0,RES_hh_tesh_in!N15/RES_summary!N$21)</f>
        <v>11.477278888362411</v>
      </c>
      <c r="O15" s="96">
        <f>IF(RES_hh_tesh_in!O15=0,0,RES_hh_tesh_in!O15/RES_summary!O$21)</f>
        <v>2.7936102946564372</v>
      </c>
      <c r="P15" s="96">
        <f>IF(RES_hh_tesh_in!P15=0,0,RES_hh_tesh_in!P15/RES_summary!P$21)</f>
        <v>4.7081859920853617</v>
      </c>
      <c r="Q15" s="96">
        <f>IF(RES_hh_tesh_in!Q15=0,0,RES_hh_tesh_in!Q15/RES_summary!Q$21)</f>
        <v>12.053358145506168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0.98597890305239722</v>
      </c>
      <c r="D16" s="97">
        <f>IF(RES_hh_tesh_in!D16=0,0,RES_hh_tesh_in!D16/RES_summary!D$21)</f>
        <v>0.62850821491280795</v>
      </c>
      <c r="E16" s="97">
        <f>IF(RES_hh_tesh_in!E16=0,0,RES_hh_tesh_in!E16/RES_summary!E$21)</f>
        <v>0.84384207660748234</v>
      </c>
      <c r="F16" s="97">
        <f>IF(RES_hh_tesh_in!F16=0,0,RES_hh_tesh_in!F16/RES_summary!F$21)</f>
        <v>1.2853074544725498</v>
      </c>
      <c r="G16" s="97">
        <f>IF(RES_hh_tesh_in!G16=0,0,RES_hh_tesh_in!G16/RES_summary!G$21)</f>
        <v>1.3460516886848664</v>
      </c>
      <c r="H16" s="97">
        <f>IF(RES_hh_tesh_in!H16=0,0,RES_hh_tesh_in!H16/RES_summary!H$21)</f>
        <v>2.9218785336628175</v>
      </c>
      <c r="I16" s="97">
        <f>IF(RES_hh_tesh_in!I16=0,0,RES_hh_tesh_in!I16/RES_summary!I$21)</f>
        <v>2.3349253842766085</v>
      </c>
      <c r="J16" s="97">
        <f>IF(RES_hh_tesh_in!J16=0,0,RES_hh_tesh_in!J16/RES_summary!J$21)</f>
        <v>5.8401450145182041</v>
      </c>
      <c r="K16" s="97">
        <f>IF(RES_hh_tesh_in!K16=0,0,RES_hh_tesh_in!K16/RES_summary!K$21)</f>
        <v>1.8512185460733335</v>
      </c>
      <c r="L16" s="97">
        <f>IF(RES_hh_tesh_in!L16=0,0,RES_hh_tesh_in!L16/RES_summary!L$21)</f>
        <v>4.5415216134108585</v>
      </c>
      <c r="M16" s="97">
        <f>IF(RES_hh_tesh_in!M16=0,0,RES_hh_tesh_in!M16/RES_summary!M$21)</f>
        <v>5.8171547635778911</v>
      </c>
      <c r="N16" s="97">
        <f>IF(RES_hh_tesh_in!N16=0,0,RES_hh_tesh_in!N16/RES_summary!N$21)</f>
        <v>11.477278888362411</v>
      </c>
      <c r="O16" s="97">
        <f>IF(RES_hh_tesh_in!O16=0,0,RES_hh_tesh_in!O16/RES_summary!O$21)</f>
        <v>2.7936102946564372</v>
      </c>
      <c r="P16" s="97">
        <f>IF(RES_hh_tesh_in!P16=0,0,RES_hh_tesh_in!P16/RES_summary!P$21)</f>
        <v>4.7081859920853617</v>
      </c>
      <c r="Q16" s="97">
        <f>IF(RES_hh_tesh_in!Q16=0,0,RES_hh_tesh_in!Q16/RES_summary!Q$21)</f>
        <v>12.053358145506168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27.772119483172688</v>
      </c>
      <c r="D17" s="96">
        <f>IF(RES_hh_tesh_in!D17=0,0,RES_hh_tesh_in!D17/RES_summary!D$21)</f>
        <v>27.737785733305234</v>
      </c>
      <c r="E17" s="96">
        <f>IF(RES_hh_tesh_in!E17=0,0,RES_hh_tesh_in!E17/RES_summary!E$21)</f>
        <v>28.843341312902417</v>
      </c>
      <c r="F17" s="96">
        <f>IF(RES_hh_tesh_in!F17=0,0,RES_hh_tesh_in!F17/RES_summary!F$21)</f>
        <v>26.505827574362247</v>
      </c>
      <c r="G17" s="96">
        <f>IF(RES_hh_tesh_in!G17=0,0,RES_hh_tesh_in!G17/RES_summary!G$21)</f>
        <v>26.090494951702997</v>
      </c>
      <c r="H17" s="96">
        <f>IF(RES_hh_tesh_in!H17=0,0,RES_hh_tesh_in!H17/RES_summary!H$21)</f>
        <v>25.335721098512</v>
      </c>
      <c r="I17" s="96">
        <f>IF(RES_hh_tesh_in!I17=0,0,RES_hh_tesh_in!I17/RES_summary!I$21)</f>
        <v>23.842262291724687</v>
      </c>
      <c r="J17" s="96">
        <f>IF(RES_hh_tesh_in!J17=0,0,RES_hh_tesh_in!J17/RES_summary!J$21)</f>
        <v>24.092921136263598</v>
      </c>
      <c r="K17" s="96">
        <f>IF(RES_hh_tesh_in!K17=0,0,RES_hh_tesh_in!K17/RES_summary!K$21)</f>
        <v>24.050874626390584</v>
      </c>
      <c r="L17" s="96">
        <f>IF(RES_hh_tesh_in!L17=0,0,RES_hh_tesh_in!L17/RES_summary!L$21)</f>
        <v>20.740656783789696</v>
      </c>
      <c r="M17" s="96">
        <f>IF(RES_hh_tesh_in!M17=0,0,RES_hh_tesh_in!M17/RES_summary!M$21)</f>
        <v>20.473649201332822</v>
      </c>
      <c r="N17" s="96">
        <f>IF(RES_hh_tesh_in!N17=0,0,RES_hh_tesh_in!N17/RES_summary!N$21)</f>
        <v>19.93559212019214</v>
      </c>
      <c r="O17" s="96">
        <f>IF(RES_hh_tesh_in!O17=0,0,RES_hh_tesh_in!O17/RES_summary!O$21)</f>
        <v>19.431866708967277</v>
      </c>
      <c r="P17" s="96">
        <f>IF(RES_hh_tesh_in!P17=0,0,RES_hh_tesh_in!P17/RES_summary!P$21)</f>
        <v>19.003775604245671</v>
      </c>
      <c r="Q17" s="96">
        <f>IF(RES_hh_tesh_in!Q17=0,0,RES_hh_tesh_in!Q17/RES_summary!Q$21)</f>
        <v>19.37152987166813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26.059737627324694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23.215201541248174</v>
      </c>
      <c r="G19" s="95">
        <f>IF(RES_hh_tesh_in!G19=0,0,RES_hh_tesh_in!G19/RES_summary!G$21)</f>
        <v>22.762771480288762</v>
      </c>
      <c r="H19" s="95">
        <f>IF(RES_hh_tesh_in!H19=0,0,RES_hh_tesh_in!H19/RES_summary!H$21)</f>
        <v>0</v>
      </c>
      <c r="I19" s="95">
        <f>IF(RES_hh_tesh_in!I19=0,0,RES_hh_tesh_in!I19/RES_summary!I$21)</f>
        <v>21.476925924690793</v>
      </c>
      <c r="J19" s="95">
        <f>IF(RES_hh_tesh_in!J19=0,0,RES_hh_tesh_in!J19/RES_summary!J$21)</f>
        <v>20.997753042785842</v>
      </c>
      <c r="K19" s="95">
        <f>IF(RES_hh_tesh_in!K19=0,0,RES_hh_tesh_in!K19/RES_summary!K$21)</f>
        <v>0</v>
      </c>
      <c r="L19" s="95">
        <f>IF(RES_hh_tesh_in!L19=0,0,RES_hh_tesh_in!L19/RES_summary!L$21)</f>
        <v>19.099960975368997</v>
      </c>
      <c r="M19" s="95">
        <f>IF(RES_hh_tesh_in!M19=0,0,RES_hh_tesh_in!M19/RES_summary!M$21)</f>
        <v>17.626828639218584</v>
      </c>
      <c r="N19" s="95">
        <f>IF(RES_hh_tesh_in!N19=0,0,RES_hh_tesh_in!N19/RES_summary!N$21)</f>
        <v>17.040299021249961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26.003070597068987</v>
      </c>
      <c r="D20" s="95">
        <f>IF(RES_hh_tesh_in!D20=0,0,RES_hh_tesh_in!D20/RES_summary!D$21)</f>
        <v>25.029861181415146</v>
      </c>
      <c r="E20" s="95">
        <f>IF(RES_hh_tesh_in!E20=0,0,RES_hh_tesh_in!E20/RES_summary!E$21)</f>
        <v>24.109220361090241</v>
      </c>
      <c r="F20" s="95">
        <f>IF(RES_hh_tesh_in!F20=0,0,RES_hh_tesh_in!F20/RES_summary!F$21)</f>
        <v>23.380595417614703</v>
      </c>
      <c r="G20" s="95">
        <f>IF(RES_hh_tesh_in!G20=0,0,RES_hh_tesh_in!G20/RES_summary!G$21)</f>
        <v>0</v>
      </c>
      <c r="H20" s="95">
        <f>IF(RES_hh_tesh_in!H20=0,0,RES_hh_tesh_in!H20/RES_summary!H$21)</f>
        <v>21.988729301554002</v>
      </c>
      <c r="I20" s="95">
        <f>IF(RES_hh_tesh_in!I20=0,0,RES_hh_tesh_in!I20/RES_summary!I$21)</f>
        <v>0</v>
      </c>
      <c r="J20" s="95">
        <f>IF(RES_hh_tesh_in!J20=0,0,RES_hh_tesh_in!J20/RES_summary!J$21)</f>
        <v>20.997498151426846</v>
      </c>
      <c r="K20" s="95">
        <f>IF(RES_hh_tesh_in!K20=0,0,RES_hh_tesh_in!K20/RES_summary!K$21)</f>
        <v>0</v>
      </c>
      <c r="L20" s="95">
        <f>IF(RES_hh_tesh_in!L20=0,0,RES_hh_tesh_in!L20/RES_summary!L$21)</f>
        <v>20.169633281906972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25.971614147227591</v>
      </c>
      <c r="D21" s="95">
        <f>IF(RES_hh_tesh_in!D21=0,0,RES_hh_tesh_in!D21/RES_summary!D$21)</f>
        <v>24.815252868735662</v>
      </c>
      <c r="E21" s="95">
        <f>IF(RES_hh_tesh_in!E21=0,0,RES_hh_tesh_in!E21/RES_summary!E$21)</f>
        <v>23.936545223905284</v>
      </c>
      <c r="F21" s="95">
        <f>IF(RES_hh_tesh_in!F21=0,0,RES_hh_tesh_in!F21/RES_summary!F$21)</f>
        <v>23.293606883616853</v>
      </c>
      <c r="G21" s="95">
        <f>IF(RES_hh_tesh_in!G21=0,0,RES_hh_tesh_in!G21/RES_summary!G$21)</f>
        <v>22.653725870348747</v>
      </c>
      <c r="H21" s="95">
        <f>IF(RES_hh_tesh_in!H21=0,0,RES_hh_tesh_in!H21/RES_summary!H$21)</f>
        <v>21.689154525864659</v>
      </c>
      <c r="I21" s="95">
        <f>IF(RES_hh_tesh_in!I21=0,0,RES_hh_tesh_in!I21/RES_summary!I$21)</f>
        <v>20.936594963445138</v>
      </c>
      <c r="J21" s="95">
        <f>IF(RES_hh_tesh_in!J21=0,0,RES_hh_tesh_in!J21/RES_summary!J$21)</f>
        <v>21.151389905060867</v>
      </c>
      <c r="K21" s="95">
        <f>IF(RES_hh_tesh_in!K21=0,0,RES_hh_tesh_in!K21/RES_summary!K$21)</f>
        <v>10.807377153853873</v>
      </c>
      <c r="L21" s="95">
        <f>IF(RES_hh_tesh_in!L21=0,0,RES_hh_tesh_in!L21/RES_summary!L$21)</f>
        <v>16.704992894871864</v>
      </c>
      <c r="M21" s="95">
        <f>IF(RES_hh_tesh_in!M21=0,0,RES_hh_tesh_in!M21/RES_summary!M$21)</f>
        <v>14.004060339437999</v>
      </c>
      <c r="N21" s="95">
        <f>IF(RES_hh_tesh_in!N21=0,0,RES_hh_tesh_in!N21/RES_summary!N$21)</f>
        <v>14.688498495718646</v>
      </c>
      <c r="O21" s="95">
        <f>IF(RES_hh_tesh_in!O21=0,0,RES_hh_tesh_in!O21/RES_summary!O$21)</f>
        <v>9.2890267402066247</v>
      </c>
      <c r="P21" s="95">
        <f>IF(RES_hh_tesh_in!P21=0,0,RES_hh_tesh_in!P21/RES_summary!P$21)</f>
        <v>0</v>
      </c>
      <c r="Q21" s="95">
        <f>IF(RES_hh_tesh_in!Q21=0,0,RES_hh_tesh_in!Q21/RES_summary!Q$21)</f>
        <v>13.935729967718915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26.109847192025299</v>
      </c>
      <c r="D22" s="95">
        <f>IF(RES_hh_tesh_in!D22=0,0,RES_hh_tesh_in!D22/RES_summary!D$21)</f>
        <v>0</v>
      </c>
      <c r="E22" s="95">
        <f>IF(RES_hh_tesh_in!E22=0,0,RES_hh_tesh_in!E22/RES_summary!E$21)</f>
        <v>0</v>
      </c>
      <c r="F22" s="95">
        <f>IF(RES_hh_tesh_in!F22=0,0,RES_hh_tesh_in!F22/RES_summary!F$21)</f>
        <v>23.301354295694505</v>
      </c>
      <c r="G22" s="95">
        <f>IF(RES_hh_tesh_in!G22=0,0,RES_hh_tesh_in!G22/RES_summary!G$21)</f>
        <v>22.929663650124304</v>
      </c>
      <c r="H22" s="95">
        <f>IF(RES_hh_tesh_in!H22=0,0,RES_hh_tesh_in!H22/RES_summary!H$21)</f>
        <v>22.190097223828722</v>
      </c>
      <c r="I22" s="95">
        <f>IF(RES_hh_tesh_in!I22=0,0,RES_hh_tesh_in!I22/RES_summary!I$21)</f>
        <v>22.30635377542945</v>
      </c>
      <c r="J22" s="95">
        <f>IF(RES_hh_tesh_in!J22=0,0,RES_hh_tesh_in!J22/RES_summary!J$21)</f>
        <v>20.698239081032948</v>
      </c>
      <c r="K22" s="95">
        <f>IF(RES_hh_tesh_in!K22=0,0,RES_hh_tesh_in!K22/RES_summary!K$21)</f>
        <v>12.058232437781655</v>
      </c>
      <c r="L22" s="95">
        <f>IF(RES_hh_tesh_in!L22=0,0,RES_hh_tesh_in!L22/RES_summary!L$21)</f>
        <v>18.601943301323299</v>
      </c>
      <c r="M22" s="95">
        <f>IF(RES_hh_tesh_in!M22=0,0,RES_hh_tesh_in!M22/RES_summary!M$21)</f>
        <v>15.145326208331699</v>
      </c>
      <c r="N22" s="95">
        <f>IF(RES_hh_tesh_in!N22=0,0,RES_hh_tesh_in!N22/RES_summary!N$21)</f>
        <v>15.353160784965047</v>
      </c>
      <c r="O22" s="95">
        <f>IF(RES_hh_tesh_in!O22=0,0,RES_hh_tesh_in!O22/RES_summary!O$21)</f>
        <v>14.656853635982481</v>
      </c>
      <c r="P22" s="95">
        <f>IF(RES_hh_tesh_in!P22=0,0,RES_hh_tesh_in!P22/RES_summary!P$21)</f>
        <v>9.5400413019574977</v>
      </c>
      <c r="Q22" s="95">
        <f>IF(RES_hh_tesh_in!Q22=0,0,RES_hh_tesh_in!Q22/RES_summary!Q$21)</f>
        <v>15.59251849044168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26.014557516016239</v>
      </c>
      <c r="D24" s="95">
        <f>IF(RES_hh_tesh_in!D24=0,0,RES_hh_tesh_in!D24/RES_summary!D$21)</f>
        <v>0</v>
      </c>
      <c r="E24" s="95">
        <f>IF(RES_hh_tesh_in!E24=0,0,RES_hh_tesh_in!E24/RES_summary!E$21)</f>
        <v>23.87059833527589</v>
      </c>
      <c r="F24" s="95">
        <f>IF(RES_hh_tesh_in!F24=0,0,RES_hh_tesh_in!F24/RES_summary!F$21)</f>
        <v>23.233199459755067</v>
      </c>
      <c r="G24" s="95">
        <f>IF(RES_hh_tesh_in!G24=0,0,RES_hh_tesh_in!G24/RES_summary!G$21)</f>
        <v>22.764465931759347</v>
      </c>
      <c r="H24" s="95">
        <f>IF(RES_hh_tesh_in!H24=0,0,RES_hh_tesh_in!H24/RES_summary!H$21)</f>
        <v>21.623926622615151</v>
      </c>
      <c r="I24" s="95">
        <f>IF(RES_hh_tesh_in!I24=0,0,RES_hh_tesh_in!I24/RES_summary!I$21)</f>
        <v>21.07628988837568</v>
      </c>
      <c r="J24" s="95">
        <f>IF(RES_hh_tesh_in!J24=0,0,RES_hh_tesh_in!J24/RES_summary!J$21)</f>
        <v>20.586347280036733</v>
      </c>
      <c r="K24" s="95">
        <f>IF(RES_hh_tesh_in!K24=0,0,RES_hh_tesh_in!K24/RES_summary!K$21)</f>
        <v>0</v>
      </c>
      <c r="L24" s="95">
        <f>IF(RES_hh_tesh_in!L24=0,0,RES_hh_tesh_in!L24/RES_summary!L$21)</f>
        <v>18.787595159078911</v>
      </c>
      <c r="M24" s="95">
        <f>IF(RES_hh_tesh_in!M24=0,0,RES_hh_tesh_in!M24/RES_summary!M$21)</f>
        <v>14.485467328009006</v>
      </c>
      <c r="N24" s="95">
        <f>IF(RES_hh_tesh_in!N24=0,0,RES_hh_tesh_in!N24/RES_summary!N$21)</f>
        <v>13.679142041850898</v>
      </c>
      <c r="O24" s="95">
        <f>IF(RES_hh_tesh_in!O24=0,0,RES_hh_tesh_in!O24/RES_summary!O$21)</f>
        <v>14.193701221638451</v>
      </c>
      <c r="P24" s="95">
        <f>IF(RES_hh_tesh_in!P24=0,0,RES_hh_tesh_in!P24/RES_summary!P$21)</f>
        <v>14.696269459662739</v>
      </c>
      <c r="Q24" s="95">
        <f>IF(RES_hh_tesh_in!Q24=0,0,RES_hh_tesh_in!Q24/RES_summary!Q$21)</f>
        <v>15.412055163244981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31.260515024284079</v>
      </c>
      <c r="D25" s="22">
        <f>IF(RES_hh_tesh_in!D25=0,0,RES_hh_tesh_in!D25/RES_summary!D$21)</f>
        <v>30.906872766735251</v>
      </c>
      <c r="E25" s="22">
        <f>IF(RES_hh_tesh_in!E25=0,0,RES_hh_tesh_in!E25/RES_summary!E$21)</f>
        <v>33.811498406051513</v>
      </c>
      <c r="F25" s="22">
        <f>IF(RES_hh_tesh_in!F25=0,0,RES_hh_tesh_in!F25/RES_summary!F$21)</f>
        <v>31.681323777622506</v>
      </c>
      <c r="G25" s="22">
        <f>IF(RES_hh_tesh_in!G25=0,0,RES_hh_tesh_in!G25/RES_summary!G$21)</f>
        <v>31.171553794052485</v>
      </c>
      <c r="H25" s="22">
        <f>IF(RES_hh_tesh_in!H25=0,0,RES_hh_tesh_in!H25/RES_summary!H$21)</f>
        <v>28.724959673393453</v>
      </c>
      <c r="I25" s="22">
        <f>IF(RES_hh_tesh_in!I25=0,0,RES_hh_tesh_in!I25/RES_summary!I$21)</f>
        <v>27.806878523385269</v>
      </c>
      <c r="J25" s="22">
        <f>IF(RES_hh_tesh_in!J25=0,0,RES_hh_tesh_in!J25/RES_summary!J$21)</f>
        <v>29.411903941792175</v>
      </c>
      <c r="K25" s="22">
        <f>IF(RES_hh_tesh_in!K25=0,0,RES_hh_tesh_in!K25/RES_summary!K$21)</f>
        <v>22.807405319209451</v>
      </c>
      <c r="L25" s="22">
        <f>IF(RES_hh_tesh_in!L25=0,0,RES_hh_tesh_in!L25/RES_summary!L$21)</f>
        <v>18.112170836329128</v>
      </c>
      <c r="M25" s="22">
        <f>IF(RES_hh_tesh_in!M25=0,0,RES_hh_tesh_in!M25/RES_summary!M$21)</f>
        <v>18.973582317341123</v>
      </c>
      <c r="N25" s="22">
        <f>IF(RES_hh_tesh_in!N25=0,0,RES_hh_tesh_in!N25/RES_summary!N$21)</f>
        <v>18.15082108187503</v>
      </c>
      <c r="O25" s="22">
        <f>IF(RES_hh_tesh_in!O25=0,0,RES_hh_tesh_in!O25/RES_summary!O$21)</f>
        <v>16.131120760615381</v>
      </c>
      <c r="P25" s="22">
        <f>IF(RES_hh_tesh_in!P25=0,0,RES_hh_tesh_in!P25/RES_summary!P$21)</f>
        <v>15.903469020617212</v>
      </c>
      <c r="Q25" s="22">
        <f>IF(RES_hh_tesh_in!Q25=0,0,RES_hh_tesh_in!Q25/RES_summary!Q$21)</f>
        <v>18.587613847464098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11.158861119455629</v>
      </c>
      <c r="L26" s="18">
        <f>IF(RES_hh_tesh_in!L26=0,0,RES_hh_tesh_in!L26/RES_summary!L$21)</f>
        <v>10.23066832257917</v>
      </c>
      <c r="M26" s="18">
        <f>IF(RES_hh_tesh_in!M26=0,0,RES_hh_tesh_in!M26/RES_summary!M$21)</f>
        <v>9.768636149576194</v>
      </c>
      <c r="N26" s="18">
        <f>IF(RES_hh_tesh_in!N26=0,0,RES_hh_tesh_in!N26/RES_summary!N$21)</f>
        <v>9.5348353039410938</v>
      </c>
      <c r="O26" s="18">
        <f>IF(RES_hh_tesh_in!O26=0,0,RES_hh_tesh_in!O26/RES_summary!O$21)</f>
        <v>9.2660161988187113</v>
      </c>
      <c r="P26" s="18">
        <f>IF(RES_hh_tesh_in!P26=0,0,RES_hh_tesh_in!P26/RES_summary!P$21)</f>
        <v>8.94443833929164</v>
      </c>
      <c r="Q26" s="18">
        <f>IF(RES_hh_tesh_in!Q26=0,0,RES_hh_tesh_in!Q26/RES_summary!Q$21)</f>
        <v>8.8288663166473249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9.9014935044141925</v>
      </c>
      <c r="D27" s="96">
        <f>IF(RES_hh_tesh_in!D27=0,0,RES_hh_tesh_in!D27/RES_summary!D$21)</f>
        <v>9.7316017064944038</v>
      </c>
      <c r="E27" s="96">
        <f>IF(RES_hh_tesh_in!E27=0,0,RES_hh_tesh_in!E27/RES_summary!E$21)</f>
        <v>10.213611995052933</v>
      </c>
      <c r="F27" s="96">
        <f>IF(RES_hh_tesh_in!F27=0,0,RES_hh_tesh_in!F27/RES_summary!F$21)</f>
        <v>10.665524759160091</v>
      </c>
      <c r="G27" s="96">
        <f>IF(RES_hh_tesh_in!G27=0,0,RES_hh_tesh_in!G27/RES_summary!G$21)</f>
        <v>9.6662736390675992</v>
      </c>
      <c r="H27" s="96">
        <f>IF(RES_hh_tesh_in!H27=0,0,RES_hh_tesh_in!H27/RES_summary!H$21)</f>
        <v>10.030482731832047</v>
      </c>
      <c r="I27" s="96">
        <f>IF(RES_hh_tesh_in!I27=0,0,RES_hh_tesh_in!I27/RES_summary!I$21)</f>
        <v>9.1936563887548548</v>
      </c>
      <c r="J27" s="96">
        <f>IF(RES_hh_tesh_in!J27=0,0,RES_hh_tesh_in!J27/RES_summary!J$21)</f>
        <v>9.2695347997167232</v>
      </c>
      <c r="K27" s="96">
        <f>IF(RES_hh_tesh_in!K27=0,0,RES_hh_tesh_in!K27/RES_summary!K$21)</f>
        <v>9.2298385038959463</v>
      </c>
      <c r="L27" s="96">
        <f>IF(RES_hh_tesh_in!L27=0,0,RES_hh_tesh_in!L27/RES_summary!L$21)</f>
        <v>7.7617048177602586</v>
      </c>
      <c r="M27" s="96">
        <f>IF(RES_hh_tesh_in!M27=0,0,RES_hh_tesh_in!M27/RES_summary!M$21)</f>
        <v>7.2031120989883703</v>
      </c>
      <c r="N27" s="96">
        <f>IF(RES_hh_tesh_in!N27=0,0,RES_hh_tesh_in!N27/RES_summary!N$21)</f>
        <v>6.8989850722704213</v>
      </c>
      <c r="O27" s="96">
        <f>IF(RES_hh_tesh_in!O27=0,0,RES_hh_tesh_in!O27/RES_summary!O$21)</f>
        <v>6.9067303170710659</v>
      </c>
      <c r="P27" s="96">
        <f>IF(RES_hh_tesh_in!P27=0,0,RES_hh_tesh_in!P27/RES_summary!P$21)</f>
        <v>6.5579282982218832</v>
      </c>
      <c r="Q27" s="96">
        <f>IF(RES_hh_tesh_in!Q27=0,0,RES_hh_tesh_in!Q27/RES_summary!Q$21)</f>
        <v>6.3686071553117021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8.3379548651523443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8.5297795996017101</v>
      </c>
      <c r="H29" s="95">
        <f>IF(RES_hh_tesh_in!H29=0,0,RES_hh_tesh_in!H29/RES_summary!H$21)</f>
        <v>0</v>
      </c>
      <c r="I29" s="95">
        <f>IF(RES_hh_tesh_in!I29=0,0,RES_hh_tesh_in!I29/RES_summary!I$21)</f>
        <v>7.6824633615829416</v>
      </c>
      <c r="J29" s="95">
        <f>IF(RES_hh_tesh_in!J29=0,0,RES_hh_tesh_in!J29/RES_summary!J$21)</f>
        <v>6.9326155448662705</v>
      </c>
      <c r="K29" s="95">
        <f>IF(RES_hh_tesh_in!K29=0,0,RES_hh_tesh_in!K29/RES_summary!K$21)</f>
        <v>0</v>
      </c>
      <c r="L29" s="95">
        <f>IF(RES_hh_tesh_in!L29=0,0,RES_hh_tesh_in!L29/RES_summary!L$21)</f>
        <v>6.7368786764533644</v>
      </c>
      <c r="M29" s="95">
        <f>IF(RES_hh_tesh_in!M29=0,0,RES_hh_tesh_in!M29/RES_summary!M$21)</f>
        <v>6.4219038475794994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8.4388894903052982</v>
      </c>
      <c r="D30" s="95">
        <f>IF(RES_hh_tesh_in!D30=0,0,RES_hh_tesh_in!D30/RES_summary!D$21)</f>
        <v>8.1364547949807022</v>
      </c>
      <c r="E30" s="95">
        <f>IF(RES_hh_tesh_in!E30=0,0,RES_hh_tesh_in!E30/RES_summary!E$21)</f>
        <v>7.8430614218564774</v>
      </c>
      <c r="F30" s="95">
        <f>IF(RES_hh_tesh_in!F30=0,0,RES_hh_tesh_in!F30/RES_summary!F$21)</f>
        <v>8.0950003046035928</v>
      </c>
      <c r="G30" s="95">
        <f>IF(RES_hh_tesh_in!G30=0,0,RES_hh_tesh_in!G30/RES_summary!G$21)</f>
        <v>7.9873140927690329</v>
      </c>
      <c r="H30" s="95">
        <f>IF(RES_hh_tesh_in!H30=0,0,RES_hh_tesh_in!H30/RES_summary!H$21)</f>
        <v>7.6975421237753832</v>
      </c>
      <c r="I30" s="95">
        <f>IF(RES_hh_tesh_in!I30=0,0,RES_hh_tesh_in!I30/RES_summary!I$21)</f>
        <v>7.5073210338382692</v>
      </c>
      <c r="J30" s="95">
        <f>IF(RES_hh_tesh_in!J30=0,0,RES_hh_tesh_in!J30/RES_summary!J$21)</f>
        <v>7.3006289037111838</v>
      </c>
      <c r="K30" s="95">
        <f>IF(RES_hh_tesh_in!K30=0,0,RES_hh_tesh_in!K30/RES_summary!K$21)</f>
        <v>6.9149034784731249</v>
      </c>
      <c r="L30" s="95">
        <f>IF(RES_hh_tesh_in!L30=0,0,RES_hh_tesh_in!L30/RES_summary!L$21)</f>
        <v>6.7804691865333213</v>
      </c>
      <c r="M30" s="95">
        <f>IF(RES_hh_tesh_in!M30=0,0,RES_hh_tesh_in!M30/RES_summary!M$21)</f>
        <v>6.4699677628727903</v>
      </c>
      <c r="N30" s="95">
        <f>IF(RES_hh_tesh_in!N30=0,0,RES_hh_tesh_in!N30/RES_summary!N$21)</f>
        <v>6.4147232069312183</v>
      </c>
      <c r="O30" s="95">
        <f>IF(RES_hh_tesh_in!O30=0,0,RES_hh_tesh_in!O30/RES_summary!O$21)</f>
        <v>6.410702061434332</v>
      </c>
      <c r="P30" s="95">
        <f>IF(RES_hh_tesh_in!P30=0,0,RES_hh_tesh_in!P30/RES_summary!P$21)</f>
        <v>0</v>
      </c>
      <c r="Q30" s="95">
        <f>IF(RES_hh_tesh_in!Q30=0,0,RES_hh_tesh_in!Q30/RES_summary!Q$21)</f>
        <v>5.6543701855226205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10.044281326795835</v>
      </c>
      <c r="D32" s="18">
        <f>IF(RES_hh_tesh_in!D32=0,0,RES_hh_tesh_in!D32/RES_summary!D$21)</f>
        <v>9.8810034781669867</v>
      </c>
      <c r="E32" s="18">
        <f>IF(RES_hh_tesh_in!E32=0,0,RES_hh_tesh_in!E32/RES_summary!E$21)</f>
        <v>10.658799929754757</v>
      </c>
      <c r="F32" s="18">
        <f>IF(RES_hh_tesh_in!F32=0,0,RES_hh_tesh_in!F32/RES_summary!F$21)</f>
        <v>10.927090278533909</v>
      </c>
      <c r="G32" s="18">
        <f>IF(RES_hh_tesh_in!G32=0,0,RES_hh_tesh_in!G32/RES_summary!G$21)</f>
        <v>9.8751784572905237</v>
      </c>
      <c r="H32" s="18">
        <f>IF(RES_hh_tesh_in!H32=0,0,RES_hh_tesh_in!H32/RES_summary!H$21)</f>
        <v>10.158039369501754</v>
      </c>
      <c r="I32" s="18">
        <f>IF(RES_hh_tesh_in!I32=0,0,RES_hh_tesh_in!I32/RES_summary!I$21)</f>
        <v>9.3381971176358576</v>
      </c>
      <c r="J32" s="18">
        <f>IF(RES_hh_tesh_in!J32=0,0,RES_hh_tesh_in!J32/RES_summary!J$21)</f>
        <v>9.6395105577291424</v>
      </c>
      <c r="K32" s="18">
        <f>IF(RES_hh_tesh_in!K32=0,0,RES_hh_tesh_in!K32/RES_summary!K$21)</f>
        <v>9.3206877201189968</v>
      </c>
      <c r="L32" s="18">
        <f>IF(RES_hh_tesh_in!L32=0,0,RES_hh_tesh_in!L32/RES_summary!L$21)</f>
        <v>7.8360080007348394</v>
      </c>
      <c r="M32" s="18">
        <f>IF(RES_hh_tesh_in!M32=0,0,RES_hh_tesh_in!M32/RES_summary!M$21)</f>
        <v>7.3728389897026965</v>
      </c>
      <c r="N32" s="18">
        <f>IF(RES_hh_tesh_in!N32=0,0,RES_hh_tesh_in!N32/RES_summary!N$21)</f>
        <v>7.0074961287678681</v>
      </c>
      <c r="O32" s="18">
        <f>IF(RES_hh_tesh_in!O32=0,0,RES_hh_tesh_in!O32/RES_summary!O$21)</f>
        <v>6.9185159116957484</v>
      </c>
      <c r="P32" s="18">
        <f>IF(RES_hh_tesh_in!P32=0,0,RES_hh_tesh_in!P32/RES_summary!P$21)</f>
        <v>6.5579282982218832</v>
      </c>
      <c r="Q32" s="18">
        <f>IF(RES_hh_tesh_in!Q32=0,0,RES_hh_tesh_in!Q32/RES_summary!Q$21)</f>
        <v>6.4817148458564837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8.2273017731747426</v>
      </c>
      <c r="D3" s="100">
        <f>IF(RES_hh_emih_in!D3=0,0,RES_hh_emih_in!D3/RES_summary!D$21)</f>
        <v>44.481055144619425</v>
      </c>
      <c r="E3" s="100">
        <f>IF(RES_hh_emih_in!E3=0,0,RES_hh_emih_in!E3/RES_summary!E$21)</f>
        <v>40.985945212993698</v>
      </c>
      <c r="F3" s="100">
        <f>IF(RES_hh_emih_in!F3=0,0,RES_hh_emih_in!F3/RES_summary!F$21)</f>
        <v>16.619955272118787</v>
      </c>
      <c r="G3" s="100">
        <f>IF(RES_hh_emih_in!G3=0,0,RES_hh_emih_in!G3/RES_summary!G$21)</f>
        <v>4.9191586928410844</v>
      </c>
      <c r="H3" s="100">
        <f>IF(RES_hh_emih_in!H3=0,0,RES_hh_emih_in!H3/RES_summary!H$21)</f>
        <v>19.118068416105817</v>
      </c>
      <c r="I3" s="100">
        <f>IF(RES_hh_emih_in!I3=0,0,RES_hh_emih_in!I3/RES_summary!I$21)</f>
        <v>2.8676621403520057</v>
      </c>
      <c r="J3" s="100">
        <f>IF(RES_hh_emih_in!J3=0,0,RES_hh_emih_in!J3/RES_summary!J$21)</f>
        <v>22.144250489351624</v>
      </c>
      <c r="K3" s="100">
        <f>IF(RES_hh_emih_in!K3=0,0,RES_hh_emih_in!K3/RES_summary!K$21)</f>
        <v>2.8666550451598147</v>
      </c>
      <c r="L3" s="100">
        <f>IF(RES_hh_emih_in!L3=0,0,RES_hh_emih_in!L3/RES_summary!L$21)</f>
        <v>9.6705059265904314</v>
      </c>
      <c r="M3" s="100">
        <f>IF(RES_hh_emih_in!M3=0,0,RES_hh_emih_in!M3/RES_summary!M$21)</f>
        <v>5.9271751092527323</v>
      </c>
      <c r="N3" s="100">
        <f>IF(RES_hh_emih_in!N3=0,0,RES_hh_emih_in!N3/RES_summary!N$21)</f>
        <v>7.1476224553001915</v>
      </c>
      <c r="O3" s="100">
        <f>IF(RES_hh_emih_in!O3=0,0,RES_hh_emih_in!O3/RES_summary!O$21)</f>
        <v>0.84134905416277128</v>
      </c>
      <c r="P3" s="100">
        <f>IF(RES_hh_emih_in!P3=0,0,RES_hh_emih_in!P3/RES_summary!P$21)</f>
        <v>0.65956550999685981</v>
      </c>
      <c r="Q3" s="100">
        <f>IF(RES_hh_emih_in!Q3=0,0,RES_hh_emih_in!Q3/RES_summary!Q$21)</f>
        <v>4.9075478801186971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6.2410856382991842</v>
      </c>
      <c r="D4" s="96">
        <f>IF(RES_hh_emih_in!D4=0,0,RES_hh_emih_in!D4/RES_summary!D$21)</f>
        <v>37.914483224882602</v>
      </c>
      <c r="E4" s="96">
        <f>IF(RES_hh_emih_in!E4=0,0,RES_hh_emih_in!E4/RES_summary!E$21)</f>
        <v>35.524136210666214</v>
      </c>
      <c r="F4" s="96">
        <f>IF(RES_hh_emih_in!F4=0,0,RES_hh_emih_in!F4/RES_summary!F$21)</f>
        <v>13.614862364418364</v>
      </c>
      <c r="G4" s="96">
        <f>IF(RES_hh_emih_in!G4=0,0,RES_hh_emih_in!G4/RES_summary!G$21)</f>
        <v>3.6131771261815229</v>
      </c>
      <c r="H4" s="96">
        <f>IF(RES_hh_emih_in!H4=0,0,RES_hh_emih_in!H4/RES_summary!H$21)</f>
        <v>17.155226391790833</v>
      </c>
      <c r="I4" s="96">
        <f>IF(RES_hh_emih_in!I4=0,0,RES_hh_emih_in!I4/RES_summary!I$21)</f>
        <v>2.014976307982268</v>
      </c>
      <c r="J4" s="96">
        <f>IF(RES_hh_emih_in!J4=0,0,RES_hh_emih_in!J4/RES_summary!J$21)</f>
        <v>18.773767353749339</v>
      </c>
      <c r="K4" s="96">
        <f>IF(RES_hh_emih_in!K4=0,0,RES_hh_emih_in!K4/RES_summary!K$21)</f>
        <v>2.6502900428743112</v>
      </c>
      <c r="L4" s="96">
        <f>IF(RES_hh_emih_in!L4=0,0,RES_hh_emih_in!L4/RES_summary!L$21)</f>
        <v>8.2801049343164053</v>
      </c>
      <c r="M4" s="96">
        <f>IF(RES_hh_emih_in!M4=0,0,RES_hh_emih_in!M4/RES_summary!M$21)</f>
        <v>4.6378840658832026</v>
      </c>
      <c r="N4" s="96">
        <f>IF(RES_hh_emih_in!N4=0,0,RES_hh_emih_in!N4/RES_summary!N$21)</f>
        <v>5.7288405083309346</v>
      </c>
      <c r="O4" s="96">
        <f>IF(RES_hh_emih_in!O4=0,0,RES_hh_emih_in!O4/RES_summary!O$21)</f>
        <v>0.71412441449340502</v>
      </c>
      <c r="P4" s="96">
        <f>IF(RES_hh_emih_in!P4=0,0,RES_hh_emih_in!P4/RES_summary!P$21)</f>
        <v>0.65956550999685981</v>
      </c>
      <c r="Q4" s="96">
        <f>IF(RES_hh_emih_in!Q4=0,0,RES_hh_emih_in!Q4/RES_summary!Q$21)</f>
        <v>4.1606616139420218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24.797228843696207</v>
      </c>
      <c r="D5" s="95">
        <f>IF(RES_hh_emih_in!D5=0,0,RES_hh_emih_in!D5/RES_summary!D$21)</f>
        <v>67.882290123570115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58.842161383393773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41.361687423917317</v>
      </c>
      <c r="P5" s="95">
        <f>IF(RES_hh_emih_in!P5=0,0,RES_hh_emih_in!P5/RES_summary!P$21)</f>
        <v>31.546206435388537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34.361101302029006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37.652146278185164</v>
      </c>
      <c r="G6" s="95">
        <f>IF(RES_hh_emih_in!G6=0,0,RES_hh_emih_in!G6/RES_summary!G$21)</f>
        <v>34.065933024488658</v>
      </c>
      <c r="H6" s="95">
        <f>IF(RES_hh_emih_in!H6=0,0,RES_hh_emih_in!H6/RES_summary!H$21)</f>
        <v>33.624355044201309</v>
      </c>
      <c r="I6" s="95">
        <f>IF(RES_hh_emih_in!I6=0,0,RES_hh_emih_in!I6/RES_summary!I$21)</f>
        <v>28.155778636268082</v>
      </c>
      <c r="J6" s="95">
        <f>IF(RES_hh_emih_in!J6=0,0,RES_hh_emih_in!J6/RES_summary!J$21)</f>
        <v>26.580881538747903</v>
      </c>
      <c r="K6" s="95">
        <f>IF(RES_hh_emih_in!K6=0,0,RES_hh_emih_in!K6/RES_summary!K$21)</f>
        <v>0</v>
      </c>
      <c r="L6" s="95">
        <f>IF(RES_hh_emih_in!L6=0,0,RES_hh_emih_in!L6/RES_summary!L$21)</f>
        <v>32.873029144437396</v>
      </c>
      <c r="M6" s="95">
        <f>IF(RES_hh_emih_in!M6=0,0,RES_hh_emih_in!M6/RES_summary!M$21)</f>
        <v>26.88751753533812</v>
      </c>
      <c r="N6" s="95">
        <f>IF(RES_hh_emih_in!N6=0,0,RES_hh_emih_in!N6/RES_summary!N$21)</f>
        <v>24.289047250302463</v>
      </c>
      <c r="O6" s="95">
        <f>IF(RES_hh_emih_in!O6=0,0,RES_hh_emih_in!O6/RES_summary!O$21)</f>
        <v>29.490214622432994</v>
      </c>
      <c r="P6" s="95">
        <f>IF(RES_hh_emih_in!P6=0,0,RES_hh_emih_in!P6/RES_summary!P$21)</f>
        <v>21.540002876650473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41.02745473095203</v>
      </c>
      <c r="D7" s="95">
        <f>IF(RES_hh_emih_in!D7=0,0,RES_hh_emih_in!D7/RES_summary!D$21)</f>
        <v>42.951086050662191</v>
      </c>
      <c r="E7" s="95">
        <f>IF(RES_hh_emih_in!E7=0,0,RES_hh_emih_in!E7/RES_summary!E$21)</f>
        <v>46.302885919938696</v>
      </c>
      <c r="F7" s="95">
        <f>IF(RES_hh_emih_in!F7=0,0,RES_hh_emih_in!F7/RES_summary!F$21)</f>
        <v>45.832536814611018</v>
      </c>
      <c r="G7" s="95">
        <f>IF(RES_hh_emih_in!G7=0,0,RES_hh_emih_in!G7/RES_summary!G$21)</f>
        <v>0</v>
      </c>
      <c r="H7" s="95">
        <f>IF(RES_hh_emih_in!H7=0,0,RES_hh_emih_in!H7/RES_summary!H$21)</f>
        <v>40.280145724330659</v>
      </c>
      <c r="I7" s="95">
        <f>IF(RES_hh_emih_in!I7=0,0,RES_hh_emih_in!I7/RES_summary!I$21)</f>
        <v>0</v>
      </c>
      <c r="J7" s="95">
        <f>IF(RES_hh_emih_in!J7=0,0,RES_hh_emih_in!J7/RES_summary!J$21)</f>
        <v>36.102160651081732</v>
      </c>
      <c r="K7" s="95">
        <f>IF(RES_hh_emih_in!K7=0,0,RES_hh_emih_in!K7/RES_summary!K$21)</f>
        <v>0</v>
      </c>
      <c r="L7" s="95">
        <f>IF(RES_hh_emih_in!L7=0,0,RES_hh_emih_in!L7/RES_summary!L$21)</f>
        <v>42.888472423472066</v>
      </c>
      <c r="M7" s="95">
        <f>IF(RES_hh_emih_in!M7=0,0,RES_hh_emih_in!M7/RES_summary!M$21)</f>
        <v>0</v>
      </c>
      <c r="N7" s="95">
        <f>IF(RES_hh_emih_in!N7=0,0,RES_hh_emih_in!N7/RES_summary!N$21)</f>
        <v>27.387655863100967</v>
      </c>
      <c r="O7" s="95">
        <f>IF(RES_hh_emih_in!O7=0,0,RES_hh_emih_in!O7/RES_summary!O$21)</f>
        <v>0</v>
      </c>
      <c r="P7" s="95">
        <f>IF(RES_hh_emih_in!P7=0,0,RES_hh_emih_in!P7/RES_summary!P$21)</f>
        <v>0</v>
      </c>
      <c r="Q7" s="95">
        <f>IF(RES_hh_emih_in!Q7=0,0,RES_hh_emih_in!Q7/RES_summary!Q$21)</f>
        <v>0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29.789754073390597</v>
      </c>
      <c r="D8" s="95">
        <f>IF(RES_hh_emih_in!D8=0,0,RES_hh_emih_in!D8/RES_summary!D$21)</f>
        <v>31.04487181830207</v>
      </c>
      <c r="E8" s="95">
        <f>IF(RES_hh_emih_in!E8=0,0,RES_hh_emih_in!E8/RES_summary!E$21)</f>
        <v>33.248850015635973</v>
      </c>
      <c r="F8" s="95">
        <f>IF(RES_hh_emih_in!F8=0,0,RES_hh_emih_in!F8/RES_summary!F$21)</f>
        <v>32.647623762745127</v>
      </c>
      <c r="G8" s="95">
        <f>IF(RES_hh_emih_in!G8=0,0,RES_hh_emih_in!G8/RES_summary!G$21)</f>
        <v>30.771322930718469</v>
      </c>
      <c r="H8" s="95">
        <f>IF(RES_hh_emih_in!H8=0,0,RES_hh_emih_in!H8/RES_summary!H$21)</f>
        <v>27.853908868007487</v>
      </c>
      <c r="I8" s="95">
        <f>IF(RES_hh_emih_in!I8=0,0,RES_hh_emih_in!I8/RES_summary!I$21)</f>
        <v>23.802707710423302</v>
      </c>
      <c r="J8" s="95">
        <f>IF(RES_hh_emih_in!J8=0,0,RES_hh_emih_in!J8/RES_summary!J$21)</f>
        <v>26.395933490155144</v>
      </c>
      <c r="K8" s="95">
        <f>IF(RES_hh_emih_in!K8=0,0,RES_hh_emih_in!K8/RES_summary!K$21)</f>
        <v>30.575011153695847</v>
      </c>
      <c r="L8" s="95">
        <f>IF(RES_hh_emih_in!L8=0,0,RES_hh_emih_in!L8/RES_summary!L$21)</f>
        <v>28.925879798369209</v>
      </c>
      <c r="M8" s="95">
        <f>IF(RES_hh_emih_in!M8=0,0,RES_hh_emih_in!M8/RES_summary!M$21)</f>
        <v>24.510031259530148</v>
      </c>
      <c r="N8" s="95">
        <f>IF(RES_hh_emih_in!N8=0,0,RES_hh_emih_in!N8/RES_summary!N$21)</f>
        <v>22.754648805506221</v>
      </c>
      <c r="O8" s="95">
        <f>IF(RES_hh_emih_in!O8=0,0,RES_hh_emih_in!O8/RES_summary!O$21)</f>
        <v>20.187315719812361</v>
      </c>
      <c r="P8" s="95">
        <f>IF(RES_hh_emih_in!P8=0,0,RES_hh_emih_in!P8/RES_summary!P$21)</f>
        <v>0</v>
      </c>
      <c r="Q8" s="95">
        <f>IF(RES_hh_emih_in!Q8=0,0,RES_hh_emih_in!Q8/RES_summary!Q$21)</f>
        <v>16.528920106542742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1.6720186629816847</v>
      </c>
      <c r="D17" s="96">
        <f>IF(RES_hh_emih_in!D17=0,0,RES_hh_emih_in!D17/RES_summary!D$21)</f>
        <v>6.2840492591861823</v>
      </c>
      <c r="E17" s="96">
        <f>IF(RES_hh_emih_in!E17=0,0,RES_hh_emih_in!E17/RES_summary!E$21)</f>
        <v>4.962537442690488</v>
      </c>
      <c r="F17" s="96">
        <f>IF(RES_hh_emih_in!F17=0,0,RES_hh_emih_in!F17/RES_summary!F$21)</f>
        <v>2.7062650390968219</v>
      </c>
      <c r="G17" s="96">
        <f>IF(RES_hh_emih_in!G17=0,0,RES_hh_emih_in!G17/RES_summary!G$21)</f>
        <v>0.92247840316725116</v>
      </c>
      <c r="H17" s="96">
        <f>IF(RES_hh_emih_in!H17=0,0,RES_hh_emih_in!H17/RES_summary!H$21)</f>
        <v>1.8060350583076574</v>
      </c>
      <c r="I17" s="96">
        <f>IF(RES_hh_emih_in!I17=0,0,RES_hh_emih_in!I17/RES_summary!I$21)</f>
        <v>0.60009323522627889</v>
      </c>
      <c r="J17" s="96">
        <f>IF(RES_hh_emih_in!J17=0,0,RES_hh_emih_in!J17/RES_summary!J$21)</f>
        <v>2.9231857906173566</v>
      </c>
      <c r="K17" s="96">
        <f>IF(RES_hh_emih_in!K17=0,0,RES_hh_emih_in!K17/RES_summary!K$21)</f>
        <v>0.11605469692581201</v>
      </c>
      <c r="L17" s="96">
        <f>IF(RES_hh_emih_in!L17=0,0,RES_hh_emih_in!L17/RES_summary!L$21)</f>
        <v>1.2059107434479881</v>
      </c>
      <c r="M17" s="96">
        <f>IF(RES_hh_emih_in!M17=0,0,RES_hh_emih_in!M17/RES_summary!M$21)</f>
        <v>0.81394321627436861</v>
      </c>
      <c r="N17" s="96">
        <f>IF(RES_hh_emih_in!N17=0,0,RES_hh_emih_in!N17/RES_summary!N$21)</f>
        <v>0.97353873403449009</v>
      </c>
      <c r="O17" s="96">
        <f>IF(RES_hh_emih_in!O17=0,0,RES_hh_emih_in!O17/RES_summary!O$21)</f>
        <v>7.1152966118883998E-2</v>
      </c>
      <c r="P17" s="96">
        <f>IF(RES_hh_emih_in!P17=0,0,RES_hh_emih_in!P17/RES_summary!P$21)</f>
        <v>0</v>
      </c>
      <c r="Q17" s="96">
        <f>IF(RES_hh_emih_in!Q17=0,0,RES_hh_emih_in!Q17/RES_summary!Q$21)</f>
        <v>0.45765863608714025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10.306318538145488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9.0716003221053523</v>
      </c>
      <c r="G19" s="95">
        <f>IF(RES_hh_emih_in!G19=0,0,RES_hh_emih_in!G19/RES_summary!G$21)</f>
        <v>8.8782705446214312</v>
      </c>
      <c r="H19" s="95">
        <f>IF(RES_hh_emih_in!H19=0,0,RES_hh_emih_in!H19/RES_summary!H$21)</f>
        <v>0</v>
      </c>
      <c r="I19" s="95">
        <f>IF(RES_hh_emih_in!I19=0,0,RES_hh_emih_in!I19/RES_summary!I$21)</f>
        <v>8.2581956126373317</v>
      </c>
      <c r="J19" s="95">
        <f>IF(RES_hh_emih_in!J19=0,0,RES_hh_emih_in!J19/RES_summary!J$21)</f>
        <v>8.0346052936122057</v>
      </c>
      <c r="K19" s="95">
        <f>IF(RES_hh_emih_in!K19=0,0,RES_hh_emih_in!K19/RES_summary!K$21)</f>
        <v>0</v>
      </c>
      <c r="L19" s="95">
        <f>IF(RES_hh_emih_in!L19=0,0,RES_hh_emih_in!L19/RES_summary!L$21)</f>
        <v>7.1904377156816208</v>
      </c>
      <c r="M19" s="95">
        <f>IF(RES_hh_emih_in!M19=0,0,RES_hh_emih_in!M19/RES_summary!M$21)</f>
        <v>6.5675296545798156</v>
      </c>
      <c r="N19" s="95">
        <f>IF(RES_hh_emih_in!N19=0,0,RES_hh_emih_in!N19/RES_summary!N$21)</f>
        <v>6.2989385031149192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12.627189701912316</v>
      </c>
      <c r="D20" s="95">
        <f>IF(RES_hh_emih_in!D20=0,0,RES_hh_emih_in!D20/RES_summary!D$21)</f>
        <v>12.082282467707229</v>
      </c>
      <c r="E20" s="95">
        <f>IF(RES_hh_emih_in!E20=0,0,RES_hh_emih_in!E20/RES_summary!E$21)</f>
        <v>11.571071259546034</v>
      </c>
      <c r="F20" s="95">
        <f>IF(RES_hh_emih_in!F20=0,0,RES_hh_emih_in!F20/RES_summary!F$21)</f>
        <v>11.152764682441708</v>
      </c>
      <c r="G20" s="95">
        <f>IF(RES_hh_emih_in!G20=0,0,RES_hh_emih_in!G20/RES_summary!G$21)</f>
        <v>0</v>
      </c>
      <c r="H20" s="95">
        <f>IF(RES_hh_emih_in!H20=0,0,RES_hh_emih_in!H20/RES_summary!H$21)</f>
        <v>10.354035338702758</v>
      </c>
      <c r="I20" s="95">
        <f>IF(RES_hh_emih_in!I20=0,0,RES_hh_emih_in!I20/RES_summary!I$21)</f>
        <v>0</v>
      </c>
      <c r="J20" s="95">
        <f>IF(RES_hh_emih_in!J20=0,0,RES_hh_emih_in!J20/RES_summary!J$21)</f>
        <v>9.7577520352320555</v>
      </c>
      <c r="K20" s="95">
        <f>IF(RES_hh_emih_in!K20=0,0,RES_hh_emih_in!K20/RES_summary!K$21)</f>
        <v>0</v>
      </c>
      <c r="L20" s="95">
        <f>IF(RES_hh_emih_in!L20=0,0,RES_hh_emih_in!L20/RES_summary!L$21)</f>
        <v>9.2833961612418179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9.1697739676944128</v>
      </c>
      <c r="D21" s="95">
        <f>IF(RES_hh_emih_in!D21=0,0,RES_hh_emih_in!D21/RES_summary!D$21)</f>
        <v>8.7151638991092941</v>
      </c>
      <c r="E21" s="95">
        <f>IF(RES_hh_emih_in!E21=0,0,RES_hh_emih_in!E21/RES_summary!E$21)</f>
        <v>8.3595381437635865</v>
      </c>
      <c r="F21" s="95">
        <f>IF(RES_hh_emih_in!F21=0,0,RES_hh_emih_in!F21/RES_summary!F$21)</f>
        <v>8.0902742846828097</v>
      </c>
      <c r="G21" s="95">
        <f>IF(RES_hh_emih_in!G21=0,0,RES_hh_emih_in!G21/RES_summary!G$21)</f>
        <v>7.8246934030262345</v>
      </c>
      <c r="H21" s="95">
        <f>IF(RES_hh_emih_in!H21=0,0,RES_hh_emih_in!H21/RES_summary!H$21)</f>
        <v>7.4420783626660354</v>
      </c>
      <c r="I21" s="95">
        <f>IF(RES_hh_emih_in!I21=0,0,RES_hh_emih_in!I21/RES_summary!I$21)</f>
        <v>7.1319289002954376</v>
      </c>
      <c r="J21" s="95">
        <f>IF(RES_hh_emih_in!J21=0,0,RES_hh_emih_in!J21/RES_summary!J$21)</f>
        <v>7.1641283671400053</v>
      </c>
      <c r="K21" s="95">
        <f>IF(RES_hh_emih_in!K21=0,0,RES_hh_emih_in!K21/RES_summary!K$21)</f>
        <v>3.6407914166556736</v>
      </c>
      <c r="L21" s="95">
        <f>IF(RES_hh_emih_in!L21=0,0,RES_hh_emih_in!L21/RES_summary!L$21)</f>
        <v>5.5864482690025401</v>
      </c>
      <c r="M21" s="95">
        <f>IF(RES_hh_emih_in!M21=0,0,RES_hh_emih_in!M21/RES_summary!M$21)</f>
        <v>4.6570976808903444</v>
      </c>
      <c r="N21" s="95">
        <f>IF(RES_hh_emih_in!N21=0,0,RES_hh_emih_in!N21/RES_summary!N$21)</f>
        <v>4.8483370226571765</v>
      </c>
      <c r="O21" s="95">
        <f>IF(RES_hh_emih_in!O21=0,0,RES_hh_emih_in!O21/RES_summary!O$21)</f>
        <v>3.0658157549962666</v>
      </c>
      <c r="P21" s="95">
        <f>IF(RES_hh_emih_in!P21=0,0,RES_hh_emih_in!P21/RES_summary!P$21)</f>
        <v>0</v>
      </c>
      <c r="Q21" s="95">
        <f>IF(RES_hh_emih_in!Q21=0,0,RES_hh_emih_in!Q21/RES_summary!Q$21)</f>
        <v>4.5045148403127788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0.31419747189387337</v>
      </c>
      <c r="D27" s="96">
        <f>IF(RES_hh_emih_in!D27=0,0,RES_hh_emih_in!D27/RES_summary!D$21)</f>
        <v>0.28252266055063396</v>
      </c>
      <c r="E27" s="96">
        <f>IF(RES_hh_emih_in!E27=0,0,RES_hh_emih_in!E27/RES_summary!E$21)</f>
        <v>0.49927155963699782</v>
      </c>
      <c r="F27" s="96">
        <f>IF(RES_hh_emih_in!F27=0,0,RES_hh_emih_in!F27/RES_summary!F$21)</f>
        <v>0.29882786860359872</v>
      </c>
      <c r="G27" s="96">
        <f>IF(RES_hh_emih_in!G27=0,0,RES_hh_emih_in!G27/RES_summary!G$21)</f>
        <v>0.38350316349231089</v>
      </c>
      <c r="H27" s="96">
        <f>IF(RES_hh_emih_in!H27=0,0,RES_hh_emih_in!H27/RES_summary!H$21)</f>
        <v>0.1568069660073273</v>
      </c>
      <c r="I27" s="96">
        <f>IF(RES_hh_emih_in!I27=0,0,RES_hh_emih_in!I27/RES_summary!I$21)</f>
        <v>0.25259259714345816</v>
      </c>
      <c r="J27" s="96">
        <f>IF(RES_hh_emih_in!J27=0,0,RES_hh_emih_in!J27/RES_summary!J$21)</f>
        <v>0.44729734498493123</v>
      </c>
      <c r="K27" s="96">
        <f>IF(RES_hh_emih_in!K27=0,0,RES_hh_emih_in!K27/RES_summary!K$21)</f>
        <v>0.1003103053596915</v>
      </c>
      <c r="L27" s="96">
        <f>IF(RES_hh_emih_in!L27=0,0,RES_hh_emih_in!L27/RES_summary!L$21)</f>
        <v>0.18449024882603801</v>
      </c>
      <c r="M27" s="96">
        <f>IF(RES_hh_emih_in!M27=0,0,RES_hh_emih_in!M27/RES_summary!M$21)</f>
        <v>0.47534782709516116</v>
      </c>
      <c r="N27" s="96">
        <f>IF(RES_hh_emih_in!N27=0,0,RES_hh_emih_in!N27/RES_summary!N$21)</f>
        <v>0.44524321293476599</v>
      </c>
      <c r="O27" s="96">
        <f>IF(RES_hh_emih_in!O27=0,0,RES_hh_emih_in!O27/RES_summary!O$21)</f>
        <v>5.6071673550482051E-2</v>
      </c>
      <c r="P27" s="96">
        <f>IF(RES_hh_emih_in!P27=0,0,RES_hh_emih_in!P27/RES_summary!P$21)</f>
        <v>0</v>
      </c>
      <c r="Q27" s="96">
        <f>IF(RES_hh_emih_in!Q27=0,0,RES_hh_emih_in!Q27/RES_summary!Q$21)</f>
        <v>0.28922763008953373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4.2072399318903244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4.1701713902304682</v>
      </c>
      <c r="H29" s="95">
        <f>IF(RES_hh_emih_in!H29=0,0,RES_hh_emih_in!H29/RES_summary!H$21)</f>
        <v>0</v>
      </c>
      <c r="I29" s="95">
        <f>IF(RES_hh_emih_in!I29=0,0,RES_hh_emih_in!I29/RES_summary!I$21)</f>
        <v>3.7133570071291633</v>
      </c>
      <c r="J29" s="95">
        <f>IF(RES_hh_emih_in!J29=0,0,RES_hh_emih_in!J29/RES_summary!J$21)</f>
        <v>3.35616054589797</v>
      </c>
      <c r="K29" s="95">
        <f>IF(RES_hh_emih_in!K29=0,0,RES_hh_emih_in!K29/RES_summary!K$21)</f>
        <v>0</v>
      </c>
      <c r="L29" s="95">
        <f>IF(RES_hh_emih_in!L29=0,0,RES_hh_emih_in!L29/RES_summary!L$21)</f>
        <v>3.1923670753982911</v>
      </c>
      <c r="M29" s="95">
        <f>IF(RES_hh_emih_in!M29=0,0,RES_hh_emih_in!M29/RES_summary!M$21)</f>
        <v>3.0318144110151835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3.4505175125136929</v>
      </c>
      <c r="D30" s="95">
        <f>IF(RES_hh_emih_in!D30=0,0,RES_hh_emih_in!D30/RES_summary!D$21)</f>
        <v>3.2989872202723212</v>
      </c>
      <c r="E30" s="95">
        <f>IF(RES_hh_emih_in!E30=0,0,RES_hh_emih_in!E30/RES_summary!E$21)</f>
        <v>3.1578083024866928</v>
      </c>
      <c r="F30" s="95">
        <f>IF(RES_hh_emih_in!F30=0,0,RES_hh_emih_in!F30/RES_summary!F$21)</f>
        <v>3.2355465377442054</v>
      </c>
      <c r="G30" s="95">
        <f>IF(RES_hh_emih_in!G30=0,0,RES_hh_emih_in!G30/RES_summary!G$21)</f>
        <v>3.1694888714878298</v>
      </c>
      <c r="H30" s="95">
        <f>IF(RES_hh_emih_in!H30=0,0,RES_hh_emih_in!H30/RES_summary!H$21)</f>
        <v>3.0247199598564087</v>
      </c>
      <c r="I30" s="95">
        <f>IF(RES_hh_emih_in!I30=0,0,RES_hh_emih_in!I30/RES_summary!I$21)</f>
        <v>2.921513833312797</v>
      </c>
      <c r="J30" s="95">
        <f>IF(RES_hh_emih_in!J30=0,0,RES_hh_emih_in!J30/RES_summary!J$21)</f>
        <v>2.8205086716279837</v>
      </c>
      <c r="K30" s="95">
        <f>IF(RES_hh_emih_in!K30=0,0,RES_hh_emih_in!K30/RES_summary!K$21)</f>
        <v>2.6563239832090617</v>
      </c>
      <c r="L30" s="95">
        <f>IF(RES_hh_emih_in!L30=0,0,RES_hh_emih_in!L30/RES_summary!L$21)</f>
        <v>2.5938903156961994</v>
      </c>
      <c r="M30" s="95">
        <f>IF(RES_hh_emih_in!M30=0,0,RES_hh_emih_in!M30/RES_summary!M$21)</f>
        <v>2.4627214090808298</v>
      </c>
      <c r="N30" s="95">
        <f>IF(RES_hh_emih_in!N30=0,0,RES_hh_emih_in!N30/RES_summary!N$21)</f>
        <v>2.4322693813739424</v>
      </c>
      <c r="O30" s="95">
        <f>IF(RES_hh_emih_in!O30=0,0,RES_hh_emih_in!O30/RES_summary!O$21)</f>
        <v>2.41599794860065</v>
      </c>
      <c r="P30" s="95">
        <f>IF(RES_hh_emih_in!P30=0,0,RES_hh_emih_in!P30/RES_summary!P$21)</f>
        <v>0</v>
      </c>
      <c r="Q30" s="95">
        <f>IF(RES_hh_emih_in!Q30=0,0,RES_hh_emih_in!Q30/RES_summary!Q$21)</f>
        <v>2.1156026988355174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102.84363592854538</v>
      </c>
      <c r="C3" s="110">
        <f t="shared" ref="C3:Q3" si="0">SUM(C4,C9,C12)</f>
        <v>106.23870454872888</v>
      </c>
      <c r="D3" s="110">
        <f t="shared" si="0"/>
        <v>109.51645348222215</v>
      </c>
      <c r="E3" s="110">
        <f t="shared" si="0"/>
        <v>113.34402673633055</v>
      </c>
      <c r="F3" s="110">
        <f t="shared" si="0"/>
        <v>115.85470630060395</v>
      </c>
      <c r="G3" s="110">
        <f t="shared" si="0"/>
        <v>118.33848679275854</v>
      </c>
      <c r="H3" s="110">
        <f t="shared" si="0"/>
        <v>121.24018232102836</v>
      </c>
      <c r="I3" s="110">
        <f t="shared" si="0"/>
        <v>126.06987557162213</v>
      </c>
      <c r="J3" s="110">
        <f t="shared" si="0"/>
        <v>131.88708395727005</v>
      </c>
      <c r="K3" s="110">
        <f t="shared" si="0"/>
        <v>138.13433928030207</v>
      </c>
      <c r="L3" s="110">
        <f t="shared" si="0"/>
        <v>153.43106389185499</v>
      </c>
      <c r="M3" s="110">
        <f t="shared" si="0"/>
        <v>153.90666334252322</v>
      </c>
      <c r="N3" s="110">
        <f t="shared" si="0"/>
        <v>153.78752996351565</v>
      </c>
      <c r="O3" s="110">
        <f t="shared" si="0"/>
        <v>150.96970531147704</v>
      </c>
      <c r="P3" s="110">
        <f t="shared" si="0"/>
        <v>147.01990134421681</v>
      </c>
      <c r="Q3" s="110">
        <f t="shared" si="0"/>
        <v>143.06817812534575</v>
      </c>
    </row>
    <row r="4" spans="1:17" ht="12.95" customHeight="1" x14ac:dyDescent="0.25">
      <c r="A4" s="40" t="s">
        <v>130</v>
      </c>
      <c r="B4" s="55">
        <f>SUM(B5:B8)</f>
        <v>44.140800301929239</v>
      </c>
      <c r="C4" s="55">
        <f t="shared" ref="C4:Q4" si="1">SUM(C5:C8)</f>
        <v>44.325991113209021</v>
      </c>
      <c r="D4" s="55">
        <f t="shared" si="1"/>
        <v>44.769183113514728</v>
      </c>
      <c r="E4" s="55">
        <f t="shared" si="1"/>
        <v>45.35528028707062</v>
      </c>
      <c r="F4" s="55">
        <f t="shared" si="1"/>
        <v>45.857646698986926</v>
      </c>
      <c r="G4" s="55">
        <f t="shared" si="1"/>
        <v>46.508192267384452</v>
      </c>
      <c r="H4" s="55">
        <f t="shared" si="1"/>
        <v>47.137436073313445</v>
      </c>
      <c r="I4" s="55">
        <f t="shared" si="1"/>
        <v>48.506807047475057</v>
      </c>
      <c r="J4" s="55">
        <f t="shared" si="1"/>
        <v>50.12580333186164</v>
      </c>
      <c r="K4" s="55">
        <f t="shared" si="1"/>
        <v>52.155170358265735</v>
      </c>
      <c r="L4" s="55">
        <f t="shared" si="1"/>
        <v>58.424616749928326</v>
      </c>
      <c r="M4" s="55">
        <f t="shared" si="1"/>
        <v>59.462466199853779</v>
      </c>
      <c r="N4" s="55">
        <f t="shared" si="1"/>
        <v>60.281141269234809</v>
      </c>
      <c r="O4" s="55">
        <f t="shared" si="1"/>
        <v>60.221002631684939</v>
      </c>
      <c r="P4" s="55">
        <f t="shared" si="1"/>
        <v>59.97435077652321</v>
      </c>
      <c r="Q4" s="55">
        <f t="shared" si="1"/>
        <v>59.768606230569844</v>
      </c>
    </row>
    <row r="5" spans="1:17" ht="12" customHeight="1" x14ac:dyDescent="0.25">
      <c r="A5" s="87" t="s">
        <v>33</v>
      </c>
      <c r="B5" s="109">
        <v>24.974990764044868</v>
      </c>
      <c r="C5" s="109">
        <v>25.080084826029992</v>
      </c>
      <c r="D5" s="109">
        <v>25.167869481056414</v>
      </c>
      <c r="E5" s="109">
        <v>25.341966340405214</v>
      </c>
      <c r="F5" s="109">
        <v>25.480111332850388</v>
      </c>
      <c r="G5" s="109">
        <v>25.78574673583584</v>
      </c>
      <c r="H5" s="109">
        <v>25.997551228817908</v>
      </c>
      <c r="I5" s="109">
        <v>26.613960190391488</v>
      </c>
      <c r="J5" s="109">
        <v>27.417183777471646</v>
      </c>
      <c r="K5" s="109">
        <v>28.375048137870753</v>
      </c>
      <c r="L5" s="109">
        <v>31.562499397772783</v>
      </c>
      <c r="M5" s="109">
        <v>32.194316379066954</v>
      </c>
      <c r="N5" s="109">
        <v>32.698260230171407</v>
      </c>
      <c r="O5" s="109">
        <v>32.633968672825119</v>
      </c>
      <c r="P5" s="109">
        <v>32.455071212152774</v>
      </c>
      <c r="Q5" s="109">
        <v>32.44367702514468</v>
      </c>
    </row>
    <row r="6" spans="1:17" ht="12" customHeight="1" x14ac:dyDescent="0.25">
      <c r="A6" s="87" t="s">
        <v>53</v>
      </c>
      <c r="B6" s="109">
        <v>12.88254863966938</v>
      </c>
      <c r="C6" s="109">
        <v>12.48073522274103</v>
      </c>
      <c r="D6" s="109">
        <v>12.323111522677477</v>
      </c>
      <c r="E6" s="109">
        <v>12.213618342145569</v>
      </c>
      <c r="F6" s="109">
        <v>11.976903395158873</v>
      </c>
      <c r="G6" s="109">
        <v>11.70446316464883</v>
      </c>
      <c r="H6" s="109">
        <v>11.495969477686357</v>
      </c>
      <c r="I6" s="109">
        <v>11.49520131318984</v>
      </c>
      <c r="J6" s="109">
        <v>11.501751016028701</v>
      </c>
      <c r="K6" s="109">
        <v>11.651162852325809</v>
      </c>
      <c r="L6" s="109">
        <v>12.838843898668324</v>
      </c>
      <c r="M6" s="109">
        <v>12.892657416460082</v>
      </c>
      <c r="N6" s="109">
        <v>12.95552583676559</v>
      </c>
      <c r="O6" s="109">
        <v>12.869659898427287</v>
      </c>
      <c r="P6" s="109">
        <v>12.799741246209537</v>
      </c>
      <c r="Q6" s="109">
        <v>12.571641666411825</v>
      </c>
    </row>
    <row r="7" spans="1:17" ht="12" customHeight="1" x14ac:dyDescent="0.25">
      <c r="A7" s="87" t="s">
        <v>52</v>
      </c>
      <c r="B7" s="109">
        <v>1.8903900246657088</v>
      </c>
      <c r="C7" s="109">
        <v>2.1579684971718578</v>
      </c>
      <c r="D7" s="109">
        <v>2.4219429871010414</v>
      </c>
      <c r="E7" s="109">
        <v>2.7167981656098625</v>
      </c>
      <c r="F7" s="109">
        <v>3.0864250465204091</v>
      </c>
      <c r="G7" s="109">
        <v>3.5006402852840117</v>
      </c>
      <c r="H7" s="109">
        <v>3.8680703598806683</v>
      </c>
      <c r="I7" s="109">
        <v>4.322000078163116</v>
      </c>
      <c r="J7" s="109">
        <v>4.7201122129582718</v>
      </c>
      <c r="K7" s="109">
        <v>5.1813389947764596</v>
      </c>
      <c r="L7" s="109">
        <v>6.130919879378558</v>
      </c>
      <c r="M7" s="109">
        <v>6.3335241914951848</v>
      </c>
      <c r="N7" s="109">
        <v>6.4677330872133751</v>
      </c>
      <c r="O7" s="109">
        <v>6.5682065830318699</v>
      </c>
      <c r="P7" s="109">
        <v>6.6149494079072033</v>
      </c>
      <c r="Q7" s="109">
        <v>6.6432722975803689</v>
      </c>
    </row>
    <row r="8" spans="1:17" ht="12" customHeight="1" x14ac:dyDescent="0.25">
      <c r="A8" s="87" t="s">
        <v>51</v>
      </c>
      <c r="B8" s="109">
        <v>4.3928708735492856</v>
      </c>
      <c r="C8" s="109">
        <v>4.6072025672661443</v>
      </c>
      <c r="D8" s="109">
        <v>4.8562591226797975</v>
      </c>
      <c r="E8" s="109">
        <v>5.0828974389099724</v>
      </c>
      <c r="F8" s="109">
        <v>5.3142069244572552</v>
      </c>
      <c r="G8" s="109">
        <v>5.5173420816157632</v>
      </c>
      <c r="H8" s="109">
        <v>5.7758450069285114</v>
      </c>
      <c r="I8" s="109">
        <v>6.0756454657306183</v>
      </c>
      <c r="J8" s="109">
        <v>6.4867563254030243</v>
      </c>
      <c r="K8" s="109">
        <v>6.947620373292712</v>
      </c>
      <c r="L8" s="109">
        <v>7.8923535741086637</v>
      </c>
      <c r="M8" s="109">
        <v>8.0419682128315575</v>
      </c>
      <c r="N8" s="109">
        <v>8.1596221150844368</v>
      </c>
      <c r="O8" s="109">
        <v>8.1491674774006668</v>
      </c>
      <c r="P8" s="109">
        <v>8.1045889102536979</v>
      </c>
      <c r="Q8" s="109">
        <v>8.1100152414329738</v>
      </c>
    </row>
    <row r="9" spans="1:17" ht="12.95" customHeight="1" x14ac:dyDescent="0.25">
      <c r="A9" s="40" t="s">
        <v>129</v>
      </c>
      <c r="B9" s="55">
        <f>SUM(B10:B11)</f>
        <v>26.885170913972701</v>
      </c>
      <c r="C9" s="55">
        <f t="shared" ref="C9:Q9" si="2">SUM(C10:C11)</f>
        <v>29.191000943468595</v>
      </c>
      <c r="D9" s="55">
        <f t="shared" si="2"/>
        <v>31.443178599980744</v>
      </c>
      <c r="E9" s="55">
        <f t="shared" si="2"/>
        <v>33.96346939967826</v>
      </c>
      <c r="F9" s="55">
        <f t="shared" si="2"/>
        <v>35.508824444779499</v>
      </c>
      <c r="G9" s="55">
        <f t="shared" si="2"/>
        <v>37.043999656509897</v>
      </c>
      <c r="H9" s="55">
        <f t="shared" si="2"/>
        <v>39.15436880862282</v>
      </c>
      <c r="I9" s="55">
        <f t="shared" si="2"/>
        <v>42.415425020047493</v>
      </c>
      <c r="J9" s="55">
        <f t="shared" si="2"/>
        <v>46.81255042277283</v>
      </c>
      <c r="K9" s="55">
        <f t="shared" si="2"/>
        <v>51.373845373405047</v>
      </c>
      <c r="L9" s="55">
        <f t="shared" si="2"/>
        <v>58.328255157114782</v>
      </c>
      <c r="M9" s="55">
        <f t="shared" si="2"/>
        <v>59.046866260149386</v>
      </c>
      <c r="N9" s="55">
        <f t="shared" si="2"/>
        <v>59.775760030557294</v>
      </c>
      <c r="O9" s="55">
        <f t="shared" si="2"/>
        <v>59.581207944197914</v>
      </c>
      <c r="P9" s="55">
        <f t="shared" si="2"/>
        <v>58.891499223499807</v>
      </c>
      <c r="Q9" s="55">
        <f t="shared" si="2"/>
        <v>58.298805670673829</v>
      </c>
    </row>
    <row r="10" spans="1:17" ht="12" customHeight="1" x14ac:dyDescent="0.25">
      <c r="A10" s="87" t="s">
        <v>29</v>
      </c>
      <c r="B10" s="109">
        <v>21.011658557752114</v>
      </c>
      <c r="C10" s="109">
        <v>22.734757387580864</v>
      </c>
      <c r="D10" s="109">
        <v>24.525609080383425</v>
      </c>
      <c r="E10" s="109">
        <v>26.46639177686022</v>
      </c>
      <c r="F10" s="109">
        <v>27.712265627712561</v>
      </c>
      <c r="G10" s="109">
        <v>28.77262356867497</v>
      </c>
      <c r="H10" s="109">
        <v>30.548119668126528</v>
      </c>
      <c r="I10" s="109">
        <v>33.48000512276117</v>
      </c>
      <c r="J10" s="109">
        <v>37.424408015035539</v>
      </c>
      <c r="K10" s="109">
        <v>41.433810252740948</v>
      </c>
      <c r="L10" s="109">
        <v>47.141558213939945</v>
      </c>
      <c r="M10" s="109">
        <v>47.636755082395119</v>
      </c>
      <c r="N10" s="109">
        <v>48.180668348038196</v>
      </c>
      <c r="O10" s="109">
        <v>47.931567516732336</v>
      </c>
      <c r="P10" s="109">
        <v>47.444233721240849</v>
      </c>
      <c r="Q10" s="109">
        <v>47.122431792247383</v>
      </c>
    </row>
    <row r="11" spans="1:17" ht="12" customHeight="1" x14ac:dyDescent="0.25">
      <c r="A11" s="87" t="s">
        <v>28</v>
      </c>
      <c r="B11" s="109">
        <v>5.8735123562205871</v>
      </c>
      <c r="C11" s="109">
        <v>6.456243555887732</v>
      </c>
      <c r="D11" s="109">
        <v>6.9175695195973175</v>
      </c>
      <c r="E11" s="109">
        <v>7.4970776228180371</v>
      </c>
      <c r="F11" s="109">
        <v>7.796558817066936</v>
      </c>
      <c r="G11" s="109">
        <v>8.2713760878349287</v>
      </c>
      <c r="H11" s="109">
        <v>8.6062491404962955</v>
      </c>
      <c r="I11" s="109">
        <v>8.935419897286323</v>
      </c>
      <c r="J11" s="109">
        <v>9.3881424077372913</v>
      </c>
      <c r="K11" s="109">
        <v>9.9400351206640956</v>
      </c>
      <c r="L11" s="109">
        <v>11.186696943174841</v>
      </c>
      <c r="M11" s="109">
        <v>11.410111177754263</v>
      </c>
      <c r="N11" s="109">
        <v>11.595091682519094</v>
      </c>
      <c r="O11" s="109">
        <v>11.649640427465581</v>
      </c>
      <c r="P11" s="109">
        <v>11.447265502258956</v>
      </c>
      <c r="Q11" s="109">
        <v>11.17637387842645</v>
      </c>
    </row>
    <row r="12" spans="1:17" ht="12.95" customHeight="1" x14ac:dyDescent="0.25">
      <c r="A12" s="40" t="s">
        <v>128</v>
      </c>
      <c r="B12" s="55">
        <f>SUM(B13:B14)</f>
        <v>31.817664712643442</v>
      </c>
      <c r="C12" s="55">
        <f t="shared" ref="C12:Q12" si="3">SUM(C13:C14)</f>
        <v>32.721712492051253</v>
      </c>
      <c r="D12" s="55">
        <f t="shared" si="3"/>
        <v>33.304091768726671</v>
      </c>
      <c r="E12" s="55">
        <f t="shared" si="3"/>
        <v>34.025277049581675</v>
      </c>
      <c r="F12" s="55">
        <f t="shared" si="3"/>
        <v>34.488235156837519</v>
      </c>
      <c r="G12" s="55">
        <f t="shared" si="3"/>
        <v>34.786294868864189</v>
      </c>
      <c r="H12" s="55">
        <f t="shared" si="3"/>
        <v>34.948377439092091</v>
      </c>
      <c r="I12" s="55">
        <f t="shared" si="3"/>
        <v>35.147643504099591</v>
      </c>
      <c r="J12" s="55">
        <f t="shared" si="3"/>
        <v>34.948730202635566</v>
      </c>
      <c r="K12" s="55">
        <f t="shared" si="3"/>
        <v>34.605323548631297</v>
      </c>
      <c r="L12" s="55">
        <f t="shared" si="3"/>
        <v>36.678191984811889</v>
      </c>
      <c r="M12" s="55">
        <f t="shared" si="3"/>
        <v>35.397330882520052</v>
      </c>
      <c r="N12" s="55">
        <f t="shared" si="3"/>
        <v>33.73062866372355</v>
      </c>
      <c r="O12" s="55">
        <f t="shared" si="3"/>
        <v>31.167494735594182</v>
      </c>
      <c r="P12" s="55">
        <f t="shared" si="3"/>
        <v>28.154051344193803</v>
      </c>
      <c r="Q12" s="55">
        <f t="shared" si="3"/>
        <v>25.000766224102065</v>
      </c>
    </row>
    <row r="13" spans="1:17" ht="12" customHeight="1" x14ac:dyDescent="0.25">
      <c r="A13" s="54" t="s">
        <v>50</v>
      </c>
      <c r="B13" s="53">
        <v>23.692696035613846</v>
      </c>
      <c r="C13" s="53">
        <v>23.895346857646086</v>
      </c>
      <c r="D13" s="53">
        <v>23.869888597592318</v>
      </c>
      <c r="E13" s="53">
        <v>23.944589619214742</v>
      </c>
      <c r="F13" s="53">
        <v>23.964292880454725</v>
      </c>
      <c r="G13" s="53">
        <v>23.89281868278195</v>
      </c>
      <c r="H13" s="53">
        <v>23.617497086477027</v>
      </c>
      <c r="I13" s="53">
        <v>23.396544883664919</v>
      </c>
      <c r="J13" s="53">
        <v>22.916077435365878</v>
      </c>
      <c r="K13" s="53">
        <v>22.296133220949667</v>
      </c>
      <c r="L13" s="53">
        <v>23.300475700936609</v>
      </c>
      <c r="M13" s="53">
        <v>21.756176709321142</v>
      </c>
      <c r="N13" s="53">
        <v>19.812507208189441</v>
      </c>
      <c r="O13" s="53">
        <v>17.003762201395329</v>
      </c>
      <c r="P13" s="53">
        <v>13.946161802373688</v>
      </c>
      <c r="Q13" s="53">
        <v>10.71724616482145</v>
      </c>
    </row>
    <row r="14" spans="1:17" ht="12" customHeight="1" x14ac:dyDescent="0.25">
      <c r="A14" s="49" t="s">
        <v>26</v>
      </c>
      <c r="B14" s="48">
        <v>8.1249686770295941</v>
      </c>
      <c r="C14" s="48">
        <v>8.8263656344051675</v>
      </c>
      <c r="D14" s="48">
        <v>9.434203171134353</v>
      </c>
      <c r="E14" s="48">
        <v>10.080687430366931</v>
      </c>
      <c r="F14" s="48">
        <v>10.523942276382792</v>
      </c>
      <c r="G14" s="48">
        <v>10.893476186082239</v>
      </c>
      <c r="H14" s="48">
        <v>11.330880352615065</v>
      </c>
      <c r="I14" s="48">
        <v>11.751098620434673</v>
      </c>
      <c r="J14" s="48">
        <v>12.032652767269687</v>
      </c>
      <c r="K14" s="48">
        <v>12.309190327681632</v>
      </c>
      <c r="L14" s="48">
        <v>13.37771628387528</v>
      </c>
      <c r="M14" s="48">
        <v>13.641154173198911</v>
      </c>
      <c r="N14" s="48">
        <v>13.918121455534108</v>
      </c>
      <c r="O14" s="48">
        <v>14.163732534198855</v>
      </c>
      <c r="P14" s="48">
        <v>14.207889541820116</v>
      </c>
      <c r="Q14" s="48">
        <v>14.283520059280615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4726.8734828676479</v>
      </c>
      <c r="C16" s="110">
        <f t="shared" ref="C16:Q16" si="4">SUM(C17,C22,C25)</f>
        <v>4982.5197906928151</v>
      </c>
      <c r="D16" s="110">
        <f t="shared" si="4"/>
        <v>5190.6658074043362</v>
      </c>
      <c r="E16" s="110">
        <f t="shared" si="4"/>
        <v>5418.7798387618141</v>
      </c>
      <c r="F16" s="110">
        <f t="shared" si="4"/>
        <v>5554.5559876489324</v>
      </c>
      <c r="G16" s="110">
        <f t="shared" si="4"/>
        <v>5662.6673345124855</v>
      </c>
      <c r="H16" s="110">
        <f t="shared" si="4"/>
        <v>5787.4687973690079</v>
      </c>
      <c r="I16" s="110">
        <f t="shared" si="4"/>
        <v>5928.2998528340295</v>
      </c>
      <c r="J16" s="110">
        <f t="shared" si="4"/>
        <v>6031.081577936653</v>
      </c>
      <c r="K16" s="110">
        <f t="shared" si="4"/>
        <v>6146.5319017399152</v>
      </c>
      <c r="L16" s="110">
        <f t="shared" si="4"/>
        <v>6704.4563551359915</v>
      </c>
      <c r="M16" s="110">
        <f t="shared" si="4"/>
        <v>6734.8876861164117</v>
      </c>
      <c r="N16" s="110">
        <f t="shared" si="4"/>
        <v>6768.6896135807556</v>
      </c>
      <c r="O16" s="110">
        <f t="shared" si="4"/>
        <v>6739.1919775938886</v>
      </c>
      <c r="P16" s="110">
        <f t="shared" si="4"/>
        <v>6616.0320311383985</v>
      </c>
      <c r="Q16" s="110">
        <f t="shared" si="4"/>
        <v>6501.0594900495671</v>
      </c>
    </row>
    <row r="17" spans="1:17" ht="12.95" customHeight="1" x14ac:dyDescent="0.25">
      <c r="A17" s="40" t="s">
        <v>130</v>
      </c>
      <c r="B17" s="55">
        <f>SUM(B18:B21)</f>
        <v>477.60903939587394</v>
      </c>
      <c r="C17" s="55">
        <f t="shared" ref="C17:Q17" si="5">SUM(C18:C21)</f>
        <v>492.22295544469387</v>
      </c>
      <c r="D17" s="55">
        <f t="shared" si="5"/>
        <v>505.381900242239</v>
      </c>
      <c r="E17" s="55">
        <f t="shared" si="5"/>
        <v>519.25503116047048</v>
      </c>
      <c r="F17" s="55">
        <f t="shared" si="5"/>
        <v>536.71708100443152</v>
      </c>
      <c r="G17" s="55">
        <f t="shared" si="5"/>
        <v>555.65581235472098</v>
      </c>
      <c r="H17" s="55">
        <f t="shared" si="5"/>
        <v>573.72602695223748</v>
      </c>
      <c r="I17" s="55">
        <f t="shared" si="5"/>
        <v>601.45917054559516</v>
      </c>
      <c r="J17" s="55">
        <f t="shared" si="5"/>
        <v>627.21041237717691</v>
      </c>
      <c r="K17" s="55">
        <f t="shared" si="5"/>
        <v>659.42237248596064</v>
      </c>
      <c r="L17" s="55">
        <f t="shared" si="5"/>
        <v>750.15496144308452</v>
      </c>
      <c r="M17" s="55">
        <f t="shared" si="5"/>
        <v>765.04606620902268</v>
      </c>
      <c r="N17" s="55">
        <f t="shared" si="5"/>
        <v>775.47751152401759</v>
      </c>
      <c r="O17" s="55">
        <f t="shared" si="5"/>
        <v>770.54902320885049</v>
      </c>
      <c r="P17" s="55">
        <f t="shared" si="5"/>
        <v>762.66196871762588</v>
      </c>
      <c r="Q17" s="55">
        <f t="shared" si="5"/>
        <v>754.38149948881573</v>
      </c>
    </row>
    <row r="18" spans="1:17" ht="12" customHeight="1" x14ac:dyDescent="0.25">
      <c r="A18" s="87" t="s">
        <v>33</v>
      </c>
      <c r="B18" s="109">
        <v>33.151469103808111</v>
      </c>
      <c r="C18" s="109">
        <v>33.2909695577546</v>
      </c>
      <c r="D18" s="109">
        <v>33.407493736137347</v>
      </c>
      <c r="E18" s="109">
        <v>33.638587581508489</v>
      </c>
      <c r="F18" s="109">
        <v>33.821959399026241</v>
      </c>
      <c r="G18" s="109">
        <v>34.227655750021071</v>
      </c>
      <c r="H18" s="109">
        <v>34.508802204547528</v>
      </c>
      <c r="I18" s="109">
        <v>35.327015225644459</v>
      </c>
      <c r="J18" s="109">
        <v>36.393203485016002</v>
      </c>
      <c r="K18" s="109">
        <v>37.664659841073018</v>
      </c>
      <c r="L18" s="109">
        <v>41.89564006288203</v>
      </c>
      <c r="M18" s="109">
        <v>42.734305483523109</v>
      </c>
      <c r="N18" s="109">
        <v>43.403233819384383</v>
      </c>
      <c r="O18" s="109">
        <v>43.317894065022216</v>
      </c>
      <c r="P18" s="109">
        <v>43.08042796558459</v>
      </c>
      <c r="Q18" s="109">
        <v>43.065303473962928</v>
      </c>
    </row>
    <row r="19" spans="1:17" ht="12" customHeight="1" x14ac:dyDescent="0.25">
      <c r="A19" s="87" t="s">
        <v>53</v>
      </c>
      <c r="B19" s="109">
        <v>221.59116644179466</v>
      </c>
      <c r="C19" s="109">
        <v>219.46638788890414</v>
      </c>
      <c r="D19" s="109">
        <v>215.29926887042001</v>
      </c>
      <c r="E19" s="109">
        <v>210.59610456605651</v>
      </c>
      <c r="F19" s="109">
        <v>205.43304463661318</v>
      </c>
      <c r="G19" s="109">
        <v>199.86145353196977</v>
      </c>
      <c r="H19" s="109">
        <v>195.46020103606742</v>
      </c>
      <c r="I19" s="109">
        <v>194.58237308302213</v>
      </c>
      <c r="J19" s="109">
        <v>193.01025895848667</v>
      </c>
      <c r="K19" s="109">
        <v>192.90119774354602</v>
      </c>
      <c r="L19" s="109">
        <v>207.19183679403076</v>
      </c>
      <c r="M19" s="109">
        <v>204.41585315712436</v>
      </c>
      <c r="N19" s="109">
        <v>202.53420144669926</v>
      </c>
      <c r="O19" s="109">
        <v>196.25154792503142</v>
      </c>
      <c r="P19" s="109">
        <v>191.37196490945055</v>
      </c>
      <c r="Q19" s="109">
        <v>186.23396180789103</v>
      </c>
    </row>
    <row r="20" spans="1:17" ht="12" customHeight="1" x14ac:dyDescent="0.25">
      <c r="A20" s="87" t="s">
        <v>52</v>
      </c>
      <c r="B20" s="109">
        <v>113.18203103808213</v>
      </c>
      <c r="C20" s="109">
        <v>127.78115496321841</v>
      </c>
      <c r="D20" s="109">
        <v>142.03268359536915</v>
      </c>
      <c r="E20" s="109">
        <v>157.91311984966976</v>
      </c>
      <c r="F20" s="109">
        <v>177.81999607761176</v>
      </c>
      <c r="G20" s="109">
        <v>200.00465997290584</v>
      </c>
      <c r="H20" s="109">
        <v>219.21558589704264</v>
      </c>
      <c r="I20" s="109">
        <v>243.08516489807462</v>
      </c>
      <c r="J20" s="109">
        <v>262.85710486204687</v>
      </c>
      <c r="K20" s="109">
        <v>286.29252942865691</v>
      </c>
      <c r="L20" s="109">
        <v>340.25338820021625</v>
      </c>
      <c r="M20" s="109">
        <v>355.56288526285527</v>
      </c>
      <c r="N20" s="109">
        <v>365.98940257945611</v>
      </c>
      <c r="O20" s="109">
        <v>369.00394954339146</v>
      </c>
      <c r="P20" s="109">
        <v>368.65053181552173</v>
      </c>
      <c r="Q20" s="109">
        <v>366.91078795255544</v>
      </c>
    </row>
    <row r="21" spans="1:17" ht="12" customHeight="1" x14ac:dyDescent="0.25">
      <c r="A21" s="87" t="s">
        <v>51</v>
      </c>
      <c r="B21" s="109">
        <v>109.68437281218905</v>
      </c>
      <c r="C21" s="109">
        <v>111.68444303481667</v>
      </c>
      <c r="D21" s="109">
        <v>114.64245404031246</v>
      </c>
      <c r="E21" s="109">
        <v>117.10721916323574</v>
      </c>
      <c r="F21" s="109">
        <v>119.64208089118036</v>
      </c>
      <c r="G21" s="109">
        <v>121.56204309982431</v>
      </c>
      <c r="H21" s="109">
        <v>124.54143781457991</v>
      </c>
      <c r="I21" s="109">
        <v>128.46461733885397</v>
      </c>
      <c r="J21" s="109">
        <v>134.94984507162741</v>
      </c>
      <c r="K21" s="109">
        <v>142.56398547268478</v>
      </c>
      <c r="L21" s="109">
        <v>160.81409638595548</v>
      </c>
      <c r="M21" s="109">
        <v>162.33302230552002</v>
      </c>
      <c r="N21" s="109">
        <v>163.55067367847786</v>
      </c>
      <c r="O21" s="109">
        <v>161.97563167540531</v>
      </c>
      <c r="P21" s="109">
        <v>159.55904402706901</v>
      </c>
      <c r="Q21" s="109">
        <v>158.17144625440628</v>
      </c>
    </row>
    <row r="22" spans="1:17" ht="12.95" customHeight="1" x14ac:dyDescent="0.25">
      <c r="A22" s="40" t="s">
        <v>129</v>
      </c>
      <c r="B22" s="55">
        <f>SUM(B23:B24)</f>
        <v>268.51314987273679</v>
      </c>
      <c r="C22" s="55">
        <f t="shared" ref="C22:Q22" si="6">SUM(C23:C24)</f>
        <v>286.57961583552623</v>
      </c>
      <c r="D22" s="55">
        <f t="shared" si="6"/>
        <v>302.86687230831069</v>
      </c>
      <c r="E22" s="55">
        <f t="shared" si="6"/>
        <v>322.09305831442833</v>
      </c>
      <c r="F22" s="55">
        <f t="shared" si="6"/>
        <v>331.09893106977461</v>
      </c>
      <c r="G22" s="55">
        <f t="shared" si="6"/>
        <v>341.71700520955591</v>
      </c>
      <c r="H22" s="55">
        <f t="shared" si="6"/>
        <v>354.45612809154238</v>
      </c>
      <c r="I22" s="55">
        <f t="shared" si="6"/>
        <v>375.15045063930756</v>
      </c>
      <c r="J22" s="55">
        <f t="shared" si="6"/>
        <v>405.72240243944975</v>
      </c>
      <c r="K22" s="55">
        <f t="shared" si="6"/>
        <v>438.50972652920024</v>
      </c>
      <c r="L22" s="55">
        <f t="shared" si="6"/>
        <v>495.08926076769342</v>
      </c>
      <c r="M22" s="55">
        <f t="shared" si="6"/>
        <v>498.76500488022987</v>
      </c>
      <c r="N22" s="55">
        <f t="shared" si="6"/>
        <v>503.19062827868123</v>
      </c>
      <c r="O22" s="55">
        <f t="shared" si="6"/>
        <v>499.53965747620811</v>
      </c>
      <c r="P22" s="55">
        <f t="shared" si="6"/>
        <v>489.71396623411903</v>
      </c>
      <c r="Q22" s="55">
        <f t="shared" si="6"/>
        <v>480.03419496025401</v>
      </c>
    </row>
    <row r="23" spans="1:17" ht="12" customHeight="1" x14ac:dyDescent="0.25">
      <c r="A23" s="87" t="s">
        <v>29</v>
      </c>
      <c r="B23" s="109">
        <v>161.20083290974509</v>
      </c>
      <c r="C23" s="109">
        <v>170.9604277043866</v>
      </c>
      <c r="D23" s="109">
        <v>181.17245786400647</v>
      </c>
      <c r="E23" s="109">
        <v>192.34106733714128</v>
      </c>
      <c r="F23" s="109">
        <v>198.26267507414312</v>
      </c>
      <c r="G23" s="109">
        <v>202.84639641413457</v>
      </c>
      <c r="H23" s="109">
        <v>212.13164224684328</v>
      </c>
      <c r="I23" s="109">
        <v>229.36763679408838</v>
      </c>
      <c r="J23" s="109">
        <v>254.15455182724915</v>
      </c>
      <c r="K23" s="109">
        <v>279.36494837793464</v>
      </c>
      <c r="L23" s="109">
        <v>316.32618423525537</v>
      </c>
      <c r="M23" s="109">
        <v>317.60036452103014</v>
      </c>
      <c r="N23" s="109">
        <v>319.86777859460329</v>
      </c>
      <c r="O23" s="109">
        <v>316.40274987425289</v>
      </c>
      <c r="P23" s="109">
        <v>311.00915873089434</v>
      </c>
      <c r="Q23" s="109">
        <v>306.76438408066872</v>
      </c>
    </row>
    <row r="24" spans="1:17" ht="12" customHeight="1" x14ac:dyDescent="0.25">
      <c r="A24" s="87" t="s">
        <v>28</v>
      </c>
      <c r="B24" s="109">
        <v>107.3123169629917</v>
      </c>
      <c r="C24" s="109">
        <v>115.61918813113961</v>
      </c>
      <c r="D24" s="109">
        <v>121.69441444430419</v>
      </c>
      <c r="E24" s="109">
        <v>129.75199097728705</v>
      </c>
      <c r="F24" s="109">
        <v>132.83625599563146</v>
      </c>
      <c r="G24" s="109">
        <v>138.87060879542133</v>
      </c>
      <c r="H24" s="109">
        <v>142.32448584469913</v>
      </c>
      <c r="I24" s="109">
        <v>145.78281384521915</v>
      </c>
      <c r="J24" s="109">
        <v>151.56785061220057</v>
      </c>
      <c r="K24" s="109">
        <v>159.1447781512656</v>
      </c>
      <c r="L24" s="109">
        <v>178.76307653243805</v>
      </c>
      <c r="M24" s="109">
        <v>181.16464035919975</v>
      </c>
      <c r="N24" s="109">
        <v>183.32284968407794</v>
      </c>
      <c r="O24" s="109">
        <v>183.13690760195522</v>
      </c>
      <c r="P24" s="109">
        <v>178.70480750322469</v>
      </c>
      <c r="Q24" s="109">
        <v>173.26981087958529</v>
      </c>
    </row>
    <row r="25" spans="1:17" ht="12.95" customHeight="1" x14ac:dyDescent="0.25">
      <c r="A25" s="40" t="s">
        <v>128</v>
      </c>
      <c r="B25" s="55">
        <f>SUM(B26:B27)</f>
        <v>3980.7512935990367</v>
      </c>
      <c r="C25" s="55">
        <f t="shared" ref="C25:Q25" si="7">SUM(C26:C27)</f>
        <v>4203.7172194125951</v>
      </c>
      <c r="D25" s="55">
        <f t="shared" si="7"/>
        <v>4382.4170348537864</v>
      </c>
      <c r="E25" s="55">
        <f t="shared" si="7"/>
        <v>4577.431749286915</v>
      </c>
      <c r="F25" s="55">
        <f t="shared" si="7"/>
        <v>4686.7399755747265</v>
      </c>
      <c r="G25" s="55">
        <f t="shared" si="7"/>
        <v>4765.2945169482091</v>
      </c>
      <c r="H25" s="55">
        <f t="shared" si="7"/>
        <v>4859.2866423252281</v>
      </c>
      <c r="I25" s="55">
        <f t="shared" si="7"/>
        <v>4951.6902316491269</v>
      </c>
      <c r="J25" s="55">
        <f t="shared" si="7"/>
        <v>4998.1487631200262</v>
      </c>
      <c r="K25" s="55">
        <f t="shared" si="7"/>
        <v>5048.5998027247542</v>
      </c>
      <c r="L25" s="55">
        <f t="shared" si="7"/>
        <v>5459.2121329252132</v>
      </c>
      <c r="M25" s="55">
        <f t="shared" si="7"/>
        <v>5471.0766150271593</v>
      </c>
      <c r="N25" s="55">
        <f t="shared" si="7"/>
        <v>5490.021473778057</v>
      </c>
      <c r="O25" s="55">
        <f t="shared" si="7"/>
        <v>5469.1032969088301</v>
      </c>
      <c r="P25" s="55">
        <f t="shared" si="7"/>
        <v>5363.6560961866535</v>
      </c>
      <c r="Q25" s="55">
        <f t="shared" si="7"/>
        <v>5266.6437956004975</v>
      </c>
    </row>
    <row r="26" spans="1:17" ht="12" customHeight="1" x14ac:dyDescent="0.25">
      <c r="A26" s="54" t="s">
        <v>50</v>
      </c>
      <c r="B26" s="53">
        <v>562.84597840604818</v>
      </c>
      <c r="C26" s="53">
        <v>564.41123677358053</v>
      </c>
      <c r="D26" s="53">
        <v>561.1359478379419</v>
      </c>
      <c r="E26" s="53">
        <v>560.45961456085843</v>
      </c>
      <c r="F26" s="53">
        <v>558.36847521488016</v>
      </c>
      <c r="G26" s="53">
        <v>554.29000470993481</v>
      </c>
      <c r="H26" s="53">
        <v>544.93032506224176</v>
      </c>
      <c r="I26" s="53">
        <v>537.44475342648275</v>
      </c>
      <c r="J26" s="53">
        <v>525.39021444307616</v>
      </c>
      <c r="K26" s="53">
        <v>511.05832202560919</v>
      </c>
      <c r="L26" s="53">
        <v>537.17851473119515</v>
      </c>
      <c r="M26" s="53">
        <v>500.89242496495689</v>
      </c>
      <c r="N26" s="53">
        <v>456.41322529539968</v>
      </c>
      <c r="O26" s="53">
        <v>391.28168013827025</v>
      </c>
      <c r="P26" s="53">
        <v>320.10300168699649</v>
      </c>
      <c r="Q26" s="53">
        <v>245.32782978223833</v>
      </c>
    </row>
    <row r="27" spans="1:17" ht="12" customHeight="1" x14ac:dyDescent="0.25">
      <c r="A27" s="49" t="s">
        <v>26</v>
      </c>
      <c r="B27" s="48">
        <v>3417.9053151929884</v>
      </c>
      <c r="C27" s="48">
        <v>3639.3059826390145</v>
      </c>
      <c r="D27" s="48">
        <v>3821.2810870158446</v>
      </c>
      <c r="E27" s="48">
        <v>4016.9721347260565</v>
      </c>
      <c r="F27" s="48">
        <v>4128.3715003598463</v>
      </c>
      <c r="G27" s="48">
        <v>4211.0045122382744</v>
      </c>
      <c r="H27" s="48">
        <v>4314.3563172629865</v>
      </c>
      <c r="I27" s="48">
        <v>4414.2454782226441</v>
      </c>
      <c r="J27" s="48">
        <v>4472.7585486769503</v>
      </c>
      <c r="K27" s="48">
        <v>4537.5414806991448</v>
      </c>
      <c r="L27" s="48">
        <v>4922.0336181940183</v>
      </c>
      <c r="M27" s="48">
        <v>4970.1841900622021</v>
      </c>
      <c r="N27" s="48">
        <v>5033.6082484826575</v>
      </c>
      <c r="O27" s="48">
        <v>5077.8216167705596</v>
      </c>
      <c r="P27" s="48">
        <v>5043.5530944996572</v>
      </c>
      <c r="Q27" s="48">
        <v>5021.3159658182594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582202.32436260791</v>
      </c>
      <c r="C31" s="129">
        <v>595901.26228438027</v>
      </c>
      <c r="D31" s="129">
        <v>611533.27109018317</v>
      </c>
      <c r="E31" s="129">
        <v>632274.16870775726</v>
      </c>
      <c r="F31" s="129">
        <v>653422.28601467516</v>
      </c>
      <c r="G31" s="129">
        <v>681473.7282423951</v>
      </c>
      <c r="H31" s="129">
        <v>707673.88439367572</v>
      </c>
      <c r="I31" s="129">
        <v>749450.95460479637</v>
      </c>
      <c r="J31" s="129">
        <v>799872.40833024692</v>
      </c>
      <c r="K31" s="129">
        <v>859297.90916435653</v>
      </c>
      <c r="L31" s="129">
        <v>1004950.7402937785</v>
      </c>
      <c r="M31" s="129">
        <v>1058926.6547567947</v>
      </c>
      <c r="N31" s="129">
        <v>1112168.7996882547</v>
      </c>
      <c r="O31" s="129">
        <v>1147225.8729026262</v>
      </c>
      <c r="P31" s="129">
        <v>1164136.4529713374</v>
      </c>
      <c r="Q31" s="129">
        <v>1190811.3479403371</v>
      </c>
    </row>
    <row r="32" spans="1:17" ht="12" customHeight="1" x14ac:dyDescent="0.25">
      <c r="A32" s="87" t="s">
        <v>53</v>
      </c>
      <c r="B32" s="129">
        <v>522680.51954871009</v>
      </c>
      <c r="C32" s="129">
        <v>525716.78053476883</v>
      </c>
      <c r="D32" s="129">
        <v>527375.51511677844</v>
      </c>
      <c r="E32" s="129">
        <v>529603.78463545593</v>
      </c>
      <c r="F32" s="129">
        <v>530937.16542815603</v>
      </c>
      <c r="G32" s="129">
        <v>531623.29801590461</v>
      </c>
      <c r="H32" s="129">
        <v>537394.12825135747</v>
      </c>
      <c r="I32" s="129">
        <v>557321.26163433096</v>
      </c>
      <c r="J32" s="129">
        <v>575731.68312176759</v>
      </c>
      <c r="K32" s="129">
        <v>602386.16307502345</v>
      </c>
      <c r="L32" s="129">
        <v>692804.21713259199</v>
      </c>
      <c r="M32" s="129">
        <v>717238.68804055359</v>
      </c>
      <c r="N32" s="129">
        <v>752906.70987496164</v>
      </c>
      <c r="O32" s="129">
        <v>777290.2950429637</v>
      </c>
      <c r="P32" s="129">
        <v>801409.41474639904</v>
      </c>
      <c r="Q32" s="129">
        <v>828507.58154747228</v>
      </c>
    </row>
    <row r="33" spans="1:17" ht="12" customHeight="1" x14ac:dyDescent="0.25">
      <c r="A33" s="87" t="s">
        <v>52</v>
      </c>
      <c r="B33" s="129">
        <v>48048.888884800683</v>
      </c>
      <c r="C33" s="129">
        <v>55195.409319851919</v>
      </c>
      <c r="D33" s="129">
        <v>62595.515612212817</v>
      </c>
      <c r="E33" s="129">
        <v>71300.414623334407</v>
      </c>
      <c r="F33" s="129">
        <v>82543.857176923673</v>
      </c>
      <c r="G33" s="129">
        <v>95570.136105180369</v>
      </c>
      <c r="H33" s="129">
        <v>107519.67215319588</v>
      </c>
      <c r="I33" s="129">
        <v>122794.14822257558</v>
      </c>
      <c r="J33" s="129">
        <v>136379.53291836637</v>
      </c>
      <c r="K33" s="129">
        <v>152973.79768900605</v>
      </c>
      <c r="L33" s="129">
        <v>190509.48756066436</v>
      </c>
      <c r="M33" s="129">
        <v>204377.54148682635</v>
      </c>
      <c r="N33" s="129">
        <v>216734.01751205698</v>
      </c>
      <c r="O33" s="129">
        <v>225623.3409138968</v>
      </c>
      <c r="P33" s="129">
        <v>232994.83411491296</v>
      </c>
      <c r="Q33" s="129">
        <v>241581.22723231179</v>
      </c>
    </row>
    <row r="34" spans="1:17" ht="12" customHeight="1" x14ac:dyDescent="0.25">
      <c r="A34" s="87" t="s">
        <v>51</v>
      </c>
      <c r="B34" s="129">
        <v>182261.78285137028</v>
      </c>
      <c r="C34" s="129">
        <v>187925.02655755205</v>
      </c>
      <c r="D34" s="129">
        <v>196303.75069519819</v>
      </c>
      <c r="E34" s="129">
        <v>204041.15135912152</v>
      </c>
      <c r="F34" s="129">
        <v>212302.68397664541</v>
      </c>
      <c r="G34" s="129">
        <v>219539.51594750854</v>
      </c>
      <c r="H34" s="129">
        <v>229396.88360336571</v>
      </c>
      <c r="I34" s="129">
        <v>241549.49897847252</v>
      </c>
      <c r="J34" s="129">
        <v>259732.40570864826</v>
      </c>
      <c r="K34" s="129">
        <v>281587.7730069785</v>
      </c>
      <c r="L34" s="129">
        <v>330079.87354080478</v>
      </c>
      <c r="M34" s="129">
        <v>341078.70487956476</v>
      </c>
      <c r="N34" s="129">
        <v>353312.00455539604</v>
      </c>
      <c r="O34" s="129">
        <v>360172.44955366326</v>
      </c>
      <c r="P34" s="129">
        <v>362809.46404554934</v>
      </c>
      <c r="Q34" s="129">
        <v>372741.28697447572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390936.52851571213</v>
      </c>
      <c r="C36" s="129">
        <v>421073.82933680457</v>
      </c>
      <c r="D36" s="129">
        <v>455538.59646068845</v>
      </c>
      <c r="E36" s="129">
        <v>495585.59180050064</v>
      </c>
      <c r="F36" s="129">
        <v>525167.73857878463</v>
      </c>
      <c r="G36" s="129">
        <v>556176.35396652785</v>
      </c>
      <c r="H36" s="129">
        <v>607024.62858671846</v>
      </c>
      <c r="I36" s="129">
        <v>683677.64757510321</v>
      </c>
      <c r="J36" s="129">
        <v>793725.2866421818</v>
      </c>
      <c r="K36" s="129">
        <v>918465.47317979473</v>
      </c>
      <c r="L36" s="129">
        <v>1100630.8097988183</v>
      </c>
      <c r="M36" s="129">
        <v>1151238.4009363656</v>
      </c>
      <c r="N36" s="129">
        <v>1231870.0516555901</v>
      </c>
      <c r="O36" s="129">
        <v>1319435.5698990074</v>
      </c>
      <c r="P36" s="129">
        <v>1454638.3275004507</v>
      </c>
      <c r="Q36" s="129">
        <v>1713153.8586313562</v>
      </c>
    </row>
    <row r="37" spans="1:17" ht="12" customHeight="1" x14ac:dyDescent="0.25">
      <c r="A37" s="87" t="s">
        <v>28</v>
      </c>
      <c r="B37" s="129">
        <v>271881.00457679725</v>
      </c>
      <c r="C37" s="129">
        <v>299474.41532069549</v>
      </c>
      <c r="D37" s="129">
        <v>322971.32379669655</v>
      </c>
      <c r="E37" s="129">
        <v>353850.40688037488</v>
      </c>
      <c r="F37" s="129">
        <v>373238.34461814736</v>
      </c>
      <c r="G37" s="129">
        <v>405736.93996098969</v>
      </c>
      <c r="H37" s="129">
        <v>427941.54432292323</v>
      </c>
      <c r="I37" s="129">
        <v>453083.60693885217</v>
      </c>
      <c r="J37" s="129">
        <v>491578.47283890255</v>
      </c>
      <c r="K37" s="129">
        <v>539789.20613830956</v>
      </c>
      <c r="L37" s="129">
        <v>647230.35919619096</v>
      </c>
      <c r="M37" s="129">
        <v>693806.4125010171</v>
      </c>
      <c r="N37" s="129">
        <v>748488.19172110595</v>
      </c>
      <c r="O37" s="129">
        <v>822433.74273568997</v>
      </c>
      <c r="P37" s="129">
        <v>890267.61820378609</v>
      </c>
      <c r="Q37" s="129">
        <v>1092654.704638459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6977917.401096398</v>
      </c>
      <c r="C39" s="127">
        <v>7106974.9889447801</v>
      </c>
      <c r="D39" s="127">
        <v>7264104.8758571055</v>
      </c>
      <c r="E39" s="127">
        <v>7459775.2946480112</v>
      </c>
      <c r="F39" s="127">
        <v>7640933.2255560625</v>
      </c>
      <c r="G39" s="127">
        <v>7797824.7118083332</v>
      </c>
      <c r="H39" s="127">
        <v>7879490.5919242203</v>
      </c>
      <c r="I39" s="127">
        <v>8046237.2570945472</v>
      </c>
      <c r="J39" s="127">
        <v>8206535.9177768426</v>
      </c>
      <c r="K39" s="127">
        <v>8467457.4078105688</v>
      </c>
      <c r="L39" s="127">
        <v>9724581.3471742161</v>
      </c>
      <c r="M39" s="127">
        <v>9986448.9789197017</v>
      </c>
      <c r="N39" s="127">
        <v>10380284.033444753</v>
      </c>
      <c r="O39" s="127">
        <v>10623816.487512741</v>
      </c>
      <c r="P39" s="127">
        <v>10768353.567483487</v>
      </c>
      <c r="Q39" s="127">
        <v>11073815.749968169</v>
      </c>
    </row>
    <row r="40" spans="1:17" ht="12" customHeight="1" x14ac:dyDescent="0.25">
      <c r="A40" s="49" t="s">
        <v>26</v>
      </c>
      <c r="B40" s="126">
        <v>274413.1706591227</v>
      </c>
      <c r="C40" s="126">
        <v>295497.14202429907</v>
      </c>
      <c r="D40" s="126">
        <v>314494.34759946686</v>
      </c>
      <c r="E40" s="126">
        <v>335970.01547253277</v>
      </c>
      <c r="F40" s="126">
        <v>350562.27560409409</v>
      </c>
      <c r="G40" s="126">
        <v>363294.3399800873</v>
      </c>
      <c r="H40" s="126">
        <v>379078.42177472595</v>
      </c>
      <c r="I40" s="126">
        <v>395741.80264725757</v>
      </c>
      <c r="J40" s="126">
        <v>409530.13252989639</v>
      </c>
      <c r="K40" s="126">
        <v>425895.85187032481</v>
      </c>
      <c r="L40" s="126">
        <v>480148.51096678048</v>
      </c>
      <c r="M40" s="126">
        <v>497914.11864299851</v>
      </c>
      <c r="N40" s="126">
        <v>519223.94702840759</v>
      </c>
      <c r="O40" s="126">
        <v>541706.450731555</v>
      </c>
      <c r="P40" s="126">
        <v>555519.52970488777</v>
      </c>
      <c r="Q40" s="126">
        <v>575147.79513290618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53357.601178985678</v>
      </c>
      <c r="D44" s="125">
        <v>56083.845328160423</v>
      </c>
      <c r="E44" s="125">
        <v>62001.770870378692</v>
      </c>
      <c r="F44" s="125">
        <v>63234.208024778818</v>
      </c>
      <c r="G44" s="125">
        <v>70979.254759937874</v>
      </c>
      <c r="H44" s="125">
        <v>69986.524934143308</v>
      </c>
      <c r="I44" s="125">
        <v>86439.166369640268</v>
      </c>
      <c r="J44" s="125">
        <v>95976.791807140355</v>
      </c>
      <c r="K44" s="125">
        <v>105891.94567743366</v>
      </c>
      <c r="L44" s="125">
        <v>193048.60486961197</v>
      </c>
      <c r="M44" s="125">
        <v>102319.60367801078</v>
      </c>
      <c r="N44" s="125">
        <v>102552.70793075353</v>
      </c>
      <c r="O44" s="125">
        <v>85353.847473651607</v>
      </c>
      <c r="P44" s="125">
        <v>70268.181247696819</v>
      </c>
      <c r="Q44" s="125">
        <v>82758.740297160213</v>
      </c>
    </row>
    <row r="45" spans="1:17" ht="12" customHeight="1" x14ac:dyDescent="0.25">
      <c r="A45" s="87" t="s">
        <v>53</v>
      </c>
      <c r="B45" s="125"/>
      <c r="C45" s="125">
        <v>42050.305098152472</v>
      </c>
      <c r="D45" s="125">
        <v>40867.848914664071</v>
      </c>
      <c r="E45" s="125">
        <v>41633.429422994908</v>
      </c>
      <c r="F45" s="125">
        <v>40935.566496539337</v>
      </c>
      <c r="G45" s="125">
        <v>40486.329220106825</v>
      </c>
      <c r="H45" s="125">
        <v>45770.027850972903</v>
      </c>
      <c r="I45" s="125">
        <v>60126.326986571206</v>
      </c>
      <c r="J45" s="125">
        <v>58810.611059052302</v>
      </c>
      <c r="K45" s="125">
        <v>67256.670472729573</v>
      </c>
      <c r="L45" s="125">
        <v>131223.25552963966</v>
      </c>
      <c r="M45" s="125">
        <v>65443.698387393</v>
      </c>
      <c r="N45" s="125">
        <v>76882.295451236772</v>
      </c>
      <c r="O45" s="125">
        <v>65803.930152914676</v>
      </c>
      <c r="P45" s="125">
        <v>66169.424801587826</v>
      </c>
      <c r="Q45" s="125">
        <v>67966.01571573726</v>
      </c>
    </row>
    <row r="46" spans="1:17" ht="12" customHeight="1" x14ac:dyDescent="0.25">
      <c r="A46" s="87" t="s">
        <v>52</v>
      </c>
      <c r="B46" s="125"/>
      <c r="C46" s="125">
        <v>8545.2455257059755</v>
      </c>
      <c r="D46" s="125">
        <v>9008.6401466138468</v>
      </c>
      <c r="E46" s="125">
        <v>10554.712943512466</v>
      </c>
      <c r="F46" s="125">
        <v>13370.728575838766</v>
      </c>
      <c r="G46" s="125">
        <v>15472.657853843666</v>
      </c>
      <c r="H46" s="125">
        <v>14762.87181244048</v>
      </c>
      <c r="I46" s="125">
        <v>18509.812198468419</v>
      </c>
      <c r="J46" s="125">
        <v>17306.02124424286</v>
      </c>
      <c r="K46" s="125">
        <v>20872.996801359503</v>
      </c>
      <c r="L46" s="125">
        <v>42456.231706986146</v>
      </c>
      <c r="M46" s="125">
        <v>19526.677036789013</v>
      </c>
      <c r="N46" s="125">
        <v>18863.892602451651</v>
      </c>
      <c r="O46" s="125">
        <v>16372.852465643949</v>
      </c>
      <c r="P46" s="125">
        <v>15916.738726722206</v>
      </c>
      <c r="Q46" s="125">
        <v>17595.033264012713</v>
      </c>
    </row>
    <row r="47" spans="1:17" ht="12" customHeight="1" x14ac:dyDescent="0.25">
      <c r="A47" s="87" t="s">
        <v>51</v>
      </c>
      <c r="B47" s="125"/>
      <c r="C47" s="125">
        <v>17333.382542640047</v>
      </c>
      <c r="D47" s="125">
        <v>20398.967139198183</v>
      </c>
      <c r="E47" s="125">
        <v>20118.25095552186</v>
      </c>
      <c r="F47" s="125">
        <v>21013.808417870499</v>
      </c>
      <c r="G47" s="125">
        <v>20371.676045220029</v>
      </c>
      <c r="H47" s="125">
        <v>23386.257052444889</v>
      </c>
      <c r="I47" s="125">
        <v>26087.37145359211</v>
      </c>
      <c r="J47" s="125">
        <v>32535.705491015575</v>
      </c>
      <c r="K47" s="125">
        <v>36638.7500219953</v>
      </c>
      <c r="L47" s="125">
        <v>63718.984739201282</v>
      </c>
      <c r="M47" s="125">
        <v>26682.52207029624</v>
      </c>
      <c r="N47" s="125">
        <v>28387.501129313605</v>
      </c>
      <c r="O47" s="125">
        <v>23499.272495353984</v>
      </c>
      <c r="P47" s="125">
        <v>19970.397034526137</v>
      </c>
      <c r="Q47" s="125">
        <v>30330.790068124566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83427.964696740062</v>
      </c>
      <c r="D49" s="125">
        <v>92018.684109583206</v>
      </c>
      <c r="E49" s="125">
        <v>102205.22568436763</v>
      </c>
      <c r="F49" s="125">
        <v>96713.035550403918</v>
      </c>
      <c r="G49" s="125">
        <v>103509.97526163248</v>
      </c>
      <c r="H49" s="125">
        <v>129149.74328399128</v>
      </c>
      <c r="I49" s="125">
        <v>160080.98368512478</v>
      </c>
      <c r="J49" s="125">
        <v>202066.32317666186</v>
      </c>
      <c r="K49" s="125">
        <v>226945.41222198066</v>
      </c>
      <c r="L49" s="125">
        <v>278878.37216942699</v>
      </c>
      <c r="M49" s="125">
        <v>154117.5663991801</v>
      </c>
      <c r="N49" s="125">
        <v>209781.3940032158</v>
      </c>
      <c r="O49" s="125">
        <v>247646.5019285423</v>
      </c>
      <c r="P49" s="125">
        <v>337269.08077810489</v>
      </c>
      <c r="Q49" s="125">
        <v>485460.94335288624</v>
      </c>
    </row>
    <row r="50" spans="1:17" ht="12" customHeight="1" x14ac:dyDescent="0.25">
      <c r="A50" s="87" t="s">
        <v>28</v>
      </c>
      <c r="B50" s="125"/>
      <c r="C50" s="125">
        <v>73937.282848129034</v>
      </c>
      <c r="D50" s="125">
        <v>73548.290348570314</v>
      </c>
      <c r="E50" s="125">
        <v>84934.575506052977</v>
      </c>
      <c r="F50" s="125">
        <v>77767.869553937096</v>
      </c>
      <c r="G50" s="125">
        <v>95548.921704300228</v>
      </c>
      <c r="H50" s="125">
        <v>96141.887210062603</v>
      </c>
      <c r="I50" s="125">
        <v>98690.352964499325</v>
      </c>
      <c r="J50" s="125">
        <v>123429.4414061033</v>
      </c>
      <c r="K50" s="125">
        <v>125978.60285334401</v>
      </c>
      <c r="L50" s="125">
        <v>202990.07476218173</v>
      </c>
      <c r="M50" s="125">
        <v>142717.94051488876</v>
      </c>
      <c r="N50" s="125">
        <v>153372.13218458806</v>
      </c>
      <c r="O50" s="125">
        <v>197374.99242068731</v>
      </c>
      <c r="P50" s="125">
        <v>193812.47832144034</v>
      </c>
      <c r="Q50" s="125">
        <v>405377.16119685461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4116438.9599034665</v>
      </c>
      <c r="D52" s="123">
        <v>4144511.2589674098</v>
      </c>
      <c r="E52" s="123">
        <v>4183051.7908459902</v>
      </c>
      <c r="F52" s="123">
        <v>4168539.3029631358</v>
      </c>
      <c r="G52" s="123">
        <v>4144272.8583073551</v>
      </c>
      <c r="H52" s="123">
        <v>4069047.2521709716</v>
      </c>
      <c r="I52" s="123">
        <v>4154128.0372254113</v>
      </c>
      <c r="J52" s="123">
        <v>4147680.0327373799</v>
      </c>
      <c r="K52" s="123">
        <v>4248302.8620888107</v>
      </c>
      <c r="L52" s="123">
        <v>5244505.3114187317</v>
      </c>
      <c r="M52" s="123">
        <v>4249249.00380057</v>
      </c>
      <c r="N52" s="123">
        <v>4381216.4265801357</v>
      </c>
      <c r="O52" s="123">
        <v>4230913.8261230728</v>
      </c>
      <c r="P52" s="123">
        <v>4131918.4520258298</v>
      </c>
      <c r="Q52" s="123">
        <v>4292843.5545397671</v>
      </c>
    </row>
    <row r="53" spans="1:17" ht="12" customHeight="1" x14ac:dyDescent="0.25">
      <c r="A53" s="49" t="s">
        <v>26</v>
      </c>
      <c r="B53" s="122"/>
      <c r="C53" s="122">
        <v>40945.311372981902</v>
      </c>
      <c r="D53" s="122">
        <v>40248.839383519604</v>
      </c>
      <c r="E53" s="122">
        <v>44214.9160480024</v>
      </c>
      <c r="F53" s="122">
        <v>38923.255678743313</v>
      </c>
      <c r="G53" s="122">
        <v>38766.229611478055</v>
      </c>
      <c r="H53" s="122">
        <v>43640.638596607329</v>
      </c>
      <c r="I53" s="122">
        <v>46469.896650638162</v>
      </c>
      <c r="J53" s="122">
        <v>45681.301765212847</v>
      </c>
      <c r="K53" s="122">
        <v>50491.199254782383</v>
      </c>
      <c r="L53" s="122">
        <v>90766.922604814827</v>
      </c>
      <c r="M53" s="122">
        <v>58710.919049199838</v>
      </c>
      <c r="N53" s="122">
        <v>61558.667768928724</v>
      </c>
      <c r="O53" s="122">
        <v>66697.419751149835</v>
      </c>
      <c r="P53" s="122">
        <v>52736.334652076017</v>
      </c>
      <c r="Q53" s="122">
        <v>58394.495039496345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39658.663257213309</v>
      </c>
      <c r="D57" s="125">
        <f t="shared" si="8"/>
        <v>40451.836522357538</v>
      </c>
      <c r="E57" s="125">
        <f t="shared" si="8"/>
        <v>41260.873252804624</v>
      </c>
      <c r="F57" s="125">
        <f t="shared" si="8"/>
        <v>42086.090717860963</v>
      </c>
      <c r="G57" s="125">
        <f t="shared" si="8"/>
        <v>42927.81253221794</v>
      </c>
      <c r="H57" s="125">
        <f t="shared" si="8"/>
        <v>43786.368782862672</v>
      </c>
      <c r="I57" s="125">
        <f t="shared" si="8"/>
        <v>44662.09615851962</v>
      </c>
      <c r="J57" s="125">
        <f t="shared" si="8"/>
        <v>45555.338081689784</v>
      </c>
      <c r="K57" s="125">
        <f t="shared" si="8"/>
        <v>46466.444843324018</v>
      </c>
      <c r="L57" s="125">
        <f t="shared" si="8"/>
        <v>47395.773740190081</v>
      </c>
      <c r="M57" s="125">
        <f t="shared" si="8"/>
        <v>48343.689214994665</v>
      </c>
      <c r="N57" s="125">
        <f t="shared" si="8"/>
        <v>49310.562999293441</v>
      </c>
      <c r="O57" s="125">
        <f t="shared" si="8"/>
        <v>50296.774259280181</v>
      </c>
      <c r="P57" s="125">
        <f t="shared" si="8"/>
        <v>53357.601178985555</v>
      </c>
      <c r="Q57" s="125">
        <f t="shared" ref="Q57" si="9">P31+Q44-Q31</f>
        <v>56083.845328160329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39014.044112093747</v>
      </c>
      <c r="D58" s="125">
        <f t="shared" si="10"/>
        <v>39209.114332654513</v>
      </c>
      <c r="E58" s="125">
        <f t="shared" si="10"/>
        <v>39405.159904317465</v>
      </c>
      <c r="F58" s="125">
        <f t="shared" si="10"/>
        <v>39602.185703839175</v>
      </c>
      <c r="G58" s="125">
        <f t="shared" si="10"/>
        <v>39800.196632358246</v>
      </c>
      <c r="H58" s="125">
        <f t="shared" si="10"/>
        <v>39999.197615520097</v>
      </c>
      <c r="I58" s="125">
        <f t="shared" si="10"/>
        <v>40199.193603597698</v>
      </c>
      <c r="J58" s="125">
        <f t="shared" si="10"/>
        <v>40400.189571615658</v>
      </c>
      <c r="K58" s="125">
        <f t="shared" si="10"/>
        <v>40602.190519473748</v>
      </c>
      <c r="L58" s="125">
        <f t="shared" si="10"/>
        <v>40805.201472071116</v>
      </c>
      <c r="M58" s="125">
        <f t="shared" si="10"/>
        <v>41009.227479431429</v>
      </c>
      <c r="N58" s="125">
        <f t="shared" si="10"/>
        <v>41214.273616828723</v>
      </c>
      <c r="O58" s="125">
        <f t="shared" si="10"/>
        <v>41420.344984912663</v>
      </c>
      <c r="P58" s="125">
        <f t="shared" si="10"/>
        <v>42050.305098152487</v>
      </c>
      <c r="Q58" s="125">
        <f t="shared" ref="Q58" si="11">P32+Q45-Q32</f>
        <v>40867.848914664006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1398.7250906547415</v>
      </c>
      <c r="D59" s="125">
        <f t="shared" si="12"/>
        <v>1608.5338542529498</v>
      </c>
      <c r="E59" s="125">
        <f t="shared" si="12"/>
        <v>1849.813932390869</v>
      </c>
      <c r="F59" s="125">
        <f t="shared" si="12"/>
        <v>2127.2860222495074</v>
      </c>
      <c r="G59" s="125">
        <f t="shared" si="12"/>
        <v>2446.3789255869633</v>
      </c>
      <c r="H59" s="125">
        <f t="shared" si="12"/>
        <v>2813.3357644249772</v>
      </c>
      <c r="I59" s="125">
        <f t="shared" si="12"/>
        <v>3235.3361290887115</v>
      </c>
      <c r="J59" s="125">
        <f t="shared" si="12"/>
        <v>3720.6365484520793</v>
      </c>
      <c r="K59" s="125">
        <f t="shared" si="12"/>
        <v>4278.7320307198097</v>
      </c>
      <c r="L59" s="125">
        <f t="shared" si="12"/>
        <v>4920.5418353278365</v>
      </c>
      <c r="M59" s="125">
        <f t="shared" si="12"/>
        <v>5658.6231106270279</v>
      </c>
      <c r="N59" s="125">
        <f t="shared" si="12"/>
        <v>6507.4165772210108</v>
      </c>
      <c r="O59" s="125">
        <f t="shared" si="12"/>
        <v>7483.5290638041333</v>
      </c>
      <c r="P59" s="125">
        <f t="shared" si="12"/>
        <v>8545.2455257060356</v>
      </c>
      <c r="Q59" s="125">
        <f t="shared" ref="Q59" si="13">P33+Q46-Q33</f>
        <v>9008.6401466138777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11670.138836458296</v>
      </c>
      <c r="D60" s="125">
        <f t="shared" si="14"/>
        <v>12020.243001552037</v>
      </c>
      <c r="E60" s="125">
        <f t="shared" si="14"/>
        <v>12380.85029159853</v>
      </c>
      <c r="F60" s="125">
        <f t="shared" si="14"/>
        <v>12752.275800346601</v>
      </c>
      <c r="G60" s="125">
        <f t="shared" si="14"/>
        <v>13134.844074356894</v>
      </c>
      <c r="H60" s="125">
        <f t="shared" si="14"/>
        <v>13528.889396587707</v>
      </c>
      <c r="I60" s="125">
        <f t="shared" si="14"/>
        <v>13934.756078485312</v>
      </c>
      <c r="J60" s="125">
        <f t="shared" si="14"/>
        <v>14352.798760839854</v>
      </c>
      <c r="K60" s="125">
        <f t="shared" si="14"/>
        <v>14783.38272366504</v>
      </c>
      <c r="L60" s="125">
        <f t="shared" si="14"/>
        <v>15226.884205374983</v>
      </c>
      <c r="M60" s="125">
        <f t="shared" si="14"/>
        <v>15683.690731536248</v>
      </c>
      <c r="N60" s="125">
        <f t="shared" si="14"/>
        <v>16154.201453482325</v>
      </c>
      <c r="O60" s="125">
        <f t="shared" si="14"/>
        <v>16638.827497086779</v>
      </c>
      <c r="P60" s="125">
        <f t="shared" si="14"/>
        <v>17333.382542640087</v>
      </c>
      <c r="Q60" s="125">
        <f t="shared" ref="Q60" si="15">P34+Q47-Q34</f>
        <v>20398.967139198212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53290.663875647588</v>
      </c>
      <c r="D62" s="125">
        <f t="shared" si="16"/>
        <v>57553.916985699325</v>
      </c>
      <c r="E62" s="125">
        <f t="shared" si="16"/>
        <v>62158.230344555457</v>
      </c>
      <c r="F62" s="125">
        <f t="shared" si="16"/>
        <v>67130.888772119884</v>
      </c>
      <c r="G62" s="125">
        <f t="shared" si="16"/>
        <v>72501.359873889247</v>
      </c>
      <c r="H62" s="125">
        <f t="shared" si="16"/>
        <v>78301.468663800624</v>
      </c>
      <c r="I62" s="125">
        <f t="shared" si="16"/>
        <v>83427.964696740033</v>
      </c>
      <c r="J62" s="125">
        <f t="shared" si="16"/>
        <v>92018.684109583264</v>
      </c>
      <c r="K62" s="125">
        <f t="shared" si="16"/>
        <v>102205.2256843677</v>
      </c>
      <c r="L62" s="125">
        <f t="shared" si="16"/>
        <v>96713.035550403409</v>
      </c>
      <c r="M62" s="125">
        <f t="shared" si="16"/>
        <v>103509.97526163282</v>
      </c>
      <c r="N62" s="125">
        <f t="shared" si="16"/>
        <v>129149.74328399124</v>
      </c>
      <c r="O62" s="125">
        <f t="shared" si="16"/>
        <v>160080.9836851249</v>
      </c>
      <c r="P62" s="125">
        <f t="shared" si="16"/>
        <v>202066.32317666174</v>
      </c>
      <c r="Q62" s="125">
        <f t="shared" ref="Q62" si="17">P36+Q49-Q36</f>
        <v>226945.41222198075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46343.872104230803</v>
      </c>
      <c r="D63" s="125">
        <f t="shared" si="18"/>
        <v>50051.381872569269</v>
      </c>
      <c r="E63" s="125">
        <f t="shared" si="18"/>
        <v>54055.492422374664</v>
      </c>
      <c r="F63" s="125">
        <f t="shared" si="18"/>
        <v>58379.931816164637</v>
      </c>
      <c r="G63" s="125">
        <f t="shared" si="18"/>
        <v>63050.326361457875</v>
      </c>
      <c r="H63" s="125">
        <f t="shared" si="18"/>
        <v>73937.282848129049</v>
      </c>
      <c r="I63" s="125">
        <f t="shared" si="18"/>
        <v>73548.290348570386</v>
      </c>
      <c r="J63" s="125">
        <f t="shared" si="18"/>
        <v>84934.575506052875</v>
      </c>
      <c r="K63" s="125">
        <f t="shared" si="18"/>
        <v>77767.869553936995</v>
      </c>
      <c r="L63" s="125">
        <f t="shared" si="18"/>
        <v>95548.92170430033</v>
      </c>
      <c r="M63" s="125">
        <f t="shared" si="18"/>
        <v>96141.887210062589</v>
      </c>
      <c r="N63" s="125">
        <f t="shared" si="18"/>
        <v>98690.352964499267</v>
      </c>
      <c r="O63" s="125">
        <f t="shared" si="18"/>
        <v>123429.44140610332</v>
      </c>
      <c r="P63" s="125">
        <f t="shared" si="18"/>
        <v>125978.60285334417</v>
      </c>
      <c r="Q63" s="125">
        <f t="shared" ref="Q63" si="19">P37+Q50-Q37</f>
        <v>202990.07476218161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3987381.3720550835</v>
      </c>
      <c r="D65" s="123">
        <f t="shared" si="20"/>
        <v>3987381.3720550854</v>
      </c>
      <c r="E65" s="123">
        <f t="shared" si="20"/>
        <v>3987381.3720550844</v>
      </c>
      <c r="F65" s="123">
        <f t="shared" si="20"/>
        <v>3987381.3720550854</v>
      </c>
      <c r="G65" s="123">
        <f t="shared" si="20"/>
        <v>3987381.3720550854</v>
      </c>
      <c r="H65" s="123">
        <f t="shared" si="20"/>
        <v>3987381.3720550835</v>
      </c>
      <c r="I65" s="123">
        <f t="shared" si="20"/>
        <v>3987381.3720550835</v>
      </c>
      <c r="J65" s="123">
        <f t="shared" si="20"/>
        <v>3987381.3720550844</v>
      </c>
      <c r="K65" s="123">
        <f t="shared" si="20"/>
        <v>3987381.3720550835</v>
      </c>
      <c r="L65" s="123">
        <f t="shared" si="20"/>
        <v>3987381.3720550835</v>
      </c>
      <c r="M65" s="123">
        <f t="shared" si="20"/>
        <v>3987381.3720550854</v>
      </c>
      <c r="N65" s="123">
        <f t="shared" si="20"/>
        <v>3987381.3720550854</v>
      </c>
      <c r="O65" s="123">
        <f t="shared" si="20"/>
        <v>3987381.3720550835</v>
      </c>
      <c r="P65" s="123">
        <f t="shared" si="20"/>
        <v>3987381.3720550854</v>
      </c>
      <c r="Q65" s="123">
        <f t="shared" ref="Q65" si="21">P39+Q52-Q39</f>
        <v>3987381.3720550854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19861.340007805557</v>
      </c>
      <c r="D66" s="122">
        <f t="shared" si="22"/>
        <v>21251.63380835182</v>
      </c>
      <c r="E66" s="122">
        <f t="shared" si="22"/>
        <v>22739.248174936452</v>
      </c>
      <c r="F66" s="122">
        <f t="shared" si="22"/>
        <v>24330.995547181985</v>
      </c>
      <c r="G66" s="122">
        <f t="shared" si="22"/>
        <v>26034.165235484834</v>
      </c>
      <c r="H66" s="122">
        <f t="shared" si="22"/>
        <v>27856.556801968662</v>
      </c>
      <c r="I66" s="122">
        <f t="shared" si="22"/>
        <v>29806.515778106521</v>
      </c>
      <c r="J66" s="122">
        <f t="shared" si="22"/>
        <v>31892.971882574027</v>
      </c>
      <c r="K66" s="122">
        <f t="shared" si="22"/>
        <v>34125.479914353986</v>
      </c>
      <c r="L66" s="122">
        <f t="shared" si="22"/>
        <v>36514.263508359145</v>
      </c>
      <c r="M66" s="122">
        <f t="shared" si="22"/>
        <v>40945.311372981756</v>
      </c>
      <c r="N66" s="122">
        <f t="shared" si="22"/>
        <v>40248.839383519604</v>
      </c>
      <c r="O66" s="122">
        <f t="shared" si="22"/>
        <v>44214.916048002429</v>
      </c>
      <c r="P66" s="122">
        <f t="shared" si="22"/>
        <v>38923.25567874324</v>
      </c>
      <c r="Q66" s="122">
        <f t="shared" ref="Q66" si="23">P40+Q53-Q40</f>
        <v>38766.229611477931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8759.9999999999964</v>
      </c>
      <c r="C70" s="120">
        <v>8759.9999999999964</v>
      </c>
      <c r="D70" s="120">
        <v>8759.9999999999945</v>
      </c>
      <c r="E70" s="120">
        <v>8759.9999999999945</v>
      </c>
      <c r="F70" s="120">
        <v>8759.9999999999927</v>
      </c>
      <c r="G70" s="120">
        <v>8759.9999999999909</v>
      </c>
      <c r="H70" s="120">
        <v>8759.9999999999945</v>
      </c>
      <c r="I70" s="120">
        <v>8759.9999999999945</v>
      </c>
      <c r="J70" s="120">
        <v>8759.9999999999982</v>
      </c>
      <c r="K70" s="120">
        <v>8759.9999999999964</v>
      </c>
      <c r="L70" s="120">
        <v>8759.9999999999945</v>
      </c>
      <c r="M70" s="120">
        <v>8759.9999999999964</v>
      </c>
      <c r="N70" s="120">
        <v>8759.9999999999982</v>
      </c>
      <c r="O70" s="120">
        <v>8759.9999999999964</v>
      </c>
      <c r="P70" s="120">
        <v>8759.9999999999909</v>
      </c>
      <c r="Q70" s="120">
        <v>8759.9999999999927</v>
      </c>
    </row>
    <row r="71" spans="1:17" ht="12" customHeight="1" x14ac:dyDescent="0.25">
      <c r="A71" s="87" t="s">
        <v>53</v>
      </c>
      <c r="B71" s="120">
        <v>676.00653767398762</v>
      </c>
      <c r="C71" s="120">
        <v>661.26220770020984</v>
      </c>
      <c r="D71" s="120">
        <v>665.5479844475451</v>
      </c>
      <c r="E71" s="120">
        <v>674.36583513527899</v>
      </c>
      <c r="F71" s="120">
        <v>677.91585718210376</v>
      </c>
      <c r="G71" s="120">
        <v>680.96377008233469</v>
      </c>
      <c r="H71" s="120">
        <v>683.89402541011987</v>
      </c>
      <c r="I71" s="120">
        <v>686.93340219305696</v>
      </c>
      <c r="J71" s="120">
        <v>692.92322390396998</v>
      </c>
      <c r="K71" s="120">
        <v>702.32139251854267</v>
      </c>
      <c r="L71" s="120">
        <v>720.53457729158947</v>
      </c>
      <c r="M71" s="120">
        <v>733.38060040968014</v>
      </c>
      <c r="N71" s="120">
        <v>743.80350670976156</v>
      </c>
      <c r="O71" s="120">
        <v>762.52753011870834</v>
      </c>
      <c r="P71" s="120">
        <v>777.7220692056045</v>
      </c>
      <c r="Q71" s="120">
        <v>784.9367452795284</v>
      </c>
    </row>
    <row r="72" spans="1:17" ht="12" customHeight="1" x14ac:dyDescent="0.25">
      <c r="A72" s="87" t="s">
        <v>52</v>
      </c>
      <c r="B72" s="120">
        <v>194.21174151912871</v>
      </c>
      <c r="C72" s="120">
        <v>196.37212506869022</v>
      </c>
      <c r="D72" s="120">
        <v>198.27920619467233</v>
      </c>
      <c r="E72" s="120">
        <v>200.05099243415904</v>
      </c>
      <c r="F72" s="120">
        <v>201.82580206541346</v>
      </c>
      <c r="G72" s="120">
        <v>203.52085597325558</v>
      </c>
      <c r="H72" s="120">
        <v>205.17502047193898</v>
      </c>
      <c r="I72" s="120">
        <v>206.74159561910756</v>
      </c>
      <c r="J72" s="120">
        <v>208.80175851011441</v>
      </c>
      <c r="K72" s="120">
        <v>210.44254269041809</v>
      </c>
      <c r="L72" s="120">
        <v>209.51963598768438</v>
      </c>
      <c r="M72" s="120">
        <v>207.12406492939019</v>
      </c>
      <c r="N72" s="120">
        <v>205.48736700702804</v>
      </c>
      <c r="O72" s="120">
        <v>206.97473630306615</v>
      </c>
      <c r="P72" s="120">
        <v>208.64751229900554</v>
      </c>
      <c r="Q72" s="120">
        <v>210.53442644328808</v>
      </c>
    </row>
    <row r="73" spans="1:17" ht="12" customHeight="1" x14ac:dyDescent="0.25">
      <c r="A73" s="87" t="s">
        <v>51</v>
      </c>
      <c r="B73" s="120">
        <v>465.69891926120982</v>
      </c>
      <c r="C73" s="120">
        <v>479.67399415231972</v>
      </c>
      <c r="D73" s="120">
        <v>492.55862329700108</v>
      </c>
      <c r="E73" s="120">
        <v>504.69526143893938</v>
      </c>
      <c r="F73" s="120">
        <v>516.48302430448598</v>
      </c>
      <c r="G73" s="120">
        <v>527.75635262416017</v>
      </c>
      <c r="H73" s="120">
        <v>539.26620433472033</v>
      </c>
      <c r="I73" s="120">
        <v>549.93383985915727</v>
      </c>
      <c r="J73" s="120">
        <v>558.92912728101817</v>
      </c>
      <c r="K73" s="120">
        <v>566.66684185718839</v>
      </c>
      <c r="L73" s="120">
        <v>570.66858720554808</v>
      </c>
      <c r="M73" s="120">
        <v>576.0458159446174</v>
      </c>
      <c r="N73" s="120">
        <v>580.12189608040683</v>
      </c>
      <c r="O73" s="120">
        <v>585.01245147181135</v>
      </c>
      <c r="P73" s="120">
        <v>590.62403204919508</v>
      </c>
      <c r="Q73" s="120">
        <v>596.20434054628322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1515.6349178012376</v>
      </c>
      <c r="C75" s="120">
        <v>1546.3089768279453</v>
      </c>
      <c r="D75" s="120">
        <v>1574.0886020807691</v>
      </c>
      <c r="E75" s="120">
        <v>1600.0157732927964</v>
      </c>
      <c r="F75" s="120">
        <v>1625.2965754313686</v>
      </c>
      <c r="G75" s="120">
        <v>1649.353383879572</v>
      </c>
      <c r="H75" s="120">
        <v>1674.4823641259991</v>
      </c>
      <c r="I75" s="120">
        <v>1697.2855917675804</v>
      </c>
      <c r="J75" s="120">
        <v>1712.2161768495087</v>
      </c>
      <c r="K75" s="120">
        <v>1724.5846127380341</v>
      </c>
      <c r="L75" s="120">
        <v>1732.8873832423353</v>
      </c>
      <c r="M75" s="120">
        <v>1744.0652425175613</v>
      </c>
      <c r="N75" s="120">
        <v>1751.4747252438742</v>
      </c>
      <c r="O75" s="120">
        <v>1761.5011517934049</v>
      </c>
      <c r="P75" s="120">
        <v>1773.8292291605655</v>
      </c>
      <c r="Q75" s="120">
        <v>1786.1762376369509</v>
      </c>
    </row>
    <row r="76" spans="1:17" ht="12" customHeight="1" x14ac:dyDescent="0.25">
      <c r="A76" s="87" t="s">
        <v>28</v>
      </c>
      <c r="B76" s="120">
        <v>636.42885772789452</v>
      </c>
      <c r="C76" s="120">
        <v>649.30917350774428</v>
      </c>
      <c r="D76" s="120">
        <v>660.97409027636252</v>
      </c>
      <c r="E76" s="120">
        <v>671.86114478057243</v>
      </c>
      <c r="F76" s="120">
        <v>682.47678304446094</v>
      </c>
      <c r="G76" s="120">
        <v>692.57845524892593</v>
      </c>
      <c r="H76" s="120">
        <v>703.1303421223829</v>
      </c>
      <c r="I76" s="120">
        <v>712.70562436877958</v>
      </c>
      <c r="J76" s="120">
        <v>720.23483978078627</v>
      </c>
      <c r="K76" s="120">
        <v>726.2682764167912</v>
      </c>
      <c r="L76" s="120">
        <v>727.65513972714552</v>
      </c>
      <c r="M76" s="120">
        <v>732.34882428588776</v>
      </c>
      <c r="N76" s="120">
        <v>735.4601333303533</v>
      </c>
      <c r="O76" s="120">
        <v>739.67032083729453</v>
      </c>
      <c r="P76" s="120">
        <v>744.84699241209876</v>
      </c>
      <c r="Q76" s="120">
        <v>750.03161333148364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489.47043436391942</v>
      </c>
      <c r="C78" s="118">
        <v>492.28798495592105</v>
      </c>
      <c r="D78" s="118">
        <v>494.63386765270945</v>
      </c>
      <c r="E78" s="118">
        <v>496.78059481003027</v>
      </c>
      <c r="F78" s="118">
        <v>499.05139839806372</v>
      </c>
      <c r="G78" s="118">
        <v>501.22403560387443</v>
      </c>
      <c r="H78" s="118">
        <v>503.95811448686493</v>
      </c>
      <c r="I78" s="118">
        <v>506.19686163089511</v>
      </c>
      <c r="J78" s="118">
        <v>507.17735002499063</v>
      </c>
      <c r="K78" s="118">
        <v>507.29506175873809</v>
      </c>
      <c r="L78" s="118">
        <v>504.36820634934702</v>
      </c>
      <c r="M78" s="118">
        <v>505.0561484600081</v>
      </c>
      <c r="N78" s="118">
        <v>504.75748296687789</v>
      </c>
      <c r="O78" s="118">
        <v>505.3090271505547</v>
      </c>
      <c r="P78" s="118">
        <v>506.60153533702993</v>
      </c>
      <c r="Q78" s="118">
        <v>507.96985226677543</v>
      </c>
    </row>
    <row r="79" spans="1:17" ht="12" customHeight="1" x14ac:dyDescent="0.25">
      <c r="A79" s="49" t="s">
        <v>26</v>
      </c>
      <c r="B79" s="117">
        <v>27.6416024591149</v>
      </c>
      <c r="C79" s="117">
        <v>28.201024873751365</v>
      </c>
      <c r="D79" s="117">
        <v>28.707659650162874</v>
      </c>
      <c r="E79" s="117">
        <v>29.180510038547951</v>
      </c>
      <c r="F79" s="117">
        <v>29.641572181122307</v>
      </c>
      <c r="G79" s="117">
        <v>30.080311568655702</v>
      </c>
      <c r="H79" s="117">
        <v>30.538604838371562</v>
      </c>
      <c r="I79" s="117">
        <v>30.95448187171921</v>
      </c>
      <c r="J79" s="117">
        <v>31.281493409176409</v>
      </c>
      <c r="K79" s="117">
        <v>31.5435397556449</v>
      </c>
      <c r="L79" s="117">
        <v>31.603774491742204</v>
      </c>
      <c r="M79" s="117">
        <v>31.913922244277547</v>
      </c>
      <c r="N79" s="117">
        <v>32.151612439200647</v>
      </c>
      <c r="O79" s="117">
        <v>32.434098080013584</v>
      </c>
      <c r="P79" s="117">
        <v>32.756276147526165</v>
      </c>
      <c r="Q79" s="117">
        <v>33.076477098909166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56.941492186761998</v>
      </c>
      <c r="C83" s="109">
        <f t="shared" si="24"/>
        <v>55.866586739779791</v>
      </c>
      <c r="D83" s="109">
        <f t="shared" si="24"/>
        <v>54.629069775029009</v>
      </c>
      <c r="E83" s="109">
        <f t="shared" si="24"/>
        <v>53.202533404549918</v>
      </c>
      <c r="F83" s="109">
        <f t="shared" si="24"/>
        <v>51.761257800543753</v>
      </c>
      <c r="G83" s="109">
        <f t="shared" si="24"/>
        <v>50.225935838052656</v>
      </c>
      <c r="H83" s="109">
        <f t="shared" si="24"/>
        <v>48.763707359519351</v>
      </c>
      <c r="I83" s="109">
        <f t="shared" si="24"/>
        <v>47.137194246784638</v>
      </c>
      <c r="J83" s="109">
        <f t="shared" si="24"/>
        <v>45.498760934869225</v>
      </c>
      <c r="K83" s="109">
        <f t="shared" si="24"/>
        <v>43.831899786304454</v>
      </c>
      <c r="L83" s="109">
        <f t="shared" si="24"/>
        <v>41.689247425833656</v>
      </c>
      <c r="M83" s="109">
        <f t="shared" si="24"/>
        <v>40.356246857661695</v>
      </c>
      <c r="N83" s="109">
        <f t="shared" si="24"/>
        <v>39.025761045940577</v>
      </c>
      <c r="O83" s="109">
        <f t="shared" si="24"/>
        <v>37.758818980801472</v>
      </c>
      <c r="P83" s="109">
        <f t="shared" si="24"/>
        <v>37.0063387806698</v>
      </c>
      <c r="Q83" s="109">
        <f t="shared" ref="Q83" si="25">IF(Q18=0,0,1000000*Q18/Q31)</f>
        <v>36.16467339553823</v>
      </c>
    </row>
    <row r="84" spans="1:17" ht="12" customHeight="1" x14ac:dyDescent="0.25">
      <c r="A84" s="87" t="s">
        <v>53</v>
      </c>
      <c r="B84" s="109">
        <f t="shared" ref="B84:P84" si="26">IF(B19=0,0,1000000*B19/B32)</f>
        <v>423.95145438578749</v>
      </c>
      <c r="C84" s="109">
        <f t="shared" si="26"/>
        <v>417.46125673534493</v>
      </c>
      <c r="D84" s="109">
        <f t="shared" si="26"/>
        <v>408.24661498125414</v>
      </c>
      <c r="E84" s="109">
        <f t="shared" si="26"/>
        <v>397.64841316422405</v>
      </c>
      <c r="F84" s="109">
        <f t="shared" si="26"/>
        <v>386.9253426080067</v>
      </c>
      <c r="G84" s="109">
        <f t="shared" si="26"/>
        <v>375.94562593077046</v>
      </c>
      <c r="H84" s="109">
        <f t="shared" si="26"/>
        <v>363.71852753970558</v>
      </c>
      <c r="I84" s="109">
        <f t="shared" si="26"/>
        <v>349.13861443651746</v>
      </c>
      <c r="J84" s="109">
        <f t="shared" si="26"/>
        <v>335.24342087955733</v>
      </c>
      <c r="K84" s="109">
        <f t="shared" si="26"/>
        <v>320.22846733204489</v>
      </c>
      <c r="L84" s="109">
        <f t="shared" si="26"/>
        <v>299.06260913301782</v>
      </c>
      <c r="M84" s="109">
        <f t="shared" si="26"/>
        <v>285.00394159658947</v>
      </c>
      <c r="N84" s="109">
        <f t="shared" si="26"/>
        <v>269.00305016584986</v>
      </c>
      <c r="O84" s="109">
        <f t="shared" si="26"/>
        <v>252.48166505691916</v>
      </c>
      <c r="P84" s="109">
        <f t="shared" si="26"/>
        <v>238.79425595469078</v>
      </c>
      <c r="Q84" s="109">
        <f t="shared" ref="Q84" si="27">IF(Q19=0,0,1000000*Q19/Q32)</f>
        <v>224.78244732540219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2355.5597988840282</v>
      </c>
      <c r="C85" s="109">
        <f t="shared" si="28"/>
        <v>2315.0685272164446</v>
      </c>
      <c r="D85" s="109">
        <f t="shared" si="28"/>
        <v>2269.055254297763</v>
      </c>
      <c r="E85" s="109">
        <f t="shared" si="28"/>
        <v>2214.7573851273187</v>
      </c>
      <c r="F85" s="109">
        <f t="shared" si="28"/>
        <v>2154.2486886271158</v>
      </c>
      <c r="G85" s="109">
        <f t="shared" si="28"/>
        <v>2092.7526958085459</v>
      </c>
      <c r="H85" s="109">
        <f t="shared" si="28"/>
        <v>2038.8416510859565</v>
      </c>
      <c r="I85" s="109">
        <f t="shared" si="28"/>
        <v>1979.6152212193422</v>
      </c>
      <c r="J85" s="109">
        <f t="shared" si="28"/>
        <v>1927.394083534419</v>
      </c>
      <c r="K85" s="109">
        <f t="shared" si="28"/>
        <v>1871.5135124688886</v>
      </c>
      <c r="L85" s="109">
        <f t="shared" si="28"/>
        <v>1786.0180747789193</v>
      </c>
      <c r="M85" s="109">
        <f t="shared" si="28"/>
        <v>1739.7356024354269</v>
      </c>
      <c r="N85" s="109">
        <f t="shared" si="28"/>
        <v>1688.6569389555841</v>
      </c>
      <c r="O85" s="109">
        <f t="shared" si="28"/>
        <v>1635.4865948209326</v>
      </c>
      <c r="P85" s="109">
        <f t="shared" si="28"/>
        <v>1582.2262034947239</v>
      </c>
      <c r="Q85" s="109">
        <f t="shared" ref="Q85" si="29">IF(Q20=0,0,1000000*Q20/Q33)</f>
        <v>1518.7884926162865</v>
      </c>
    </row>
    <row r="86" spans="1:17" ht="12" customHeight="1" x14ac:dyDescent="0.25">
      <c r="A86" s="87" t="s">
        <v>51</v>
      </c>
      <c r="B86" s="109">
        <f t="shared" ref="B86:P86" si="30">IF(B21=0,0,1000000*B21/B34)</f>
        <v>601.79578568938825</v>
      </c>
      <c r="C86" s="109">
        <f t="shared" si="30"/>
        <v>594.30319144115333</v>
      </c>
      <c r="D86" s="109">
        <f t="shared" si="30"/>
        <v>584.00541830868201</v>
      </c>
      <c r="E86" s="109">
        <f t="shared" si="30"/>
        <v>573.93921953087693</v>
      </c>
      <c r="F86" s="109">
        <f t="shared" si="30"/>
        <v>563.54483443243566</v>
      </c>
      <c r="G86" s="109">
        <f t="shared" si="30"/>
        <v>553.71372472593748</v>
      </c>
      <c r="H86" s="109">
        <f t="shared" si="30"/>
        <v>542.90815053057077</v>
      </c>
      <c r="I86" s="109">
        <f t="shared" si="30"/>
        <v>531.83557772687845</v>
      </c>
      <c r="J86" s="109">
        <f t="shared" si="30"/>
        <v>519.57261437375587</v>
      </c>
      <c r="K86" s="109">
        <f t="shared" si="30"/>
        <v>506.28613575899709</v>
      </c>
      <c r="L86" s="109">
        <f t="shared" si="30"/>
        <v>487.19752180247821</v>
      </c>
      <c r="M86" s="109">
        <f t="shared" si="30"/>
        <v>475.94006891412346</v>
      </c>
      <c r="N86" s="109">
        <f t="shared" si="30"/>
        <v>462.90720827413787</v>
      </c>
      <c r="O86" s="109">
        <f t="shared" si="30"/>
        <v>449.71688388751136</v>
      </c>
      <c r="P86" s="109">
        <f t="shared" si="30"/>
        <v>439.78743621483085</v>
      </c>
      <c r="Q86" s="109">
        <f t="shared" ref="Q86" si="31">IF(Q21=0,0,1000000*Q21/Q34)</f>
        <v>424.34646169271133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412.34528152634954</v>
      </c>
      <c r="C88" s="109">
        <f t="shared" si="32"/>
        <v>406.01057532749292</v>
      </c>
      <c r="D88" s="109">
        <f t="shared" si="32"/>
        <v>397.71044489232673</v>
      </c>
      <c r="E88" s="109">
        <f t="shared" si="32"/>
        <v>388.10867490790309</v>
      </c>
      <c r="F88" s="109">
        <f t="shared" si="32"/>
        <v>377.52257138011561</v>
      </c>
      <c r="G88" s="109">
        <f t="shared" si="32"/>
        <v>364.7159663791503</v>
      </c>
      <c r="H88" s="109">
        <f t="shared" si="32"/>
        <v>349.4613435055025</v>
      </c>
      <c r="I88" s="109">
        <f t="shared" si="32"/>
        <v>335.49091096896211</v>
      </c>
      <c r="J88" s="109">
        <f t="shared" si="32"/>
        <v>320.20468051665364</v>
      </c>
      <c r="K88" s="109">
        <f t="shared" si="32"/>
        <v>304.16488864927356</v>
      </c>
      <c r="L88" s="109">
        <f t="shared" si="32"/>
        <v>287.40444245157545</v>
      </c>
      <c r="M88" s="109">
        <f t="shared" si="32"/>
        <v>275.87714609129461</v>
      </c>
      <c r="N88" s="109">
        <f t="shared" si="32"/>
        <v>259.66032550650311</v>
      </c>
      <c r="O88" s="109">
        <f t="shared" si="32"/>
        <v>239.80159175068403</v>
      </c>
      <c r="P88" s="109">
        <f t="shared" si="32"/>
        <v>213.80514513549966</v>
      </c>
      <c r="Q88" s="109">
        <f t="shared" ref="Q88" si="33">IF(Q23=0,0,1000000*Q23/Q36)</f>
        <v>179.06411764191674</v>
      </c>
    </row>
    <row r="89" spans="1:17" ht="12" customHeight="1" x14ac:dyDescent="0.25">
      <c r="A89" s="87" t="s">
        <v>28</v>
      </c>
      <c r="B89" s="109">
        <f t="shared" ref="B89:P89" si="34">IF(B24=0,0,1000000*B24/B37)</f>
        <v>394.70325310159569</v>
      </c>
      <c r="C89" s="109">
        <f t="shared" si="34"/>
        <v>386.07367513290751</v>
      </c>
      <c r="D89" s="109">
        <f t="shared" si="34"/>
        <v>376.79634530311483</v>
      </c>
      <c r="E89" s="109">
        <f t="shared" si="34"/>
        <v>366.68600192157447</v>
      </c>
      <c r="F89" s="109">
        <f t="shared" si="34"/>
        <v>355.9019535667847</v>
      </c>
      <c r="G89" s="109">
        <f t="shared" si="34"/>
        <v>342.26760030470308</v>
      </c>
      <c r="H89" s="109">
        <f t="shared" si="34"/>
        <v>332.57926867063304</v>
      </c>
      <c r="I89" s="109">
        <f t="shared" si="34"/>
        <v>321.75698174154843</v>
      </c>
      <c r="J89" s="109">
        <f t="shared" si="34"/>
        <v>308.32890166423448</v>
      </c>
      <c r="K89" s="109">
        <f t="shared" si="34"/>
        <v>294.8276407559141</v>
      </c>
      <c r="L89" s="109">
        <f t="shared" si="34"/>
        <v>276.19698920558619</v>
      </c>
      <c r="M89" s="109">
        <f t="shared" si="34"/>
        <v>261.1169875270275</v>
      </c>
      <c r="N89" s="109">
        <f t="shared" si="34"/>
        <v>244.92417076418735</v>
      </c>
      <c r="O89" s="109">
        <f t="shared" si="34"/>
        <v>222.67679216660122</v>
      </c>
      <c r="P89" s="109">
        <f t="shared" si="34"/>
        <v>200.73155964470718</v>
      </c>
      <c r="Q89" s="109">
        <f t="shared" ref="Q89" si="35">IF(Q24=0,0,1000000*Q24/Q37)</f>
        <v>158.57691377159938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80.661026213582232</v>
      </c>
      <c r="C91" s="53">
        <f t="shared" si="36"/>
        <v>79.416522170339377</v>
      </c>
      <c r="D91" s="53">
        <f t="shared" si="36"/>
        <v>77.247776212995873</v>
      </c>
      <c r="E91" s="53">
        <f t="shared" si="36"/>
        <v>75.130897704513714</v>
      </c>
      <c r="F91" s="53">
        <f t="shared" si="36"/>
        <v>73.075952731447316</v>
      </c>
      <c r="G91" s="53">
        <f t="shared" si="36"/>
        <v>71.082644865120812</v>
      </c>
      <c r="H91" s="53">
        <f t="shared" si="36"/>
        <v>69.158065322236325</v>
      </c>
      <c r="I91" s="53">
        <f t="shared" si="36"/>
        <v>66.794544611843975</v>
      </c>
      <c r="J91" s="53">
        <f t="shared" si="36"/>
        <v>64.020948632538833</v>
      </c>
      <c r="K91" s="53">
        <f t="shared" si="36"/>
        <v>60.355582250014955</v>
      </c>
      <c r="L91" s="53">
        <f t="shared" si="36"/>
        <v>55.239243269561342</v>
      </c>
      <c r="M91" s="53">
        <f t="shared" si="36"/>
        <v>50.157210638364631</v>
      </c>
      <c r="N91" s="53">
        <f t="shared" si="36"/>
        <v>43.969242443160439</v>
      </c>
      <c r="O91" s="53">
        <f t="shared" si="36"/>
        <v>36.830613612178226</v>
      </c>
      <c r="P91" s="53">
        <f t="shared" si="36"/>
        <v>29.726271493684163</v>
      </c>
      <c r="Q91" s="53">
        <f t="shared" ref="Q91" si="37">IF(Q26=0,0,1000000*Q26/Q39)</f>
        <v>22.153865959251085</v>
      </c>
    </row>
    <row r="92" spans="1:17" ht="12" customHeight="1" x14ac:dyDescent="0.25">
      <c r="A92" s="49" t="s">
        <v>26</v>
      </c>
      <c r="B92" s="48">
        <f t="shared" ref="B92:P92" si="38">IF(B27=0,0,1000000*B27/B40)</f>
        <v>12455.325329259527</v>
      </c>
      <c r="C92" s="48">
        <f t="shared" si="38"/>
        <v>12315.875401393052</v>
      </c>
      <c r="D92" s="48">
        <f t="shared" si="38"/>
        <v>12150.555697371532</v>
      </c>
      <c r="E92" s="48">
        <f t="shared" si="38"/>
        <v>11956.34119037764</v>
      </c>
      <c r="F92" s="48">
        <f t="shared" si="38"/>
        <v>11776.42829150905</v>
      </c>
      <c r="G92" s="48">
        <f t="shared" si="38"/>
        <v>11591.164653071903</v>
      </c>
      <c r="H92" s="48">
        <f t="shared" si="38"/>
        <v>11381.170938362904</v>
      </c>
      <c r="I92" s="48">
        <f t="shared" si="38"/>
        <v>11154.357332720949</v>
      </c>
      <c r="J92" s="48">
        <f t="shared" si="38"/>
        <v>10921.683640337336</v>
      </c>
      <c r="K92" s="48">
        <f t="shared" si="38"/>
        <v>10654.110531418648</v>
      </c>
      <c r="L92" s="48">
        <f t="shared" si="38"/>
        <v>10251.065047111129</v>
      </c>
      <c r="M92" s="48">
        <f t="shared" si="38"/>
        <v>9982.0109612633732</v>
      </c>
      <c r="N92" s="48">
        <f t="shared" si="38"/>
        <v>9694.4840030794276</v>
      </c>
      <c r="O92" s="48">
        <f t="shared" si="38"/>
        <v>9373.7514292346805</v>
      </c>
      <c r="P92" s="48">
        <f t="shared" si="38"/>
        <v>9078.9843107387733</v>
      </c>
      <c r="Q92" s="48">
        <f t="shared" ref="Q92" si="39">IF(Q27=0,0,1000000*Q27/Q40)</f>
        <v>8730.4793799269009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44.936876189419756</v>
      </c>
      <c r="D96" s="109">
        <v>43.148113284694205</v>
      </c>
      <c r="E96" s="109">
        <v>41.620577946226973</v>
      </c>
      <c r="F96" s="109">
        <v>40.797800808848052</v>
      </c>
      <c r="G96" s="109">
        <v>40.153564059417583</v>
      </c>
      <c r="H96" s="109">
        <v>39.642025848164572</v>
      </c>
      <c r="I96" s="109">
        <v>38.88676350923599</v>
      </c>
      <c r="J96" s="109">
        <v>38.136065166361298</v>
      </c>
      <c r="K96" s="109">
        <v>36.993607370126377</v>
      </c>
      <c r="L96" s="109">
        <v>35.896484756271903</v>
      </c>
      <c r="M96" s="109">
        <v>35.100089262051775</v>
      </c>
      <c r="N96" s="109">
        <v>33.902033829842779</v>
      </c>
      <c r="O96" s="109">
        <v>32.554286729718974</v>
      </c>
      <c r="P96" s="109">
        <v>30.743044435601938</v>
      </c>
      <c r="Q96" s="109">
        <v>29.057808412794145</v>
      </c>
    </row>
    <row r="97" spans="1:17" ht="12" customHeight="1" x14ac:dyDescent="0.25">
      <c r="A97" s="87" t="s">
        <v>53</v>
      </c>
      <c r="B97" s="109"/>
      <c r="C97" s="109">
        <v>342.81040663688987</v>
      </c>
      <c r="D97" s="109">
        <v>304.77850826041566</v>
      </c>
      <c r="E97" s="109">
        <v>288.295024304366</v>
      </c>
      <c r="F97" s="109">
        <v>284.01571766542264</v>
      </c>
      <c r="G97" s="109">
        <v>279.15003311469565</v>
      </c>
      <c r="H97" s="109">
        <v>274.33816619788229</v>
      </c>
      <c r="I97" s="109">
        <v>268.84527045774865</v>
      </c>
      <c r="J97" s="109">
        <v>264.50337314456613</v>
      </c>
      <c r="K97" s="109">
        <v>254.31375634293875</v>
      </c>
      <c r="L97" s="109">
        <v>240.73525255543692</v>
      </c>
      <c r="M97" s="109">
        <v>223.24438190752795</v>
      </c>
      <c r="N97" s="109">
        <v>202.79310651919869</v>
      </c>
      <c r="O97" s="109">
        <v>171.38128299693093</v>
      </c>
      <c r="P97" s="109">
        <v>144.11035312631608</v>
      </c>
      <c r="Q97" s="109">
        <v>107.66614534342069</v>
      </c>
    </row>
    <row r="98" spans="1:17" ht="12" customHeight="1" x14ac:dyDescent="0.25">
      <c r="A98" s="87" t="s">
        <v>52</v>
      </c>
      <c r="B98" s="109"/>
      <c r="C98" s="109">
        <v>2094.0187692143263</v>
      </c>
      <c r="D98" s="109">
        <v>2002.5804139988809</v>
      </c>
      <c r="E98" s="109">
        <v>1917.4167689037406</v>
      </c>
      <c r="F98" s="109">
        <v>1863.610163152063</v>
      </c>
      <c r="G98" s="109">
        <v>1806.2349732823216</v>
      </c>
      <c r="H98" s="109">
        <v>1750.1951435902688</v>
      </c>
      <c r="I98" s="109">
        <v>1701.2926109102332</v>
      </c>
      <c r="J98" s="109">
        <v>1648.9129096185327</v>
      </c>
      <c r="K98" s="109">
        <v>1605.6263529053053</v>
      </c>
      <c r="L98" s="109">
        <v>1543.9780374290247</v>
      </c>
      <c r="M98" s="109">
        <v>1466.645969773137</v>
      </c>
      <c r="N98" s="109">
        <v>1365.3134452826039</v>
      </c>
      <c r="O98" s="109">
        <v>1260.7728081424777</v>
      </c>
      <c r="P98" s="109">
        <v>1102.0151233025699</v>
      </c>
      <c r="Q98" s="109">
        <v>926.44226395109592</v>
      </c>
    </row>
    <row r="99" spans="1:17" ht="12" customHeight="1" x14ac:dyDescent="0.25">
      <c r="A99" s="87" t="s">
        <v>51</v>
      </c>
      <c r="B99" s="109"/>
      <c r="C99" s="109">
        <v>520.56259478618483</v>
      </c>
      <c r="D99" s="109">
        <v>499.62052084529017</v>
      </c>
      <c r="E99" s="109">
        <v>492.86136620822862</v>
      </c>
      <c r="F99" s="109">
        <v>485.82947743351417</v>
      </c>
      <c r="G99" s="109">
        <v>482.2605659186475</v>
      </c>
      <c r="H99" s="109">
        <v>475.5366929278353</v>
      </c>
      <c r="I99" s="109">
        <v>471.83968031479213</v>
      </c>
      <c r="J99" s="109">
        <v>464.8026318061772</v>
      </c>
      <c r="K99" s="109">
        <v>450.63540138461082</v>
      </c>
      <c r="L99" s="109">
        <v>430.22634101042479</v>
      </c>
      <c r="M99" s="109">
        <v>410.65476782859201</v>
      </c>
      <c r="N99" s="109">
        <v>385.35204909405923</v>
      </c>
      <c r="O99" s="109">
        <v>359.08065941851459</v>
      </c>
      <c r="P99" s="109">
        <v>330.81580366480034</v>
      </c>
      <c r="Q99" s="109">
        <v>290.27086977803395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380.37304048496668</v>
      </c>
      <c r="D101" s="109">
        <v>368.88286971816461</v>
      </c>
      <c r="E101" s="109">
        <v>360.05265109813752</v>
      </c>
      <c r="F101" s="109">
        <v>347.44760905930991</v>
      </c>
      <c r="G101" s="109">
        <v>333.10137405678262</v>
      </c>
      <c r="H101" s="109">
        <v>321.89368647365569</v>
      </c>
      <c r="I101" s="109">
        <v>305.90606087690503</v>
      </c>
      <c r="J101" s="109">
        <v>290.65224908282187</v>
      </c>
      <c r="K101" s="109">
        <v>273.23601040135821</v>
      </c>
      <c r="L101" s="109">
        <v>253.02768470445142</v>
      </c>
      <c r="M101" s="109">
        <v>231.98844952821992</v>
      </c>
      <c r="N101" s="109">
        <v>208.97897668518345</v>
      </c>
      <c r="O101" s="109">
        <v>183.74866620646429</v>
      </c>
      <c r="P101" s="109">
        <v>158.14506336833804</v>
      </c>
      <c r="Q101" s="109">
        <v>118.98976664371989</v>
      </c>
    </row>
    <row r="102" spans="1:17" ht="12" customHeight="1" x14ac:dyDescent="0.25">
      <c r="A102" s="87" t="s">
        <v>28</v>
      </c>
      <c r="B102" s="109"/>
      <c r="C102" s="109">
        <v>359.75014531772462</v>
      </c>
      <c r="D102" s="109">
        <v>351.2069340847703</v>
      </c>
      <c r="E102" s="109">
        <v>346.07172714965787</v>
      </c>
      <c r="F102" s="109">
        <v>335.96155034069949</v>
      </c>
      <c r="G102" s="109">
        <v>323.60932151035433</v>
      </c>
      <c r="H102" s="109">
        <v>312.58826064675497</v>
      </c>
      <c r="I102" s="109">
        <v>296.77670290178861</v>
      </c>
      <c r="J102" s="109">
        <v>285.00892174777954</v>
      </c>
      <c r="K102" s="109">
        <v>267.53703246205151</v>
      </c>
      <c r="L102" s="109">
        <v>248.97187788199554</v>
      </c>
      <c r="M102" s="109">
        <v>227.40230841311697</v>
      </c>
      <c r="N102" s="109">
        <v>205.03859754683711</v>
      </c>
      <c r="O102" s="109">
        <v>177.28968343860961</v>
      </c>
      <c r="P102" s="109">
        <v>151.03176903718585</v>
      </c>
      <c r="Q102" s="109">
        <v>111.26384956700808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78.512407177779735</v>
      </c>
      <c r="D104" s="53">
        <v>76.295882385484958</v>
      </c>
      <c r="E104" s="53">
        <v>74.218326482215872</v>
      </c>
      <c r="F104" s="53">
        <v>72.124355209821829</v>
      </c>
      <c r="G104" s="53">
        <v>70.164282853057671</v>
      </c>
      <c r="H104" s="53">
        <v>68.215796862066526</v>
      </c>
      <c r="I104" s="53">
        <v>65.462936886400414</v>
      </c>
      <c r="J104" s="53">
        <v>62.609841106368023</v>
      </c>
      <c r="K104" s="53">
        <v>58.068789041581908</v>
      </c>
      <c r="L104" s="53">
        <v>52.621441696503162</v>
      </c>
      <c r="M104" s="53">
        <v>46.198472207494135</v>
      </c>
      <c r="N104" s="53">
        <v>38.351548823430697</v>
      </c>
      <c r="O104" s="53">
        <v>30.801481475370384</v>
      </c>
      <c r="P104" s="53">
        <v>23.603834830342048</v>
      </c>
      <c r="Q104" s="53">
        <v>15.421929185723666</v>
      </c>
    </row>
    <row r="105" spans="1:17" ht="12" customHeight="1" x14ac:dyDescent="0.25">
      <c r="A105" s="49" t="s">
        <v>26</v>
      </c>
      <c r="B105" s="48"/>
      <c r="C105" s="48">
        <v>11448.932808155641</v>
      </c>
      <c r="D105" s="48">
        <v>11097.739067254624</v>
      </c>
      <c r="E105" s="48">
        <v>10831.543385763265</v>
      </c>
      <c r="F105" s="48">
        <v>10647.871652346017</v>
      </c>
      <c r="G105" s="48">
        <v>10496.171890846312</v>
      </c>
      <c r="H105" s="48">
        <v>10318.69140845332</v>
      </c>
      <c r="I105" s="48">
        <v>10138.585317925588</v>
      </c>
      <c r="J105" s="48">
        <v>9976.7386952128527</v>
      </c>
      <c r="K105" s="48">
        <v>9701.2329594486946</v>
      </c>
      <c r="L105" s="48">
        <v>9246.641227486929</v>
      </c>
      <c r="M105" s="48">
        <v>8804.677204137688</v>
      </c>
      <c r="N105" s="48">
        <v>8286.3257790654243</v>
      </c>
      <c r="O105" s="48">
        <v>7843.3191525479251</v>
      </c>
      <c r="P105" s="48">
        <v>7209.0961762136458</v>
      </c>
      <c r="Q105" s="48">
        <v>6587.2627311961132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0.84022185168831376</v>
      </c>
      <c r="C109" s="115">
        <f>C31/RES_summary!C$6</f>
        <v>0.85420891202825133</v>
      </c>
      <c r="D109" s="115">
        <f>D31/RES_summary!D$6</f>
        <v>0.87000099740960546</v>
      </c>
      <c r="E109" s="115">
        <f>E31/RES_summary!E$6</f>
        <v>0.89400353870156657</v>
      </c>
      <c r="F109" s="115">
        <f>F31/RES_summary!F$6</f>
        <v>0.9180412500539864</v>
      </c>
      <c r="G109" s="115">
        <f>G31/RES_summary!G$6</f>
        <v>0.95146135332255732</v>
      </c>
      <c r="H109" s="115">
        <f>H31/RES_summary!H$6</f>
        <v>0.99084846808876337</v>
      </c>
      <c r="I109" s="115">
        <f>I31/RES_summary!I$6</f>
        <v>1.0441889480167421</v>
      </c>
      <c r="J109" s="115">
        <f>J31/RES_summary!J$6</f>
        <v>1.1109184710354674</v>
      </c>
      <c r="K109" s="115">
        <f>K31/RES_summary!K$6</f>
        <v>1.1787868729002597</v>
      </c>
      <c r="L109" s="115">
        <f>L31/RES_summary!L$6</f>
        <v>1.2587799385657454</v>
      </c>
      <c r="M109" s="115">
        <f>M31/RES_summary!M$6</f>
        <v>1.3150137468277843</v>
      </c>
      <c r="N109" s="115">
        <f>N31/RES_summary!N$6</f>
        <v>1.3564638740049186</v>
      </c>
      <c r="O109" s="115">
        <f>O31/RES_summary!O$6</f>
        <v>1.3902751680576289</v>
      </c>
      <c r="P109" s="115">
        <f>P31/RES_summary!P$6</f>
        <v>1.4103479455690551</v>
      </c>
      <c r="Q109" s="115">
        <f>Q31/RES_summary!Q$6</f>
        <v>1.4298698599566253</v>
      </c>
    </row>
    <row r="110" spans="1:17" ht="12" customHeight="1" x14ac:dyDescent="0.25">
      <c r="A110" s="87" t="s">
        <v>53</v>
      </c>
      <c r="B110" s="115">
        <f>B32/RES_summary!B$6</f>
        <v>0.75432126530484989</v>
      </c>
      <c r="C110" s="115">
        <f>C32/RES_summary!C$6</f>
        <v>0.75360128859953734</v>
      </c>
      <c r="D110" s="115">
        <f>D32/RES_summary!D$6</f>
        <v>0.75027352697109373</v>
      </c>
      <c r="E110" s="115">
        <f>E32/RES_summary!E$6</f>
        <v>0.7488328339294863</v>
      </c>
      <c r="F110" s="115">
        <f>F32/RES_summary!F$6</f>
        <v>0.74595285389276966</v>
      </c>
      <c r="G110" s="115">
        <f>G32/RES_summary!G$6</f>
        <v>0.74224287984304771</v>
      </c>
      <c r="H110" s="115">
        <f>H32/RES_summary!H$6</f>
        <v>0.75243153729485368</v>
      </c>
      <c r="I110" s="115">
        <f>I32/RES_summary!I$6</f>
        <v>0.77650004755840385</v>
      </c>
      <c r="J110" s="115">
        <f>J32/RES_summary!J$6</f>
        <v>0.79961623188812325</v>
      </c>
      <c r="K110" s="115">
        <f>K32/RES_summary!K$6</f>
        <v>0.82635474132612607</v>
      </c>
      <c r="L110" s="115">
        <f>L32/RES_summary!L$6</f>
        <v>0.86779183786193825</v>
      </c>
      <c r="M110" s="115">
        <f>M32/RES_summary!M$6</f>
        <v>0.89069316585167457</v>
      </c>
      <c r="N110" s="115">
        <f>N32/RES_summary!N$6</f>
        <v>0.91828754117860478</v>
      </c>
      <c r="O110" s="115">
        <f>O32/RES_summary!O$6</f>
        <v>0.94196567659012609</v>
      </c>
      <c r="P110" s="115">
        <f>P32/RES_summary!P$6</f>
        <v>0.97090518792912628</v>
      </c>
      <c r="Q110" s="115">
        <f>Q32/RES_summary!Q$6</f>
        <v>0.99483265896760764</v>
      </c>
    </row>
    <row r="111" spans="1:17" ht="12" customHeight="1" x14ac:dyDescent="0.25">
      <c r="A111" s="87" t="s">
        <v>52</v>
      </c>
      <c r="B111" s="115">
        <f>B33/RES_summary!B$6</f>
        <v>6.9343121284429807E-2</v>
      </c>
      <c r="C111" s="115">
        <f>C33/RES_summary!C$6</f>
        <v>7.9121179175425549E-2</v>
      </c>
      <c r="D111" s="115">
        <f>D33/RES_summary!D$6</f>
        <v>8.9051836736390264E-2</v>
      </c>
      <c r="E111" s="115">
        <f>E33/RES_summary!E$6</f>
        <v>0.1008151623755681</v>
      </c>
      <c r="F111" s="115">
        <f>F33/RES_summary!F$6</f>
        <v>0.11597196399462692</v>
      </c>
      <c r="G111" s="115">
        <f>G33/RES_summary!G$6</f>
        <v>0.13343330383458646</v>
      </c>
      <c r="H111" s="115">
        <f>H33/RES_summary!H$6</f>
        <v>0.15054349862532851</v>
      </c>
      <c r="I111" s="115">
        <f>I33/RES_summary!I$6</f>
        <v>0.17108563498028601</v>
      </c>
      <c r="J111" s="115">
        <f>J33/RES_summary!J$6</f>
        <v>0.18941338720068662</v>
      </c>
      <c r="K111" s="115">
        <f>K33/RES_summary!K$6</f>
        <v>0.2098498119108192</v>
      </c>
      <c r="L111" s="115">
        <f>L33/RES_summary!L$6</f>
        <v>0.23862813512401701</v>
      </c>
      <c r="M111" s="115">
        <f>M33/RES_summary!M$6</f>
        <v>0.25380348619118365</v>
      </c>
      <c r="N111" s="115">
        <f>N33/RES_summary!N$6</f>
        <v>0.26434104706539308</v>
      </c>
      <c r="O111" s="115">
        <f>O33/RES_summary!O$6</f>
        <v>0.2734235128546616</v>
      </c>
      <c r="P111" s="115">
        <f>P33/RES_summary!P$6</f>
        <v>0.2822725676044619</v>
      </c>
      <c r="Q111" s="115">
        <f>Q33/RES_summary!Q$6</f>
        <v>0.29007929438049185</v>
      </c>
    </row>
    <row r="112" spans="1:17" ht="12" customHeight="1" x14ac:dyDescent="0.25">
      <c r="A112" s="87" t="s">
        <v>51</v>
      </c>
      <c r="B112" s="115">
        <f>B34/RES_summary!B$6</f>
        <v>0.26303627840553356</v>
      </c>
      <c r="C112" s="115">
        <f>C34/RES_summary!C$6</f>
        <v>0.26938562248253606</v>
      </c>
      <c r="D112" s="115">
        <f>D34/RES_summary!D$6</f>
        <v>0.27927255469781836</v>
      </c>
      <c r="E112" s="115">
        <f>E34/RES_summary!E$6</f>
        <v>0.28850381746357529</v>
      </c>
      <c r="F112" s="115">
        <f>F34/RES_summary!F$6</f>
        <v>0.29827972745845199</v>
      </c>
      <c r="G112" s="115">
        <f>G34/RES_summary!G$6</f>
        <v>0.30651712060849595</v>
      </c>
      <c r="H112" s="115">
        <f>H34/RES_summary!H$6</f>
        <v>0.321189683151126</v>
      </c>
      <c r="I112" s="115">
        <f>I34/RES_summary!I$6</f>
        <v>0.33654412698067188</v>
      </c>
      <c r="J112" s="115">
        <f>J34/RES_summary!J$6</f>
        <v>0.36073444217253686</v>
      </c>
      <c r="K112" s="115">
        <f>K34/RES_summary!K$6</f>
        <v>0.38628276276459117</v>
      </c>
      <c r="L112" s="115">
        <f>L34/RES_summary!L$6</f>
        <v>0.41345103424275326</v>
      </c>
      <c r="M112" s="115">
        <f>M34/RES_summary!M$6</f>
        <v>0.42356397740300294</v>
      </c>
      <c r="N112" s="115">
        <f>N34/RES_summary!N$6</f>
        <v>0.43091927283519638</v>
      </c>
      <c r="O112" s="115">
        <f>O34/RES_summary!O$6</f>
        <v>0.43647796363414876</v>
      </c>
      <c r="P112" s="115">
        <f>P34/RES_summary!P$6</f>
        <v>0.43954261628318664</v>
      </c>
      <c r="Q112" s="115">
        <f>Q34/RES_summary!Q$6</f>
        <v>0.44757008129632742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0.56419117570800481</v>
      </c>
      <c r="C114" s="115">
        <f>C36/RES_summary!C$6</f>
        <v>0.60359834826077263</v>
      </c>
      <c r="D114" s="115">
        <f>D36/RES_summary!D$6</f>
        <v>0.64807435999819107</v>
      </c>
      <c r="E114" s="115">
        <f>E36/RES_summary!E$6</f>
        <v>0.70073283826330368</v>
      </c>
      <c r="F114" s="115">
        <f>F36/RES_summary!F$6</f>
        <v>0.73784695981744419</v>
      </c>
      <c r="G114" s="115">
        <f>G36/RES_summary!G$6</f>
        <v>0.77652341462350949</v>
      </c>
      <c r="H114" s="115">
        <f>H36/RES_summary!H$6</f>
        <v>0.84992457202604066</v>
      </c>
      <c r="I114" s="115">
        <f>I36/RES_summary!I$6</f>
        <v>0.95254884821710406</v>
      </c>
      <c r="J114" s="115">
        <f>J36/RES_summary!J$6</f>
        <v>1.1023809206013553</v>
      </c>
      <c r="K114" s="115">
        <f>K36/RES_summary!K$6</f>
        <v>1.2599530750043826</v>
      </c>
      <c r="L114" s="115">
        <f>L36/RES_summary!L$6</f>
        <v>1.3786267600908599</v>
      </c>
      <c r="M114" s="115">
        <f>M36/RES_summary!M$6</f>
        <v>1.4296498405312645</v>
      </c>
      <c r="N114" s="115">
        <f>N36/RES_summary!N$6</f>
        <v>1.5024582806205002</v>
      </c>
      <c r="O114" s="115">
        <f>O36/RES_summary!O$6</f>
        <v>1.598968914500984</v>
      </c>
      <c r="P114" s="115">
        <f>P36/RES_summary!P$6</f>
        <v>1.7622901262991195</v>
      </c>
      <c r="Q114" s="115">
        <f>Q36/RES_summary!Q$6</f>
        <v>2.05707400434355</v>
      </c>
    </row>
    <row r="115" spans="1:17" ht="12" customHeight="1" x14ac:dyDescent="0.25">
      <c r="A115" s="87" t="s">
        <v>28</v>
      </c>
      <c r="B115" s="115">
        <f>B37/RES_summary!B$6</f>
        <v>0.39237280846394906</v>
      </c>
      <c r="C115" s="115">
        <f>C37/RES_summary!C$6</f>
        <v>0.42928876087748025</v>
      </c>
      <c r="D115" s="115">
        <f>D37/RES_summary!D$6</f>
        <v>0.45947683817253759</v>
      </c>
      <c r="E115" s="115">
        <f>E37/RES_summary!E$6</f>
        <v>0.5003264905928192</v>
      </c>
      <c r="F115" s="115">
        <f>F37/RES_summary!F$6</f>
        <v>0.52439012839796073</v>
      </c>
      <c r="G115" s="115">
        <f>G37/RES_summary!G$6</f>
        <v>0.56648261259298882</v>
      </c>
      <c r="H115" s="115">
        <f>H37/RES_summary!H$6</f>
        <v>0.59918167530967537</v>
      </c>
      <c r="I115" s="115">
        <f>I37/RES_summary!I$6</f>
        <v>0.6312686533871863</v>
      </c>
      <c r="J115" s="115">
        <f>J37/RES_summary!J$6</f>
        <v>0.68273839646519152</v>
      </c>
      <c r="K115" s="115">
        <f>K37/RES_summary!K$6</f>
        <v>0.74048409002632432</v>
      </c>
      <c r="L115" s="115">
        <f>L37/RES_summary!L$6</f>
        <v>0.8107069920150497</v>
      </c>
      <c r="M115" s="115">
        <f>M37/RES_summary!M$6</f>
        <v>0.86159411133687058</v>
      </c>
      <c r="N115" s="115">
        <f>N37/RES_summary!N$6</f>
        <v>0.91289846691755727</v>
      </c>
      <c r="O115" s="115">
        <f>O37/RES_summary!O$6</f>
        <v>0.99667313726559936</v>
      </c>
      <c r="P115" s="115">
        <f>P37/RES_summary!P$6</f>
        <v>1.0785566443998984</v>
      </c>
      <c r="Q115" s="115">
        <f>Q37/RES_summary!Q$6</f>
        <v>1.3120080121881903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10.070380062628747</v>
      </c>
      <c r="C117" s="113">
        <f>C39/RES_summary!C$6</f>
        <v>10.187663220994057</v>
      </c>
      <c r="D117" s="113">
        <f>D39/RES_summary!D$6</f>
        <v>10.334316685692933</v>
      </c>
      <c r="E117" s="113">
        <f>E39/RES_summary!E$6</f>
        <v>10.547743117458188</v>
      </c>
      <c r="F117" s="113">
        <f>F39/RES_summary!F$6</f>
        <v>10.735311666138953</v>
      </c>
      <c r="G117" s="113">
        <f>G39/RES_summary!G$6</f>
        <v>10.887182507247347</v>
      </c>
      <c r="H117" s="113">
        <f>H39/RES_summary!H$6</f>
        <v>11.032456269058429</v>
      </c>
      <c r="I117" s="113">
        <f>I39/RES_summary!I$6</f>
        <v>11.210596190926383</v>
      </c>
      <c r="J117" s="113">
        <f>J39/RES_summary!J$6</f>
        <v>11.397808249575482</v>
      </c>
      <c r="K117" s="113">
        <f>K39/RES_summary!K$6</f>
        <v>11.615677790809157</v>
      </c>
      <c r="L117" s="113">
        <f>L39/RES_summary!L$6</f>
        <v>12.18080391402577</v>
      </c>
      <c r="M117" s="113">
        <f>M39/RES_summary!M$6</f>
        <v>12.401536622278922</v>
      </c>
      <c r="N117" s="113">
        <f>N39/RES_summary!N$6</f>
        <v>12.660380598003364</v>
      </c>
      <c r="O117" s="113">
        <f>O39/RES_summary!O$6</f>
        <v>12.874559928830886</v>
      </c>
      <c r="P117" s="113">
        <f>P39/RES_summary!P$6</f>
        <v>13.045829200089029</v>
      </c>
      <c r="Q117" s="113">
        <f>Q39/RES_summary!Q$6</f>
        <v>13.296913405284235</v>
      </c>
    </row>
    <row r="118" spans="1:17" ht="12" customHeight="1" x14ac:dyDescent="0.25">
      <c r="A118" s="49" t="s">
        <v>26</v>
      </c>
      <c r="B118" s="112">
        <f>B40/RES_summary!B$6</f>
        <v>0.39602717600156251</v>
      </c>
      <c r="C118" s="112">
        <f>C40/RES_summary!C$6</f>
        <v>0.42358744337677584</v>
      </c>
      <c r="D118" s="112">
        <f>D40/RES_summary!D$6</f>
        <v>0.44741702377607812</v>
      </c>
      <c r="E118" s="112">
        <f>E40/RES_summary!E$6</f>
        <v>0.47504452592763236</v>
      </c>
      <c r="F118" s="112">
        <f>F40/RES_summary!F$6</f>
        <v>0.49253084353802506</v>
      </c>
      <c r="G118" s="112">
        <f>G40/RES_summary!G$6</f>
        <v>0.5072250184367052</v>
      </c>
      <c r="H118" s="112">
        <f>H40/RES_summary!H$6</f>
        <v>0.53076605168609503</v>
      </c>
      <c r="I118" s="112">
        <f>I40/RES_summary!I$6</f>
        <v>0.55137592934336155</v>
      </c>
      <c r="J118" s="112">
        <f>J40/RES_summary!J$6</f>
        <v>0.56878395095887058</v>
      </c>
      <c r="K118" s="112">
        <f>K40/RES_summary!K$6</f>
        <v>0.58424492140989015</v>
      </c>
      <c r="L118" s="112">
        <f>L40/RES_summary!L$6</f>
        <v>0.60142381999789629</v>
      </c>
      <c r="M118" s="112">
        <f>M40/RES_summary!M$6</f>
        <v>0.61832791517139019</v>
      </c>
      <c r="N118" s="112">
        <f>N40/RES_summary!N$6</f>
        <v>0.6332748471812002</v>
      </c>
      <c r="O118" s="112">
        <f>O40/RES_summary!O$6</f>
        <v>0.65647144526406387</v>
      </c>
      <c r="P118" s="112">
        <f>P40/RES_summary!P$6</f>
        <v>0.67301030342537216</v>
      </c>
      <c r="Q118" s="112">
        <f>Q40/RES_summary!Q$6</f>
        <v>0.69061022865080579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47.843486003056817</v>
      </c>
      <c r="C122" s="109">
        <f t="shared" si="40"/>
        <v>47.721736277719231</v>
      </c>
      <c r="D122" s="109">
        <f t="shared" si="40"/>
        <v>47.527345191834172</v>
      </c>
      <c r="E122" s="109">
        <f t="shared" si="40"/>
        <v>47.563253131555932</v>
      </c>
      <c r="F122" s="109">
        <f t="shared" si="40"/>
        <v>47.51896981557784</v>
      </c>
      <c r="G122" s="109">
        <f t="shared" si="40"/>
        <v>47.788036884365511</v>
      </c>
      <c r="H122" s="109">
        <f t="shared" si="40"/>
        <v>48.317444735508502</v>
      </c>
      <c r="I122" s="109">
        <f t="shared" si="40"/>
        <v>49.220137273010877</v>
      </c>
      <c r="J122" s="109">
        <f t="shared" si="40"/>
        <v>50.545413931773169</v>
      </c>
      <c r="K122" s="109">
        <f t="shared" si="40"/>
        <v>51.668468082375391</v>
      </c>
      <c r="L122" s="109">
        <f t="shared" si="40"/>
        <v>52.477588313543052</v>
      </c>
      <c r="M122" s="109">
        <f t="shared" si="40"/>
        <v>53.069019388200701</v>
      </c>
      <c r="N122" s="109">
        <f t="shared" si="40"/>
        <v>52.937035014366799</v>
      </c>
      <c r="O122" s="109">
        <f t="shared" si="40"/>
        <v>52.495148404191355</v>
      </c>
      <c r="P122" s="109">
        <f t="shared" si="40"/>
        <v>52.191813872350103</v>
      </c>
      <c r="Q122" s="109">
        <f t="shared" si="40"/>
        <v>51.710776483455341</v>
      </c>
    </row>
    <row r="123" spans="1:17" ht="12" customHeight="1" x14ac:dyDescent="0.25">
      <c r="A123" s="87" t="s">
        <v>53</v>
      </c>
      <c r="B123" s="109">
        <f t="shared" ref="B123:Q123" si="41">B84*B110</f>
        <v>319.79559750011856</v>
      </c>
      <c r="C123" s="109">
        <f t="shared" si="41"/>
        <v>314.59934101613823</v>
      </c>
      <c r="D123" s="109">
        <f t="shared" si="41"/>
        <v>306.29662769599571</v>
      </c>
      <c r="E123" s="109">
        <f t="shared" si="41"/>
        <v>297.77218813732912</v>
      </c>
      <c r="F123" s="109">
        <f t="shared" si="41"/>
        <v>288.62806356188025</v>
      </c>
      <c r="G123" s="109">
        <f t="shared" si="41"/>
        <v>279.04296405525224</v>
      </c>
      <c r="H123" s="109">
        <f t="shared" si="41"/>
        <v>273.67329081932127</v>
      </c>
      <c r="I123" s="109">
        <f t="shared" si="41"/>
        <v>271.10615071443101</v>
      </c>
      <c r="J123" s="109">
        <f t="shared" si="41"/>
        <v>268.06608096899583</v>
      </c>
      <c r="K123" s="109">
        <f t="shared" si="41"/>
        <v>264.62231228743377</v>
      </c>
      <c r="L123" s="109">
        <f t="shared" si="41"/>
        <v>259.52409121532799</v>
      </c>
      <c r="M123" s="109">
        <f t="shared" si="41"/>
        <v>253.85106302087203</v>
      </c>
      <c r="N123" s="109">
        <f t="shared" si="41"/>
        <v>247.02214950634314</v>
      </c>
      <c r="O123" s="109">
        <f t="shared" si="41"/>
        <v>237.82906245194243</v>
      </c>
      <c r="P123" s="109">
        <f t="shared" si="41"/>
        <v>231.84658195408494</v>
      </c>
      <c r="Q123" s="109">
        <f t="shared" si="41"/>
        <v>223.62091976197607</v>
      </c>
    </row>
    <row r="124" spans="1:17" ht="12" customHeight="1" x14ac:dyDescent="0.25">
      <c r="A124" s="87" t="s">
        <v>52</v>
      </c>
      <c r="B124" s="109">
        <f t="shared" ref="B124:Q124" si="42">B85*B111</f>
        <v>163.34186882674226</v>
      </c>
      <c r="C124" s="109">
        <f t="shared" si="42"/>
        <v>183.17095174528086</v>
      </c>
      <c r="D124" s="109">
        <f t="shared" si="42"/>
        <v>202.06353805157289</v>
      </c>
      <c r="E124" s="109">
        <f t="shared" si="42"/>
        <v>223.28112540409924</v>
      </c>
      <c r="F124" s="109">
        <f t="shared" si="42"/>
        <v>249.83245135293615</v>
      </c>
      <c r="G124" s="109">
        <f t="shared" si="42"/>
        <v>279.2429063104716</v>
      </c>
      <c r="H124" s="109">
        <f t="shared" si="42"/>
        <v>306.93435529752122</v>
      </c>
      <c r="I124" s="109">
        <f t="shared" si="42"/>
        <v>338.68372713895053</v>
      </c>
      <c r="J124" s="109">
        <f t="shared" si="42"/>
        <v>365.07424183281745</v>
      </c>
      <c r="K124" s="109">
        <f t="shared" si="42"/>
        <v>392.73675858015287</v>
      </c>
      <c r="L124" s="109">
        <f t="shared" si="42"/>
        <v>426.19416248228066</v>
      </c>
      <c r="M124" s="109">
        <f t="shared" si="42"/>
        <v>441.55096094903047</v>
      </c>
      <c r="N124" s="109">
        <f t="shared" si="42"/>
        <v>446.38134337776069</v>
      </c>
      <c r="O124" s="109">
        <f t="shared" si="42"/>
        <v>447.180489982648</v>
      </c>
      <c r="P124" s="109">
        <f t="shared" si="42"/>
        <v>446.61905299151556</v>
      </c>
      <c r="Q124" s="109">
        <f t="shared" si="42"/>
        <v>440.56909425134324</v>
      </c>
    </row>
    <row r="125" spans="1:17" ht="12" customHeight="1" x14ac:dyDescent="0.25">
      <c r="A125" s="87" t="s">
        <v>51</v>
      </c>
      <c r="B125" s="109">
        <f t="shared" ref="B125:Q125" si="43">B86*B112</f>
        <v>158.29412382787075</v>
      </c>
      <c r="C125" s="109">
        <f t="shared" si="43"/>
        <v>160.09673516973288</v>
      </c>
      <c r="D125" s="109">
        <f t="shared" si="43"/>
        <v>163.09668512843371</v>
      </c>
      <c r="E125" s="109">
        <f t="shared" si="43"/>
        <v>165.58365582672297</v>
      </c>
      <c r="F125" s="109">
        <f t="shared" si="43"/>
        <v>168.09399962512535</v>
      </c>
      <c r="G125" s="109">
        <f t="shared" si="43"/>
        <v>169.72273654439971</v>
      </c>
      <c r="H125" s="109">
        <f t="shared" si="43"/>
        <v>174.37649684907785</v>
      </c>
      <c r="I125" s="109">
        <f t="shared" si="43"/>
        <v>178.98614020335356</v>
      </c>
      <c r="J125" s="109">
        <f t="shared" si="43"/>
        <v>187.42773721424342</v>
      </c>
      <c r="K125" s="109">
        <f t="shared" si="43"/>
        <v>195.56960727039427</v>
      </c>
      <c r="L125" s="109">
        <f t="shared" si="43"/>
        <v>201.43231926974093</v>
      </c>
      <c r="M125" s="109">
        <f t="shared" si="43"/>
        <v>201.59106859472544</v>
      </c>
      <c r="N125" s="109">
        <f t="shared" si="43"/>
        <v>199.4756375796623</v>
      </c>
      <c r="O125" s="109">
        <f t="shared" si="43"/>
        <v>196.29150969111589</v>
      </c>
      <c r="P125" s="109">
        <f t="shared" si="43"/>
        <v>193.30532032234183</v>
      </c>
      <c r="Q125" s="109">
        <f t="shared" si="43"/>
        <v>189.9247803576157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232.64156918199939</v>
      </c>
      <c r="C127" s="109">
        <f t="shared" si="44"/>
        <v>245.06731264408072</v>
      </c>
      <c r="D127" s="109">
        <f t="shared" si="44"/>
        <v>257.74594203819049</v>
      </c>
      <c r="E127" s="109">
        <f t="shared" si="44"/>
        <v>271.96049332282479</v>
      </c>
      <c r="F127" s="109">
        <f t="shared" si="44"/>
        <v>278.55388155528237</v>
      </c>
      <c r="G127" s="109">
        <f t="shared" si="44"/>
        <v>283.21048758045089</v>
      </c>
      <c r="H127" s="109">
        <f t="shared" si="44"/>
        <v>297.01578281855939</v>
      </c>
      <c r="I127" s="109">
        <f t="shared" si="44"/>
        <v>319.57148083079187</v>
      </c>
      <c r="J127" s="109">
        <f t="shared" si="44"/>
        <v>352.9875304888115</v>
      </c>
      <c r="K127" s="109">
        <f t="shared" si="44"/>
        <v>383.23348676201783</v>
      </c>
      <c r="L127" s="109">
        <f t="shared" si="44"/>
        <v>396.22345533273545</v>
      </c>
      <c r="M127" s="109">
        <f t="shared" si="44"/>
        <v>394.40771791563969</v>
      </c>
      <c r="N127" s="109">
        <f t="shared" si="44"/>
        <v>390.12880620586009</v>
      </c>
      <c r="O127" s="109">
        <f t="shared" si="44"/>
        <v>383.43529085719933</v>
      </c>
      <c r="P127" s="109">
        <f t="shared" si="44"/>
        <v>376.78669622424127</v>
      </c>
      <c r="Q127" s="109">
        <f t="shared" si="44"/>
        <v>368.34814151190221</v>
      </c>
    </row>
    <row r="128" spans="1:17" ht="12" customHeight="1" x14ac:dyDescent="0.25">
      <c r="A128" s="87" t="s">
        <v>28</v>
      </c>
      <c r="B128" s="109">
        <f t="shared" ref="B128:Q128" si="45">B89*B115</f>
        <v>154.87082392933002</v>
      </c>
      <c r="C128" s="109">
        <f t="shared" si="45"/>
        <v>165.73708960522072</v>
      </c>
      <c r="D128" s="109">
        <f t="shared" si="45"/>
        <v>173.12919337484288</v>
      </c>
      <c r="E128" s="109">
        <f t="shared" si="45"/>
        <v>183.46272049093312</v>
      </c>
      <c r="F128" s="109">
        <f t="shared" si="45"/>
        <v>186.63147112797128</v>
      </c>
      <c r="G128" s="109">
        <f t="shared" si="45"/>
        <v>193.88864442654105</v>
      </c>
      <c r="H128" s="109">
        <f t="shared" si="45"/>
        <v>199.27540337533654</v>
      </c>
      <c r="I128" s="109">
        <f t="shared" si="45"/>
        <v>203.11509658191275</v>
      </c>
      <c r="J128" s="109">
        <f t="shared" si="45"/>
        <v>210.50797990611318</v>
      </c>
      <c r="K128" s="109">
        <f t="shared" si="45"/>
        <v>218.31517727975111</v>
      </c>
      <c r="L128" s="109">
        <f t="shared" si="45"/>
        <v>223.91483032247393</v>
      </c>
      <c r="M128" s="109">
        <f t="shared" si="45"/>
        <v>224.97685882330998</v>
      </c>
      <c r="N128" s="109">
        <f t="shared" si="45"/>
        <v>223.59090000168064</v>
      </c>
      <c r="O128" s="109">
        <f t="shared" si="45"/>
        <v>221.93597704492629</v>
      </c>
      <c r="P128" s="109">
        <f t="shared" si="45"/>
        <v>216.50035739555344</v>
      </c>
      <c r="Q128" s="109">
        <f t="shared" si="45"/>
        <v>208.05418141641417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812.28719021243319</v>
      </c>
      <c r="C130" s="53">
        <f t="shared" si="46"/>
        <v>809.06878205402563</v>
      </c>
      <c r="D130" s="53">
        <f t="shared" si="46"/>
        <v>798.30298265063686</v>
      </c>
      <c r="E130" s="53">
        <f t="shared" si="46"/>
        <v>792.46140917123967</v>
      </c>
      <c r="F130" s="53">
        <f t="shared" si="46"/>
        <v>784.49312787212511</v>
      </c>
      <c r="G130" s="53">
        <f t="shared" si="46"/>
        <v>773.88972774441879</v>
      </c>
      <c r="H130" s="53">
        <f t="shared" si="46"/>
        <v>762.98333132025846</v>
      </c>
      <c r="I130" s="53">
        <f t="shared" si="46"/>
        <v>748.80666740020047</v>
      </c>
      <c r="J130" s="53">
        <f t="shared" si="46"/>
        <v>729.69849646959926</v>
      </c>
      <c r="K130" s="53">
        <f t="shared" si="46"/>
        <v>701.07099629285403</v>
      </c>
      <c r="L130" s="53">
        <f t="shared" si="46"/>
        <v>672.85839062569448</v>
      </c>
      <c r="M130" s="53">
        <f t="shared" si="46"/>
        <v>622.02648460303692</v>
      </c>
      <c r="N130" s="53">
        <f t="shared" si="46"/>
        <v>556.66734393629451</v>
      </c>
      <c r="O130" s="53">
        <f t="shared" si="46"/>
        <v>474.17794216560316</v>
      </c>
      <c r="P130" s="53">
        <f t="shared" si="46"/>
        <v>387.80386066207899</v>
      </c>
      <c r="Q130" s="53">
        <f t="shared" si="46"/>
        <v>294.57803725243582</v>
      </c>
    </row>
    <row r="131" spans="1:17" ht="12" customHeight="1" x14ac:dyDescent="0.25">
      <c r="A131" s="49" t="s">
        <v>26</v>
      </c>
      <c r="B131" s="48">
        <f t="shared" ref="B131:Q131" si="47">B92*B118</f>
        <v>4932.6473163273822</v>
      </c>
      <c r="C131" s="48">
        <f t="shared" si="47"/>
        <v>5216.8501742230055</v>
      </c>
      <c r="D131" s="48">
        <f t="shared" si="47"/>
        <v>5436.3654673434403</v>
      </c>
      <c r="E131" s="48">
        <f t="shared" si="47"/>
        <v>5679.7944326119696</v>
      </c>
      <c r="F131" s="48">
        <f t="shared" si="47"/>
        <v>5800.2541602820156</v>
      </c>
      <c r="G131" s="48">
        <f t="shared" si="47"/>
        <v>5879.3287048572811</v>
      </c>
      <c r="H131" s="48">
        <f t="shared" si="47"/>
        <v>6040.7391625194077</v>
      </c>
      <c r="I131" s="48">
        <f t="shared" si="47"/>
        <v>6150.2441405569525</v>
      </c>
      <c r="J131" s="48">
        <f t="shared" si="47"/>
        <v>6212.078372073931</v>
      </c>
      <c r="K131" s="48">
        <f t="shared" si="47"/>
        <v>6224.6099701209705</v>
      </c>
      <c r="L131" s="48">
        <f t="shared" si="47"/>
        <v>6165.2346996804899</v>
      </c>
      <c r="M131" s="48">
        <f t="shared" si="47"/>
        <v>6172.1560268959456</v>
      </c>
      <c r="N131" s="48">
        <f t="shared" si="47"/>
        <v>6139.2728755507142</v>
      </c>
      <c r="O131" s="48">
        <f t="shared" si="47"/>
        <v>6153.6001482957754</v>
      </c>
      <c r="P131" s="48">
        <f t="shared" si="47"/>
        <v>6110.2499857644952</v>
      </c>
      <c r="Q131" s="48">
        <f t="shared" si="47"/>
        <v>6029.3583608024619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1725.8339503795876</v>
      </c>
      <c r="C133" s="110">
        <f t="shared" ref="C133:Q133" si="49">SUM(C134,C139,C142)</f>
        <v>1770.8187341026724</v>
      </c>
      <c r="D133" s="110">
        <f t="shared" si="49"/>
        <v>1811.6762058272118</v>
      </c>
      <c r="E133" s="110">
        <f t="shared" si="49"/>
        <v>1863.5196860745205</v>
      </c>
      <c r="F133" s="110">
        <f t="shared" si="49"/>
        <v>1892.707409525219</v>
      </c>
      <c r="G133" s="110">
        <f t="shared" si="49"/>
        <v>1921.186805235217</v>
      </c>
      <c r="H133" s="110">
        <f t="shared" si="49"/>
        <v>1973.8866186029641</v>
      </c>
      <c r="I133" s="110">
        <f t="shared" si="49"/>
        <v>2042.4373699436933</v>
      </c>
      <c r="J133" s="110">
        <f t="shared" si="49"/>
        <v>2129.9297838768721</v>
      </c>
      <c r="K133" s="110">
        <f t="shared" si="49"/>
        <v>2203.4070733494109</v>
      </c>
      <c r="L133" s="110">
        <f t="shared" si="49"/>
        <v>2234.7033684064368</v>
      </c>
      <c r="M133" s="110">
        <f t="shared" si="49"/>
        <v>2222.4059146783138</v>
      </c>
      <c r="N133" s="110">
        <f t="shared" si="49"/>
        <v>2181.0227461041359</v>
      </c>
      <c r="O133" s="110">
        <f t="shared" si="49"/>
        <v>2127.3707761204996</v>
      </c>
      <c r="P133" s="110">
        <f t="shared" si="49"/>
        <v>2071.0951771035052</v>
      </c>
      <c r="Q133" s="110">
        <f t="shared" si="49"/>
        <v>1997.5522256235663</v>
      </c>
    </row>
    <row r="134" spans="1:17" ht="12.95" customHeight="1" x14ac:dyDescent="0.25">
      <c r="A134" s="40" t="s">
        <v>130</v>
      </c>
      <c r="B134" s="55">
        <f t="shared" ref="B134" si="50">SUM(B135:B138)</f>
        <v>740.73316321608695</v>
      </c>
      <c r="C134" s="55">
        <f t="shared" ref="C134:Q134" si="51">SUM(C135:C138)</f>
        <v>738.83897402887021</v>
      </c>
      <c r="D134" s="55">
        <f t="shared" si="51"/>
        <v>740.59432370353579</v>
      </c>
      <c r="E134" s="55">
        <f t="shared" si="51"/>
        <v>745.69838496210832</v>
      </c>
      <c r="F134" s="55">
        <f t="shared" si="51"/>
        <v>749.172048870921</v>
      </c>
      <c r="G134" s="55">
        <f t="shared" si="51"/>
        <v>755.04535963788567</v>
      </c>
      <c r="H134" s="55">
        <f t="shared" si="51"/>
        <v>767.43495860141206</v>
      </c>
      <c r="I134" s="55">
        <f t="shared" si="51"/>
        <v>785.85082249983543</v>
      </c>
      <c r="J134" s="55">
        <f t="shared" si="51"/>
        <v>809.51400435752419</v>
      </c>
      <c r="K134" s="55">
        <f t="shared" si="51"/>
        <v>831.9370250575605</v>
      </c>
      <c r="L134" s="55">
        <f t="shared" si="51"/>
        <v>850.94689782602052</v>
      </c>
      <c r="M134" s="55">
        <f t="shared" si="51"/>
        <v>858.63557635455811</v>
      </c>
      <c r="N134" s="55">
        <f t="shared" si="51"/>
        <v>854.91027978997204</v>
      </c>
      <c r="O134" s="55">
        <f t="shared" si="51"/>
        <v>848.59674888418078</v>
      </c>
      <c r="P134" s="55">
        <f t="shared" si="51"/>
        <v>844.86921503472456</v>
      </c>
      <c r="Q134" s="55">
        <f t="shared" si="51"/>
        <v>834.50361892280387</v>
      </c>
    </row>
    <row r="135" spans="1:17" ht="12" customHeight="1" x14ac:dyDescent="0.25">
      <c r="A135" s="87" t="s">
        <v>33</v>
      </c>
      <c r="B135" s="109">
        <f>B5*1000000/0.086/RES_summary!B$6</f>
        <v>419.10893738677754</v>
      </c>
      <c r="C135" s="109">
        <f>C5*1000000/0.086/RES_summary!C$6</f>
        <v>418.04240979282025</v>
      </c>
      <c r="D135" s="109">
        <f>D5*1000000/0.086/RES_summary!D$6</f>
        <v>416.33954388046709</v>
      </c>
      <c r="E135" s="109">
        <f>E5*1000000/0.086/RES_summary!E$6</f>
        <v>416.65409743242975</v>
      </c>
      <c r="F135" s="109">
        <f>F5*1000000/0.086/RES_summary!F$6</f>
        <v>416.26617558446162</v>
      </c>
      <c r="G135" s="109">
        <f>G5*1000000/0.086/RES_summary!G$6</f>
        <v>418.62320310704132</v>
      </c>
      <c r="H135" s="109">
        <f>H5*1000000/0.086/RES_summary!H$6</f>
        <v>423.26081588305425</v>
      </c>
      <c r="I135" s="109">
        <f>I5*1000000/0.086/RES_summary!I$6</f>
        <v>431.16840251157498</v>
      </c>
      <c r="J135" s="109">
        <f>J5*1000000/0.086/RES_summary!J$6</f>
        <v>442.77782604233289</v>
      </c>
      <c r="K135" s="109">
        <f>K5*1000000/0.086/RES_summary!K$6</f>
        <v>452.61578040160805</v>
      </c>
      <c r="L135" s="109">
        <f>L5*1000000/0.086/RES_summary!L$6</f>
        <v>459.70367362663671</v>
      </c>
      <c r="M135" s="109">
        <f>M5*1000000/0.086/RES_summary!M$6</f>
        <v>464.88460984063795</v>
      </c>
      <c r="N135" s="109">
        <f>N5*1000000/0.086/RES_summary!N$6</f>
        <v>463.72842672585313</v>
      </c>
      <c r="O135" s="109">
        <f>O5*1000000/0.086/RES_summary!O$6</f>
        <v>459.85750002071603</v>
      </c>
      <c r="P135" s="109">
        <f>P5*1000000/0.086/RES_summary!P$6</f>
        <v>457.2002895217866</v>
      </c>
      <c r="Q135" s="109">
        <f>Q5*1000000/0.086/RES_summary!Q$6</f>
        <v>452.98640199506843</v>
      </c>
    </row>
    <row r="136" spans="1:17" ht="12" customHeight="1" x14ac:dyDescent="0.25">
      <c r="A136" s="87" t="s">
        <v>53</v>
      </c>
      <c r="B136" s="109">
        <f>B6*1000000/0.086/RES_summary!B$6</f>
        <v>216.1839146294393</v>
      </c>
      <c r="C136" s="109">
        <f>C6*1000000/0.086/RES_summary!C$6</f>
        <v>208.03265478136274</v>
      </c>
      <c r="D136" s="109">
        <f>D6*1000000/0.086/RES_summary!D$6</f>
        <v>203.85510320615001</v>
      </c>
      <c r="E136" s="109">
        <f>E6*1000000/0.086/RES_summary!E$6</f>
        <v>200.80739033328936</v>
      </c>
      <c r="F136" s="109">
        <f>F6*1000000/0.086/RES_summary!F$6</f>
        <v>195.6655411163627</v>
      </c>
      <c r="G136" s="109">
        <f>G6*1000000/0.086/RES_summary!G$6</f>
        <v>190.01814881801394</v>
      </c>
      <c r="H136" s="109">
        <f>H6*1000000/0.086/RES_summary!H$6</f>
        <v>187.16352850565997</v>
      </c>
      <c r="I136" s="109">
        <f>I6*1000000/0.086/RES_summary!I$6</f>
        <v>186.23187046572772</v>
      </c>
      <c r="J136" s="109">
        <f>J6*1000000/0.086/RES_summary!J$6</f>
        <v>185.7492130443392</v>
      </c>
      <c r="K136" s="109">
        <f>K6*1000000/0.086/RES_summary!K$6</f>
        <v>185.84991085718713</v>
      </c>
      <c r="L136" s="109">
        <f>L6*1000000/0.086/RES_summary!L$6</f>
        <v>186.99608136082028</v>
      </c>
      <c r="M136" s="109">
        <f>M6*1000000/0.086/RES_summary!M$6</f>
        <v>186.16944501288268</v>
      </c>
      <c r="N136" s="109">
        <f>N6*1000000/0.086/RES_summary!N$6</f>
        <v>183.73594103780104</v>
      </c>
      <c r="O136" s="109">
        <f>O6*1000000/0.086/RES_summary!O$6</f>
        <v>181.35120758192772</v>
      </c>
      <c r="P136" s="109">
        <f>P6*1000000/0.086/RES_summary!P$6</f>
        <v>180.3122034555777</v>
      </c>
      <c r="Q136" s="109">
        <f>Q6*1000000/0.086/RES_summary!Q$6</f>
        <v>175.52827693438005</v>
      </c>
    </row>
    <row r="137" spans="1:17" ht="12" customHeight="1" x14ac:dyDescent="0.25">
      <c r="A137" s="87" t="s">
        <v>52</v>
      </c>
      <c r="B137" s="109">
        <f>B7*1000000/0.086/RES_summary!B$6</f>
        <v>31.722908807830702</v>
      </c>
      <c r="C137" s="109">
        <f>C7*1000000/0.086/RES_summary!C$6</f>
        <v>35.969669045075321</v>
      </c>
      <c r="D137" s="109">
        <f>D7*1000000/0.086/RES_summary!D$6</f>
        <v>40.064997925752841</v>
      </c>
      <c r="E137" s="109">
        <f>E7*1000000/0.086/RES_summary!E$6</f>
        <v>44.667610728905977</v>
      </c>
      <c r="F137" s="109">
        <f>F7*1000000/0.086/RES_summary!F$6</f>
        <v>50.422634876274721</v>
      </c>
      <c r="G137" s="109">
        <f>G7*1000000/0.086/RES_summary!G$6</f>
        <v>56.831755316766774</v>
      </c>
      <c r="H137" s="109">
        <f>H7*1000000/0.086/RES_summary!H$6</f>
        <v>62.975262631710308</v>
      </c>
      <c r="I137" s="109">
        <f>I7*1000000/0.086/RES_summary!I$6</f>
        <v>70.020014158933051</v>
      </c>
      <c r="J137" s="109">
        <f>J7*1000000/0.086/RES_summary!J$6</f>
        <v>76.22814368143905</v>
      </c>
      <c r="K137" s="109">
        <f>K7*1000000/0.086/RES_summary!K$6</f>
        <v>82.648522083600241</v>
      </c>
      <c r="L137" s="109">
        <f>L7*1000000/0.086/RES_summary!L$6</f>
        <v>89.296045783363468</v>
      </c>
      <c r="M137" s="109">
        <f>M7*1000000/0.086/RES_summary!M$6</f>
        <v>91.4558299052416</v>
      </c>
      <c r="N137" s="109">
        <f>N7*1000000/0.086/RES_summary!N$6</f>
        <v>91.725726931756114</v>
      </c>
      <c r="O137" s="109">
        <f>O7*1000000/0.086/RES_summary!O$6</f>
        <v>92.555063994034469</v>
      </c>
      <c r="P137" s="109">
        <f>P7*1000000/0.086/RES_summary!P$6</f>
        <v>93.185954352017447</v>
      </c>
      <c r="Q137" s="109">
        <f>Q7*1000000/0.086/RES_summary!Q$6</f>
        <v>92.754961566845495</v>
      </c>
    </row>
    <row r="138" spans="1:17" ht="12" customHeight="1" x14ac:dyDescent="0.25">
      <c r="A138" s="87" t="s">
        <v>51</v>
      </c>
      <c r="B138" s="109">
        <f>B8*1000000/0.086/RES_summary!B$6</f>
        <v>73.717402392039531</v>
      </c>
      <c r="C138" s="109">
        <f>C8*1000000/0.086/RES_summary!C$6</f>
        <v>76.794240409611902</v>
      </c>
      <c r="D138" s="109">
        <f>D8*1000000/0.086/RES_summary!D$6</f>
        <v>80.334678691165777</v>
      </c>
      <c r="E138" s="109">
        <f>E8*1000000/0.086/RES_summary!E$6</f>
        <v>83.569286467483309</v>
      </c>
      <c r="F138" s="109">
        <f>F8*1000000/0.086/RES_summary!F$6</f>
        <v>86.81769729382188</v>
      </c>
      <c r="G138" s="109">
        <f>G8*1000000/0.086/RES_summary!G$6</f>
        <v>89.572252396063632</v>
      </c>
      <c r="H138" s="109">
        <f>H8*1000000/0.086/RES_summary!H$6</f>
        <v>94.035351580987552</v>
      </c>
      <c r="I138" s="109">
        <f>I8*1000000/0.086/RES_summary!I$6</f>
        <v>98.430535363599731</v>
      </c>
      <c r="J138" s="109">
        <f>J8*1000000/0.086/RES_summary!J$6</f>
        <v>104.75882158941309</v>
      </c>
      <c r="K138" s="109">
        <f>K8*1000000/0.086/RES_summary!K$6</f>
        <v>110.82281171516497</v>
      </c>
      <c r="L138" s="109">
        <f>L8*1000000/0.086/RES_summary!L$6</f>
        <v>114.95109705519997</v>
      </c>
      <c r="M138" s="109">
        <f>M8*1000000/0.086/RES_summary!M$6</f>
        <v>116.12569159579596</v>
      </c>
      <c r="N138" s="109">
        <f>N8*1000000/0.086/RES_summary!N$6</f>
        <v>115.72018509456177</v>
      </c>
      <c r="O138" s="109">
        <f>O8*1000000/0.086/RES_summary!O$6</f>
        <v>114.83297728750253</v>
      </c>
      <c r="P138" s="109">
        <f>P8*1000000/0.086/RES_summary!P$6</f>
        <v>114.17076770534275</v>
      </c>
      <c r="Q138" s="109">
        <f>Q8*1000000/0.086/RES_summary!Q$6</f>
        <v>113.23397842650995</v>
      </c>
    </row>
    <row r="139" spans="1:17" ht="12.95" customHeight="1" x14ac:dyDescent="0.25">
      <c r="A139" s="40" t="s">
        <v>129</v>
      </c>
      <c r="B139" s="55">
        <f t="shared" ref="B139" si="52">SUM(B140:B141)</f>
        <v>451.16394715303181</v>
      </c>
      <c r="C139" s="55">
        <f t="shared" ref="C139:Q139" si="53">SUM(C140:C141)</f>
        <v>486.56439813978756</v>
      </c>
      <c r="D139" s="55">
        <f t="shared" si="53"/>
        <v>520.14886068610338</v>
      </c>
      <c r="E139" s="55">
        <f t="shared" si="53"/>
        <v>558.40255244260641</v>
      </c>
      <c r="F139" s="55">
        <f t="shared" si="53"/>
        <v>580.10431579518854</v>
      </c>
      <c r="G139" s="55">
        <f t="shared" si="53"/>
        <v>601.39727388824224</v>
      </c>
      <c r="H139" s="55">
        <f t="shared" si="53"/>
        <v>637.46427274863174</v>
      </c>
      <c r="I139" s="55">
        <f t="shared" si="53"/>
        <v>687.16534168206965</v>
      </c>
      <c r="J139" s="55">
        <f t="shared" si="53"/>
        <v>756.00614110935851</v>
      </c>
      <c r="K139" s="55">
        <f t="shared" si="53"/>
        <v>819.47396187431218</v>
      </c>
      <c r="L139" s="55">
        <f t="shared" si="53"/>
        <v>849.54340383606018</v>
      </c>
      <c r="M139" s="55">
        <f t="shared" si="53"/>
        <v>852.63433024812139</v>
      </c>
      <c r="N139" s="55">
        <f t="shared" si="53"/>
        <v>847.74293678581921</v>
      </c>
      <c r="O139" s="55">
        <f t="shared" si="53"/>
        <v>839.58116182935464</v>
      </c>
      <c r="P139" s="55">
        <f t="shared" si="53"/>
        <v>829.61489498362448</v>
      </c>
      <c r="Q139" s="55">
        <f t="shared" si="53"/>
        <v>813.98191089440684</v>
      </c>
    </row>
    <row r="140" spans="1:17" ht="12" customHeight="1" x14ac:dyDescent="0.25">
      <c r="A140" s="87" t="s">
        <v>29</v>
      </c>
      <c r="B140" s="109">
        <f>B10*1000000/0.086/RES_summary!B$6</f>
        <v>352.59968558431046</v>
      </c>
      <c r="C140" s="109">
        <f>C10*1000000/0.086/RES_summary!C$6</f>
        <v>378.94978546864274</v>
      </c>
      <c r="D140" s="109">
        <f>D10*1000000/0.086/RES_summary!D$6</f>
        <v>405.71494959488615</v>
      </c>
      <c r="E140" s="109">
        <f>E10*1000000/0.086/RES_summary!E$6</f>
        <v>435.14107902900992</v>
      </c>
      <c r="F140" s="109">
        <f>F10*1000000/0.086/RES_summary!F$6</f>
        <v>452.73266976491556</v>
      </c>
      <c r="G140" s="109">
        <f>G10*1000000/0.086/RES_summary!G$6</f>
        <v>467.11417604100018</v>
      </c>
      <c r="H140" s="109">
        <f>H10*1000000/0.086/RES_summary!H$6</f>
        <v>497.34769019675548</v>
      </c>
      <c r="I140" s="109">
        <f>I10*1000000/0.086/RES_summary!I$6</f>
        <v>542.40406995393255</v>
      </c>
      <c r="J140" s="109">
        <f>J10*1000000/0.086/RES_summary!J$6</f>
        <v>604.39095992910211</v>
      </c>
      <c r="K140" s="109">
        <f>K10*1000000/0.086/RES_summary!K$6</f>
        <v>660.91857435572115</v>
      </c>
      <c r="L140" s="109">
        <f>L10*1000000/0.086/RES_summary!L$6</f>
        <v>686.61062669078035</v>
      </c>
      <c r="M140" s="109">
        <f>M10*1000000/0.086/RES_summary!M$6</f>
        <v>687.87279219733819</v>
      </c>
      <c r="N140" s="109">
        <f>N10*1000000/0.086/RES_summary!N$6</f>
        <v>683.30074365912947</v>
      </c>
      <c r="O140" s="109">
        <f>O10*1000000/0.086/RES_summary!O$6</f>
        <v>675.42170648319563</v>
      </c>
      <c r="P140" s="109">
        <f>P10*1000000/0.086/RES_summary!P$6</f>
        <v>668.35525492140209</v>
      </c>
      <c r="Q140" s="109">
        <f>Q10*1000000/0.086/RES_summary!Q$6</f>
        <v>657.93469754629257</v>
      </c>
    </row>
    <row r="141" spans="1:17" ht="12" customHeight="1" x14ac:dyDescent="0.25">
      <c r="A141" s="87" t="s">
        <v>28</v>
      </c>
      <c r="B141" s="109">
        <f>B11*1000000/0.086/RES_summary!B$6</f>
        <v>98.564261568721349</v>
      </c>
      <c r="C141" s="109">
        <f>C11*1000000/0.086/RES_summary!C$6</f>
        <v>107.61461267114483</v>
      </c>
      <c r="D141" s="109">
        <f>D11*1000000/0.086/RES_summary!D$6</f>
        <v>114.4339110912172</v>
      </c>
      <c r="E141" s="109">
        <f>E11*1000000/0.086/RES_summary!E$6</f>
        <v>123.26147341359651</v>
      </c>
      <c r="F141" s="109">
        <f>F11*1000000/0.086/RES_summary!F$6</f>
        <v>127.37164603027301</v>
      </c>
      <c r="G141" s="109">
        <f>G11*1000000/0.086/RES_summary!G$6</f>
        <v>134.28309784724206</v>
      </c>
      <c r="H141" s="109">
        <f>H11*1000000/0.086/RES_summary!H$6</f>
        <v>140.11658255187623</v>
      </c>
      <c r="I141" s="109">
        <f>I11*1000000/0.086/RES_summary!I$6</f>
        <v>144.7612717281371</v>
      </c>
      <c r="J141" s="109">
        <f>J11*1000000/0.086/RES_summary!J$6</f>
        <v>151.6151811802564</v>
      </c>
      <c r="K141" s="109">
        <f>K11*1000000/0.086/RES_summary!K$6</f>
        <v>158.55538751859106</v>
      </c>
      <c r="L141" s="109">
        <f>L11*1000000/0.086/RES_summary!L$6</f>
        <v>162.93277714527986</v>
      </c>
      <c r="M141" s="109">
        <f>M11*1000000/0.086/RES_summary!M$6</f>
        <v>164.76153805078323</v>
      </c>
      <c r="N141" s="109">
        <f>N11*1000000/0.086/RES_summary!N$6</f>
        <v>164.44219312668969</v>
      </c>
      <c r="O141" s="109">
        <f>O11*1000000/0.086/RES_summary!O$6</f>
        <v>164.15945534615904</v>
      </c>
      <c r="P141" s="109">
        <f>P11*1000000/0.086/RES_summary!P$6</f>
        <v>161.25964006222245</v>
      </c>
      <c r="Q141" s="109">
        <f>Q11*1000000/0.086/RES_summary!Q$6</f>
        <v>156.04721334811427</v>
      </c>
    </row>
    <row r="142" spans="1:17" ht="12.95" customHeight="1" x14ac:dyDescent="0.25">
      <c r="A142" s="40" t="s">
        <v>128</v>
      </c>
      <c r="B142" s="55">
        <f t="shared" ref="B142" si="54">SUM(B143:B144)</f>
        <v>533.93684001046881</v>
      </c>
      <c r="C142" s="55">
        <f t="shared" ref="C142:Q142" si="55">SUM(C143:C144)</f>
        <v>545.41536193401464</v>
      </c>
      <c r="D142" s="55">
        <f t="shared" si="55"/>
        <v>550.93302143757251</v>
      </c>
      <c r="E142" s="55">
        <f t="shared" si="55"/>
        <v>559.41874866980561</v>
      </c>
      <c r="F142" s="55">
        <f t="shared" si="55"/>
        <v>563.43104485910931</v>
      </c>
      <c r="G142" s="55">
        <f t="shared" si="55"/>
        <v>564.7441717090893</v>
      </c>
      <c r="H142" s="55">
        <f t="shared" si="55"/>
        <v>568.98738725292003</v>
      </c>
      <c r="I142" s="55">
        <f t="shared" si="55"/>
        <v>569.42120576178843</v>
      </c>
      <c r="J142" s="55">
        <f t="shared" si="55"/>
        <v>564.40963840998927</v>
      </c>
      <c r="K142" s="55">
        <f t="shared" si="55"/>
        <v>551.99608641753798</v>
      </c>
      <c r="L142" s="55">
        <f t="shared" si="55"/>
        <v>534.21306674435607</v>
      </c>
      <c r="M142" s="55">
        <f t="shared" si="55"/>
        <v>511.13600807563455</v>
      </c>
      <c r="N142" s="55">
        <f t="shared" si="55"/>
        <v>478.36952952834474</v>
      </c>
      <c r="O142" s="55">
        <f t="shared" si="55"/>
        <v>439.19286540696419</v>
      </c>
      <c r="P142" s="55">
        <f t="shared" si="55"/>
        <v>396.61106708515638</v>
      </c>
      <c r="Q142" s="55">
        <f t="shared" si="55"/>
        <v>349.0666958063556</v>
      </c>
    </row>
    <row r="143" spans="1:17" ht="12" customHeight="1" x14ac:dyDescent="0.25">
      <c r="A143" s="54" t="s">
        <v>50</v>
      </c>
      <c r="B143" s="53">
        <f>B13*1000000/0.086/RES_summary!B$6</f>
        <v>397.59056382152733</v>
      </c>
      <c r="C143" s="53">
        <f>C13*1000000/0.086/RES_summary!C$6</f>
        <v>398.29484040811752</v>
      </c>
      <c r="D143" s="53">
        <f>D13*1000000/0.086/RES_summary!D$6</f>
        <v>394.86769186717839</v>
      </c>
      <c r="E143" s="53">
        <f>E13*1000000/0.086/RES_summary!E$6</f>
        <v>393.67945021208328</v>
      </c>
      <c r="F143" s="53">
        <f>F13*1000000/0.086/RES_summary!F$6</f>
        <v>391.50239249825501</v>
      </c>
      <c r="G143" s="53">
        <f>G13*1000000/0.086/RES_summary!G$6</f>
        <v>387.89213245244127</v>
      </c>
      <c r="H143" s="53">
        <f>H13*1000000/0.086/RES_summary!H$6</f>
        <v>384.51164103706429</v>
      </c>
      <c r="I143" s="53">
        <f>I13*1000000/0.086/RES_summary!I$6</f>
        <v>379.04358500627092</v>
      </c>
      <c r="J143" s="53">
        <f>J13*1000000/0.086/RES_summary!J$6</f>
        <v>370.08654975667133</v>
      </c>
      <c r="K143" s="53">
        <f>K13*1000000/0.086/RES_summary!K$6</f>
        <v>355.64985436164341</v>
      </c>
      <c r="L143" s="53">
        <f>L13*1000000/0.086/RES_summary!L$6</f>
        <v>339.36837960698989</v>
      </c>
      <c r="M143" s="53">
        <f>M13*1000000/0.086/RES_summary!M$6</f>
        <v>314.15830055372828</v>
      </c>
      <c r="N143" s="53">
        <f>N13*1000000/0.086/RES_summary!N$6</f>
        <v>280.98200737514128</v>
      </c>
      <c r="O143" s="53">
        <f>O13*1000000/0.086/RES_summary!O$6</f>
        <v>239.60639465195288</v>
      </c>
      <c r="P143" s="53">
        <f>P13*1000000/0.086/RES_summary!P$6</f>
        <v>196.46203122103677</v>
      </c>
      <c r="Q143" s="53">
        <f>Q13*1000000/0.086/RES_summary!Q$6</f>
        <v>149.63676206415647</v>
      </c>
    </row>
    <row r="144" spans="1:17" ht="12" customHeight="1" x14ac:dyDescent="0.25">
      <c r="A144" s="49" t="s">
        <v>26</v>
      </c>
      <c r="B144" s="48">
        <f>B14*1000000/0.086/RES_summary!B$6</f>
        <v>136.34627618894152</v>
      </c>
      <c r="C144" s="48">
        <f>C14*1000000/0.086/RES_summary!C$6</f>
        <v>147.12052152589712</v>
      </c>
      <c r="D144" s="48">
        <f>D14*1000000/0.086/RES_summary!D$6</f>
        <v>156.06532957039408</v>
      </c>
      <c r="E144" s="48">
        <f>E14*1000000/0.086/RES_summary!E$6</f>
        <v>165.73929845772233</v>
      </c>
      <c r="F144" s="48">
        <f>F14*1000000/0.086/RES_summary!F$6</f>
        <v>171.9286523608543</v>
      </c>
      <c r="G144" s="48">
        <f>G14*1000000/0.086/RES_summary!G$6</f>
        <v>176.852039256648</v>
      </c>
      <c r="H144" s="48">
        <f>H14*1000000/0.086/RES_summary!H$6</f>
        <v>184.47574621585576</v>
      </c>
      <c r="I144" s="48">
        <f>I14*1000000/0.086/RES_summary!I$6</f>
        <v>190.37762075551748</v>
      </c>
      <c r="J144" s="48">
        <f>J14*1000000/0.086/RES_summary!J$6</f>
        <v>194.32308865331791</v>
      </c>
      <c r="K144" s="48">
        <f>K14*1000000/0.086/RES_summary!K$6</f>
        <v>196.34623205589452</v>
      </c>
      <c r="L144" s="48">
        <f>L14*1000000/0.086/RES_summary!L$6</f>
        <v>194.84468713736618</v>
      </c>
      <c r="M144" s="48">
        <f>M14*1000000/0.086/RES_summary!M$6</f>
        <v>196.97770752190627</v>
      </c>
      <c r="N144" s="48">
        <f>N14*1000000/0.086/RES_summary!N$6</f>
        <v>197.38752215320349</v>
      </c>
      <c r="O144" s="48">
        <f>O14*1000000/0.086/RES_summary!O$6</f>
        <v>199.58647075501133</v>
      </c>
      <c r="P144" s="48">
        <f>P14*1000000/0.086/RES_summary!P$6</f>
        <v>200.14903586411958</v>
      </c>
      <c r="Q144" s="48">
        <f>Q14*1000000/0.086/RES_summary!Q$6</f>
        <v>199.42993374219915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24.974990764044868</v>
      </c>
      <c r="C3" s="144">
        <v>25.080084826029992</v>
      </c>
      <c r="D3" s="144">
        <v>25.167869481056414</v>
      </c>
      <c r="E3" s="144">
        <v>25.341966340405214</v>
      </c>
      <c r="F3" s="144">
        <v>25.480111332850388</v>
      </c>
      <c r="G3" s="144">
        <v>25.78574673583584</v>
      </c>
      <c r="H3" s="144">
        <v>25.997551228817908</v>
      </c>
      <c r="I3" s="144">
        <v>26.613960190391488</v>
      </c>
      <c r="J3" s="144">
        <v>27.417183777471646</v>
      </c>
      <c r="K3" s="144">
        <v>28.375048137870753</v>
      </c>
      <c r="L3" s="144">
        <v>31.562499397772783</v>
      </c>
      <c r="M3" s="144">
        <v>32.194316379066954</v>
      </c>
      <c r="N3" s="144">
        <v>32.698260230171407</v>
      </c>
      <c r="O3" s="144">
        <v>32.633968672825119</v>
      </c>
      <c r="P3" s="144">
        <v>32.455071212152774</v>
      </c>
      <c r="Q3" s="144">
        <v>32.44367702514468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33.151469103808111</v>
      </c>
      <c r="C5" s="144">
        <v>33.2909695577546</v>
      </c>
      <c r="D5" s="144">
        <v>33.407493736137347</v>
      </c>
      <c r="E5" s="144">
        <v>33.638587581508489</v>
      </c>
      <c r="F5" s="144">
        <v>33.821959399026241</v>
      </c>
      <c r="G5" s="144">
        <v>34.227655750021071</v>
      </c>
      <c r="H5" s="144">
        <v>34.508802204547528</v>
      </c>
      <c r="I5" s="144">
        <v>35.327015225644459</v>
      </c>
      <c r="J5" s="144">
        <v>36.393203485016002</v>
      </c>
      <c r="K5" s="144">
        <v>37.664659841073018</v>
      </c>
      <c r="L5" s="144">
        <v>41.89564006288203</v>
      </c>
      <c r="M5" s="144">
        <v>42.734305483523109</v>
      </c>
      <c r="N5" s="144">
        <v>43.403233819384383</v>
      </c>
      <c r="O5" s="144">
        <v>43.317894065022216</v>
      </c>
      <c r="P5" s="144">
        <v>43.08042796558459</v>
      </c>
      <c r="Q5" s="144">
        <v>43.065303473962928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582202.32436260791</v>
      </c>
      <c r="C7" s="62">
        <v>595901.26228438027</v>
      </c>
      <c r="D7" s="62">
        <v>611533.27109018317</v>
      </c>
      <c r="E7" s="62">
        <v>632274.16870775726</v>
      </c>
      <c r="F7" s="62">
        <v>653422.28601467516</v>
      </c>
      <c r="G7" s="62">
        <v>681473.7282423951</v>
      </c>
      <c r="H7" s="62">
        <v>707673.88439367572</v>
      </c>
      <c r="I7" s="62">
        <v>749450.95460479637</v>
      </c>
      <c r="J7" s="62">
        <v>799872.40833024692</v>
      </c>
      <c r="K7" s="62">
        <v>859297.90916435653</v>
      </c>
      <c r="L7" s="62">
        <v>1004950.7402937785</v>
      </c>
      <c r="M7" s="62">
        <v>1058926.6547567947</v>
      </c>
      <c r="N7" s="62">
        <v>1112168.7996882547</v>
      </c>
      <c r="O7" s="62">
        <v>1147225.8729026262</v>
      </c>
      <c r="P7" s="62">
        <v>1164136.4529713374</v>
      </c>
      <c r="Q7" s="62">
        <v>1190811.3479403371</v>
      </c>
    </row>
    <row r="8" spans="1:17" ht="12.95" customHeight="1" x14ac:dyDescent="0.25">
      <c r="A8" s="133" t="s">
        <v>136</v>
      </c>
      <c r="B8" s="143"/>
      <c r="C8" s="143">
        <v>53357.601178985678</v>
      </c>
      <c r="D8" s="143">
        <v>56083.845328160423</v>
      </c>
      <c r="E8" s="143">
        <v>62001.770870378692</v>
      </c>
      <c r="F8" s="143">
        <v>63234.208024778818</v>
      </c>
      <c r="G8" s="143">
        <v>70979.254759937874</v>
      </c>
      <c r="H8" s="143">
        <v>69986.524934143308</v>
      </c>
      <c r="I8" s="143">
        <v>86439.166369640268</v>
      </c>
      <c r="J8" s="143">
        <v>95976.791807140355</v>
      </c>
      <c r="K8" s="143">
        <v>105891.94567743366</v>
      </c>
      <c r="L8" s="143">
        <v>193048.60486961197</v>
      </c>
      <c r="M8" s="143">
        <v>102319.60367801078</v>
      </c>
      <c r="N8" s="143">
        <v>102552.70793075353</v>
      </c>
      <c r="O8" s="143">
        <v>85353.847473651607</v>
      </c>
      <c r="P8" s="143">
        <v>70268.181247696819</v>
      </c>
      <c r="Q8" s="143">
        <v>82758.740297160213</v>
      </c>
    </row>
    <row r="9" spans="1:17" ht="12.95" customHeight="1" x14ac:dyDescent="0.25">
      <c r="A9" s="131" t="s">
        <v>135</v>
      </c>
      <c r="B9" s="142"/>
      <c r="C9" s="142">
        <f>B7+C8-C7</f>
        <v>39658.663257213309</v>
      </c>
      <c r="D9" s="142">
        <f t="shared" ref="D9:Q9" si="0">C7+D8-D7</f>
        <v>40451.836522357538</v>
      </c>
      <c r="E9" s="142">
        <f t="shared" si="0"/>
        <v>41260.873252804624</v>
      </c>
      <c r="F9" s="142">
        <f t="shared" si="0"/>
        <v>42086.090717860963</v>
      </c>
      <c r="G9" s="142">
        <f t="shared" si="0"/>
        <v>42927.81253221794</v>
      </c>
      <c r="H9" s="142">
        <f t="shared" si="0"/>
        <v>43786.368782862672</v>
      </c>
      <c r="I9" s="142">
        <f t="shared" si="0"/>
        <v>44662.09615851962</v>
      </c>
      <c r="J9" s="142">
        <f t="shared" si="0"/>
        <v>45555.338081689784</v>
      </c>
      <c r="K9" s="142">
        <f t="shared" si="0"/>
        <v>46466.444843324018</v>
      </c>
      <c r="L9" s="142">
        <f t="shared" si="0"/>
        <v>47395.773740190081</v>
      </c>
      <c r="M9" s="142">
        <f t="shared" si="0"/>
        <v>48343.689214994665</v>
      </c>
      <c r="N9" s="142">
        <f t="shared" si="0"/>
        <v>49310.562999293441</v>
      </c>
      <c r="O9" s="142">
        <f t="shared" si="0"/>
        <v>50296.774259280181</v>
      </c>
      <c r="P9" s="142">
        <f t="shared" si="0"/>
        <v>53357.601178985555</v>
      </c>
      <c r="Q9" s="142">
        <f t="shared" si="0"/>
        <v>56083.845328160329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8759.9999999999964</v>
      </c>
      <c r="C11" s="140">
        <v>8759.9999999999964</v>
      </c>
      <c r="D11" s="140">
        <v>8759.9999999999945</v>
      </c>
      <c r="E11" s="140">
        <v>8759.9999999999945</v>
      </c>
      <c r="F11" s="140">
        <v>8759.9999999999927</v>
      </c>
      <c r="G11" s="140">
        <v>8759.9999999999909</v>
      </c>
      <c r="H11" s="140">
        <v>8759.9999999999945</v>
      </c>
      <c r="I11" s="140">
        <v>8759.9999999999945</v>
      </c>
      <c r="J11" s="140">
        <v>8759.9999999999982</v>
      </c>
      <c r="K11" s="140">
        <v>8759.9999999999964</v>
      </c>
      <c r="L11" s="140">
        <v>8759.9999999999945</v>
      </c>
      <c r="M11" s="140">
        <v>8759.9999999999964</v>
      </c>
      <c r="N11" s="140">
        <v>8759.9999999999982</v>
      </c>
      <c r="O11" s="140">
        <v>8759.9999999999964</v>
      </c>
      <c r="P11" s="140">
        <v>8759.9999999999909</v>
      </c>
      <c r="Q11" s="140">
        <v>8759.9999999999927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56.941492186761998</v>
      </c>
      <c r="C13" s="137">
        <f t="shared" ref="C13:Q13" si="1">IF(C5=0,0,1000000*C5/C7)</f>
        <v>55.866586739779791</v>
      </c>
      <c r="D13" s="137">
        <f t="shared" si="1"/>
        <v>54.629069775029009</v>
      </c>
      <c r="E13" s="137">
        <f t="shared" si="1"/>
        <v>53.202533404549918</v>
      </c>
      <c r="F13" s="137">
        <f t="shared" si="1"/>
        <v>51.761257800543753</v>
      </c>
      <c r="G13" s="137">
        <f t="shared" si="1"/>
        <v>50.225935838052656</v>
      </c>
      <c r="H13" s="137">
        <f t="shared" si="1"/>
        <v>48.763707359519351</v>
      </c>
      <c r="I13" s="137">
        <f t="shared" si="1"/>
        <v>47.137194246784638</v>
      </c>
      <c r="J13" s="137">
        <f t="shared" si="1"/>
        <v>45.498760934869225</v>
      </c>
      <c r="K13" s="137">
        <f t="shared" si="1"/>
        <v>43.831899786304454</v>
      </c>
      <c r="L13" s="137">
        <f t="shared" si="1"/>
        <v>41.689247425833656</v>
      </c>
      <c r="M13" s="137">
        <f t="shared" si="1"/>
        <v>40.356246857661695</v>
      </c>
      <c r="N13" s="137">
        <f t="shared" si="1"/>
        <v>39.025761045940577</v>
      </c>
      <c r="O13" s="137">
        <f t="shared" si="1"/>
        <v>37.758818980801472</v>
      </c>
      <c r="P13" s="137">
        <f t="shared" si="1"/>
        <v>37.0063387806698</v>
      </c>
      <c r="Q13" s="137">
        <f t="shared" si="1"/>
        <v>36.16467339553823</v>
      </c>
    </row>
    <row r="14" spans="1:17" ht="12.95" customHeight="1" x14ac:dyDescent="0.25">
      <c r="A14" s="131" t="s">
        <v>132</v>
      </c>
      <c r="B14" s="130"/>
      <c r="C14" s="130">
        <v>44.936876189419756</v>
      </c>
      <c r="D14" s="130">
        <v>43.148113284694205</v>
      </c>
      <c r="E14" s="130">
        <v>41.620577946226973</v>
      </c>
      <c r="F14" s="130">
        <v>40.797800808848052</v>
      </c>
      <c r="G14" s="130">
        <v>40.153564059417583</v>
      </c>
      <c r="H14" s="130">
        <v>39.642025848164572</v>
      </c>
      <c r="I14" s="130">
        <v>38.88676350923599</v>
      </c>
      <c r="J14" s="130">
        <v>38.136065166361298</v>
      </c>
      <c r="K14" s="130">
        <v>36.993607370126377</v>
      </c>
      <c r="L14" s="130">
        <v>35.896484756271903</v>
      </c>
      <c r="M14" s="130">
        <v>35.100089262051775</v>
      </c>
      <c r="N14" s="130">
        <v>33.902033829842779</v>
      </c>
      <c r="O14" s="130">
        <v>32.554286729718974</v>
      </c>
      <c r="P14" s="130">
        <v>30.743044435601938</v>
      </c>
      <c r="Q14" s="130">
        <v>29.057808412794145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0.84022185168831376</v>
      </c>
      <c r="C16" s="134">
        <f>C7/RES_summary!C$6</f>
        <v>0.85420891202825133</v>
      </c>
      <c r="D16" s="134">
        <f>D7/RES_summary!D$6</f>
        <v>0.87000099740960546</v>
      </c>
      <c r="E16" s="134">
        <f>E7/RES_summary!E$6</f>
        <v>0.89400353870156657</v>
      </c>
      <c r="F16" s="134">
        <f>F7/RES_summary!F$6</f>
        <v>0.9180412500539864</v>
      </c>
      <c r="G16" s="134">
        <f>G7/RES_summary!G$6</f>
        <v>0.95146135332255732</v>
      </c>
      <c r="H16" s="134">
        <f>H7/RES_summary!H$6</f>
        <v>0.99084846808876337</v>
      </c>
      <c r="I16" s="134">
        <f>I7/RES_summary!I$6</f>
        <v>1.0441889480167421</v>
      </c>
      <c r="J16" s="134">
        <f>J7/RES_summary!J$6</f>
        <v>1.1109184710354674</v>
      </c>
      <c r="K16" s="134">
        <f>K7/RES_summary!K$6</f>
        <v>1.1787868729002597</v>
      </c>
      <c r="L16" s="134">
        <f>L7/RES_summary!L$6</f>
        <v>1.2587799385657454</v>
      </c>
      <c r="M16" s="134">
        <f>M7/RES_summary!M$6</f>
        <v>1.3150137468277843</v>
      </c>
      <c r="N16" s="134">
        <f>N7/RES_summary!N$6</f>
        <v>1.3564638740049186</v>
      </c>
      <c r="O16" s="134">
        <f>O7/RES_summary!O$6</f>
        <v>1.3902751680576289</v>
      </c>
      <c r="P16" s="134">
        <f>P7/RES_summary!P$6</f>
        <v>1.4103479455690551</v>
      </c>
      <c r="Q16" s="134">
        <f>Q7/RES_summary!Q$6</f>
        <v>1.4298698599566253</v>
      </c>
    </row>
    <row r="17" spans="1:17" ht="12.95" customHeight="1" x14ac:dyDescent="0.25">
      <c r="A17" s="133" t="s">
        <v>49</v>
      </c>
      <c r="B17" s="132">
        <f>1000000*B5/RES_summary!B$6</f>
        <v>47.843486003056817</v>
      </c>
      <c r="C17" s="132">
        <f>1000000*C5/RES_summary!C$6</f>
        <v>47.721736277719224</v>
      </c>
      <c r="D17" s="132">
        <f>1000000*D5/RES_summary!D$6</f>
        <v>47.527345191834165</v>
      </c>
      <c r="E17" s="132">
        <f>1000000*E5/RES_summary!E$6</f>
        <v>47.563253131555932</v>
      </c>
      <c r="F17" s="132">
        <f>1000000*F5/RES_summary!F$6</f>
        <v>47.51896981557784</v>
      </c>
      <c r="G17" s="132">
        <f>1000000*G5/RES_summary!G$6</f>
        <v>47.788036884365511</v>
      </c>
      <c r="H17" s="132">
        <f>1000000*H5/RES_summary!H$6</f>
        <v>48.317444735508509</v>
      </c>
      <c r="I17" s="132">
        <f>1000000*I5/RES_summary!I$6</f>
        <v>49.220137273010877</v>
      </c>
      <c r="J17" s="132">
        <f>1000000*J5/RES_summary!J$6</f>
        <v>50.545413931773176</v>
      </c>
      <c r="K17" s="132">
        <f>1000000*K5/RES_summary!K$6</f>
        <v>51.668468082375391</v>
      </c>
      <c r="L17" s="132">
        <f>1000000*L5/RES_summary!L$6</f>
        <v>52.477588313543045</v>
      </c>
      <c r="M17" s="132">
        <f>1000000*M5/RES_summary!M$6</f>
        <v>53.069019388200701</v>
      </c>
      <c r="N17" s="132">
        <f>1000000*N5/RES_summary!N$6</f>
        <v>52.937035014366799</v>
      </c>
      <c r="O17" s="132">
        <f>1000000*O5/RES_summary!O$6</f>
        <v>52.495148404191355</v>
      </c>
      <c r="P17" s="132">
        <f>1000000*P5/RES_summary!P$6</f>
        <v>52.19181387235011</v>
      </c>
      <c r="Q17" s="132">
        <f>1000000*Q5/RES_summary!Q$6</f>
        <v>51.710776483455341</v>
      </c>
    </row>
    <row r="18" spans="1:17" ht="12.95" customHeight="1" x14ac:dyDescent="0.25">
      <c r="A18" s="131" t="s">
        <v>48</v>
      </c>
      <c r="B18" s="130">
        <f>B3*1000000/0.086/RES_summary!B$6</f>
        <v>419.10893738677754</v>
      </c>
      <c r="C18" s="130">
        <f>C3*1000000/0.086/RES_summary!C$6</f>
        <v>418.04240979282025</v>
      </c>
      <c r="D18" s="130">
        <f>D3*1000000/0.086/RES_summary!D$6</f>
        <v>416.33954388046709</v>
      </c>
      <c r="E18" s="130">
        <f>E3*1000000/0.086/RES_summary!E$6</f>
        <v>416.65409743242975</v>
      </c>
      <c r="F18" s="130">
        <f>F3*1000000/0.086/RES_summary!F$6</f>
        <v>416.26617558446162</v>
      </c>
      <c r="G18" s="130">
        <f>G3*1000000/0.086/RES_summary!G$6</f>
        <v>418.62320310704132</v>
      </c>
      <c r="H18" s="130">
        <f>H3*1000000/0.086/RES_summary!H$6</f>
        <v>423.26081588305425</v>
      </c>
      <c r="I18" s="130">
        <f>I3*1000000/0.086/RES_summary!I$6</f>
        <v>431.16840251157498</v>
      </c>
      <c r="J18" s="130">
        <f>J3*1000000/0.086/RES_summary!J$6</f>
        <v>442.77782604233289</v>
      </c>
      <c r="K18" s="130">
        <f>K3*1000000/0.086/RES_summary!K$6</f>
        <v>452.61578040160805</v>
      </c>
      <c r="L18" s="130">
        <f>L3*1000000/0.086/RES_summary!L$6</f>
        <v>459.70367362663671</v>
      </c>
      <c r="M18" s="130">
        <f>M3*1000000/0.086/RES_summary!M$6</f>
        <v>464.88460984063795</v>
      </c>
      <c r="N18" s="130">
        <f>N3*1000000/0.086/RES_summary!N$6</f>
        <v>463.72842672585313</v>
      </c>
      <c r="O18" s="130">
        <f>O3*1000000/0.086/RES_summary!O$6</f>
        <v>459.85750002071603</v>
      </c>
      <c r="P18" s="130">
        <f>P3*1000000/0.086/RES_summary!P$6</f>
        <v>457.2002895217866</v>
      </c>
      <c r="Q18" s="130">
        <f>Q3*1000000/0.086/RES_summary!Q$6</f>
        <v>452.98640199506843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12.88254863966938</v>
      </c>
      <c r="C3" s="144">
        <v>12.48073522274103</v>
      </c>
      <c r="D3" s="144">
        <v>12.323111522677477</v>
      </c>
      <c r="E3" s="144">
        <v>12.213618342145569</v>
      </c>
      <c r="F3" s="144">
        <v>11.976903395158873</v>
      </c>
      <c r="G3" s="144">
        <v>11.70446316464883</v>
      </c>
      <c r="H3" s="144">
        <v>11.495969477686357</v>
      </c>
      <c r="I3" s="144">
        <v>11.49520131318984</v>
      </c>
      <c r="J3" s="144">
        <v>11.501751016028701</v>
      </c>
      <c r="K3" s="144">
        <v>11.651162852325809</v>
      </c>
      <c r="L3" s="144">
        <v>12.838843898668324</v>
      </c>
      <c r="M3" s="144">
        <v>12.892657416460082</v>
      </c>
      <c r="N3" s="144">
        <v>12.95552583676559</v>
      </c>
      <c r="O3" s="144">
        <v>12.869659898427287</v>
      </c>
      <c r="P3" s="144">
        <v>12.799741246209537</v>
      </c>
      <c r="Q3" s="144">
        <v>12.571641666411825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221.59116644179466</v>
      </c>
      <c r="C5" s="144">
        <v>219.46638788890414</v>
      </c>
      <c r="D5" s="144">
        <v>215.29926887042001</v>
      </c>
      <c r="E5" s="144">
        <v>210.59610456605651</v>
      </c>
      <c r="F5" s="144">
        <v>205.43304463661318</v>
      </c>
      <c r="G5" s="144">
        <v>199.86145353196977</v>
      </c>
      <c r="H5" s="144">
        <v>195.46020103606742</v>
      </c>
      <c r="I5" s="144">
        <v>194.58237308302213</v>
      </c>
      <c r="J5" s="144">
        <v>193.01025895848667</v>
      </c>
      <c r="K5" s="144">
        <v>192.90119774354602</v>
      </c>
      <c r="L5" s="144">
        <v>207.19183679403076</v>
      </c>
      <c r="M5" s="144">
        <v>204.41585315712436</v>
      </c>
      <c r="N5" s="144">
        <v>202.53420144669926</v>
      </c>
      <c r="O5" s="144">
        <v>196.25154792503142</v>
      </c>
      <c r="P5" s="144">
        <v>191.37196490945055</v>
      </c>
      <c r="Q5" s="144">
        <v>186.23396180789103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522680.51954871009</v>
      </c>
      <c r="C7" s="62">
        <v>525716.78053476883</v>
      </c>
      <c r="D7" s="62">
        <v>527375.51511677844</v>
      </c>
      <c r="E7" s="62">
        <v>529603.78463545593</v>
      </c>
      <c r="F7" s="62">
        <v>530937.16542815603</v>
      </c>
      <c r="G7" s="62">
        <v>531623.29801590461</v>
      </c>
      <c r="H7" s="62">
        <v>537394.12825135747</v>
      </c>
      <c r="I7" s="62">
        <v>557321.26163433096</v>
      </c>
      <c r="J7" s="62">
        <v>575731.68312176759</v>
      </c>
      <c r="K7" s="62">
        <v>602386.16307502345</v>
      </c>
      <c r="L7" s="62">
        <v>692804.21713259199</v>
      </c>
      <c r="M7" s="62">
        <v>717238.68804055359</v>
      </c>
      <c r="N7" s="62">
        <v>752906.70987496164</v>
      </c>
      <c r="O7" s="62">
        <v>777290.2950429637</v>
      </c>
      <c r="P7" s="62">
        <v>801409.41474639904</v>
      </c>
      <c r="Q7" s="62">
        <v>828507.58154747228</v>
      </c>
    </row>
    <row r="8" spans="1:17" ht="12.95" customHeight="1" x14ac:dyDescent="0.25">
      <c r="A8" s="133" t="s">
        <v>136</v>
      </c>
      <c r="B8" s="143"/>
      <c r="C8" s="143">
        <v>42050.305098152472</v>
      </c>
      <c r="D8" s="143">
        <v>40867.848914664071</v>
      </c>
      <c r="E8" s="143">
        <v>41633.429422994908</v>
      </c>
      <c r="F8" s="143">
        <v>40935.566496539337</v>
      </c>
      <c r="G8" s="143">
        <v>40486.329220106825</v>
      </c>
      <c r="H8" s="143">
        <v>45770.027850972903</v>
      </c>
      <c r="I8" s="143">
        <v>60126.326986571206</v>
      </c>
      <c r="J8" s="143">
        <v>58810.611059052302</v>
      </c>
      <c r="K8" s="143">
        <v>67256.670472729573</v>
      </c>
      <c r="L8" s="143">
        <v>131223.25552963966</v>
      </c>
      <c r="M8" s="143">
        <v>65443.698387393</v>
      </c>
      <c r="N8" s="143">
        <v>76882.295451236772</v>
      </c>
      <c r="O8" s="143">
        <v>65803.930152914676</v>
      </c>
      <c r="P8" s="143">
        <v>66169.424801587826</v>
      </c>
      <c r="Q8" s="143">
        <v>67966.01571573726</v>
      </c>
    </row>
    <row r="9" spans="1:17" ht="12.95" customHeight="1" x14ac:dyDescent="0.25">
      <c r="A9" s="131" t="s">
        <v>135</v>
      </c>
      <c r="B9" s="142"/>
      <c r="C9" s="142">
        <f>B7+C8-C7</f>
        <v>39014.044112093747</v>
      </c>
      <c r="D9" s="142">
        <f t="shared" ref="D9:Q9" si="0">C7+D8-D7</f>
        <v>39209.114332654513</v>
      </c>
      <c r="E9" s="142">
        <f t="shared" si="0"/>
        <v>39405.159904317465</v>
      </c>
      <c r="F9" s="142">
        <f t="shared" si="0"/>
        <v>39602.185703839175</v>
      </c>
      <c r="G9" s="142">
        <f t="shared" si="0"/>
        <v>39800.196632358246</v>
      </c>
      <c r="H9" s="142">
        <f t="shared" si="0"/>
        <v>39999.197615520097</v>
      </c>
      <c r="I9" s="142">
        <f t="shared" si="0"/>
        <v>40199.193603597698</v>
      </c>
      <c r="J9" s="142">
        <f t="shared" si="0"/>
        <v>40400.189571615658</v>
      </c>
      <c r="K9" s="142">
        <f t="shared" si="0"/>
        <v>40602.190519473748</v>
      </c>
      <c r="L9" s="142">
        <f t="shared" si="0"/>
        <v>40805.201472071116</v>
      </c>
      <c r="M9" s="142">
        <f t="shared" si="0"/>
        <v>41009.227479431429</v>
      </c>
      <c r="N9" s="142">
        <f t="shared" si="0"/>
        <v>41214.273616828723</v>
      </c>
      <c r="O9" s="142">
        <f t="shared" si="0"/>
        <v>41420.344984912663</v>
      </c>
      <c r="P9" s="142">
        <f t="shared" si="0"/>
        <v>42050.305098152487</v>
      </c>
      <c r="Q9" s="142">
        <f t="shared" si="0"/>
        <v>40867.848914664006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676.00653767398762</v>
      </c>
      <c r="C11" s="140">
        <v>661.26220770020984</v>
      </c>
      <c r="D11" s="140">
        <v>665.5479844475451</v>
      </c>
      <c r="E11" s="140">
        <v>674.36583513527899</v>
      </c>
      <c r="F11" s="140">
        <v>677.91585718210376</v>
      </c>
      <c r="G11" s="140">
        <v>680.96377008233469</v>
      </c>
      <c r="H11" s="140">
        <v>683.89402541011987</v>
      </c>
      <c r="I11" s="140">
        <v>686.93340219305696</v>
      </c>
      <c r="J11" s="140">
        <v>692.92322390396998</v>
      </c>
      <c r="K11" s="140">
        <v>702.32139251854267</v>
      </c>
      <c r="L11" s="140">
        <v>720.53457729158947</v>
      </c>
      <c r="M11" s="140">
        <v>733.38060040968014</v>
      </c>
      <c r="N11" s="140">
        <v>743.80350670976156</v>
      </c>
      <c r="O11" s="140">
        <v>762.52753011870834</v>
      </c>
      <c r="P11" s="140">
        <v>777.7220692056045</v>
      </c>
      <c r="Q11" s="140">
        <v>784.9367452795284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423.95145438578749</v>
      </c>
      <c r="C13" s="137">
        <f t="shared" ref="C13:Q13" si="1">IF(C5=0,0,1000000*C5/C7)</f>
        <v>417.46125673534493</v>
      </c>
      <c r="D13" s="137">
        <f t="shared" si="1"/>
        <v>408.24661498125414</v>
      </c>
      <c r="E13" s="137">
        <f t="shared" si="1"/>
        <v>397.64841316422405</v>
      </c>
      <c r="F13" s="137">
        <f t="shared" si="1"/>
        <v>386.9253426080067</v>
      </c>
      <c r="G13" s="137">
        <f t="shared" si="1"/>
        <v>375.94562593077046</v>
      </c>
      <c r="H13" s="137">
        <f t="shared" si="1"/>
        <v>363.71852753970558</v>
      </c>
      <c r="I13" s="137">
        <f t="shared" si="1"/>
        <v>349.13861443651746</v>
      </c>
      <c r="J13" s="137">
        <f t="shared" si="1"/>
        <v>335.24342087955733</v>
      </c>
      <c r="K13" s="137">
        <f t="shared" si="1"/>
        <v>320.22846733204489</v>
      </c>
      <c r="L13" s="137">
        <f t="shared" si="1"/>
        <v>299.06260913301782</v>
      </c>
      <c r="M13" s="137">
        <f t="shared" si="1"/>
        <v>285.00394159658947</v>
      </c>
      <c r="N13" s="137">
        <f t="shared" si="1"/>
        <v>269.00305016584986</v>
      </c>
      <c r="O13" s="137">
        <f t="shared" si="1"/>
        <v>252.48166505691916</v>
      </c>
      <c r="P13" s="137">
        <f t="shared" si="1"/>
        <v>238.79425595469078</v>
      </c>
      <c r="Q13" s="137">
        <f t="shared" si="1"/>
        <v>224.78244732540219</v>
      </c>
    </row>
    <row r="14" spans="1:17" ht="12.95" customHeight="1" x14ac:dyDescent="0.25">
      <c r="A14" s="131" t="s">
        <v>132</v>
      </c>
      <c r="B14" s="130"/>
      <c r="C14" s="130">
        <v>342.81040663688987</v>
      </c>
      <c r="D14" s="130">
        <v>304.77850826041566</v>
      </c>
      <c r="E14" s="130">
        <v>288.295024304366</v>
      </c>
      <c r="F14" s="130">
        <v>284.01571766542264</v>
      </c>
      <c r="G14" s="130">
        <v>279.15003311469565</v>
      </c>
      <c r="H14" s="130">
        <v>274.33816619788229</v>
      </c>
      <c r="I14" s="130">
        <v>268.84527045774865</v>
      </c>
      <c r="J14" s="130">
        <v>264.50337314456613</v>
      </c>
      <c r="K14" s="130">
        <v>254.31375634293875</v>
      </c>
      <c r="L14" s="130">
        <v>240.73525255543692</v>
      </c>
      <c r="M14" s="130">
        <v>223.24438190752795</v>
      </c>
      <c r="N14" s="130">
        <v>202.79310651919869</v>
      </c>
      <c r="O14" s="130">
        <v>171.38128299693093</v>
      </c>
      <c r="P14" s="130">
        <v>144.11035312631608</v>
      </c>
      <c r="Q14" s="130">
        <v>107.66614534342069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0.75432126530484989</v>
      </c>
      <c r="C16" s="134">
        <f>C7/RES_summary!C$6</f>
        <v>0.75360128859953734</v>
      </c>
      <c r="D16" s="134">
        <f>D7/RES_summary!D$6</f>
        <v>0.75027352697109373</v>
      </c>
      <c r="E16" s="134">
        <f>E7/RES_summary!E$6</f>
        <v>0.7488328339294863</v>
      </c>
      <c r="F16" s="134">
        <f>F7/RES_summary!F$6</f>
        <v>0.74595285389276966</v>
      </c>
      <c r="G16" s="134">
        <f>G7/RES_summary!G$6</f>
        <v>0.74224287984304771</v>
      </c>
      <c r="H16" s="134">
        <f>H7/RES_summary!H$6</f>
        <v>0.75243153729485368</v>
      </c>
      <c r="I16" s="134">
        <f>I7/RES_summary!I$6</f>
        <v>0.77650004755840385</v>
      </c>
      <c r="J16" s="134">
        <f>J7/RES_summary!J$6</f>
        <v>0.79961623188812325</v>
      </c>
      <c r="K16" s="134">
        <f>K7/RES_summary!K$6</f>
        <v>0.82635474132612607</v>
      </c>
      <c r="L16" s="134">
        <f>L7/RES_summary!L$6</f>
        <v>0.86779183786193825</v>
      </c>
      <c r="M16" s="134">
        <f>M7/RES_summary!M$6</f>
        <v>0.89069316585167457</v>
      </c>
      <c r="N16" s="134">
        <f>N7/RES_summary!N$6</f>
        <v>0.91828754117860478</v>
      </c>
      <c r="O16" s="134">
        <f>O7/RES_summary!O$6</f>
        <v>0.94196567659012609</v>
      </c>
      <c r="P16" s="134">
        <f>P7/RES_summary!P$6</f>
        <v>0.97090518792912628</v>
      </c>
      <c r="Q16" s="134">
        <f>Q7/RES_summary!Q$6</f>
        <v>0.99483265896760764</v>
      </c>
    </row>
    <row r="17" spans="1:17" ht="12.95" customHeight="1" x14ac:dyDescent="0.25">
      <c r="A17" s="133" t="s">
        <v>49</v>
      </c>
      <c r="B17" s="132">
        <f>1000000*B5/RES_summary!B$6</f>
        <v>319.79559750011856</v>
      </c>
      <c r="C17" s="132">
        <f>1000000*C5/RES_summary!C$6</f>
        <v>314.59934101613823</v>
      </c>
      <c r="D17" s="132">
        <f>1000000*D5/RES_summary!D$6</f>
        <v>306.29662769599565</v>
      </c>
      <c r="E17" s="132">
        <f>1000000*E5/RES_summary!E$6</f>
        <v>297.77218813732912</v>
      </c>
      <c r="F17" s="132">
        <f>1000000*F5/RES_summary!F$6</f>
        <v>288.62806356188025</v>
      </c>
      <c r="G17" s="132">
        <f>1000000*G5/RES_summary!G$6</f>
        <v>279.04296405525218</v>
      </c>
      <c r="H17" s="132">
        <f>1000000*H5/RES_summary!H$6</f>
        <v>273.67329081932127</v>
      </c>
      <c r="I17" s="132">
        <f>1000000*I5/RES_summary!I$6</f>
        <v>271.10615071443101</v>
      </c>
      <c r="J17" s="132">
        <f>1000000*J5/RES_summary!J$6</f>
        <v>268.06608096899583</v>
      </c>
      <c r="K17" s="132">
        <f>1000000*K5/RES_summary!K$6</f>
        <v>264.62231228743377</v>
      </c>
      <c r="L17" s="132">
        <f>1000000*L5/RES_summary!L$6</f>
        <v>259.52409121532799</v>
      </c>
      <c r="M17" s="132">
        <f>1000000*M5/RES_summary!M$6</f>
        <v>253.851063020872</v>
      </c>
      <c r="N17" s="132">
        <f>1000000*N5/RES_summary!N$6</f>
        <v>247.02214950634314</v>
      </c>
      <c r="O17" s="132">
        <f>1000000*O5/RES_summary!O$6</f>
        <v>237.82906245194246</v>
      </c>
      <c r="P17" s="132">
        <f>1000000*P5/RES_summary!P$6</f>
        <v>231.84658195408494</v>
      </c>
      <c r="Q17" s="132">
        <f>1000000*Q5/RES_summary!Q$6</f>
        <v>223.62091976197607</v>
      </c>
    </row>
    <row r="18" spans="1:17" ht="12.95" customHeight="1" x14ac:dyDescent="0.25">
      <c r="A18" s="131" t="s">
        <v>48</v>
      </c>
      <c r="B18" s="130">
        <f>B3*1000000/0.086/RES_summary!B$6</f>
        <v>216.1839146294393</v>
      </c>
      <c r="C18" s="130">
        <f>C3*1000000/0.086/RES_summary!C$6</f>
        <v>208.03265478136274</v>
      </c>
      <c r="D18" s="130">
        <f>D3*1000000/0.086/RES_summary!D$6</f>
        <v>203.85510320615001</v>
      </c>
      <c r="E18" s="130">
        <f>E3*1000000/0.086/RES_summary!E$6</f>
        <v>200.80739033328936</v>
      </c>
      <c r="F18" s="130">
        <f>F3*1000000/0.086/RES_summary!F$6</f>
        <v>195.6655411163627</v>
      </c>
      <c r="G18" s="130">
        <f>G3*1000000/0.086/RES_summary!G$6</f>
        <v>190.01814881801394</v>
      </c>
      <c r="H18" s="130">
        <f>H3*1000000/0.086/RES_summary!H$6</f>
        <v>187.16352850565997</v>
      </c>
      <c r="I18" s="130">
        <f>I3*1000000/0.086/RES_summary!I$6</f>
        <v>186.23187046572772</v>
      </c>
      <c r="J18" s="130">
        <f>J3*1000000/0.086/RES_summary!J$6</f>
        <v>185.7492130443392</v>
      </c>
      <c r="K18" s="130">
        <f>K3*1000000/0.086/RES_summary!K$6</f>
        <v>185.84991085718713</v>
      </c>
      <c r="L18" s="130">
        <f>L3*1000000/0.086/RES_summary!L$6</f>
        <v>186.99608136082028</v>
      </c>
      <c r="M18" s="130">
        <f>M3*1000000/0.086/RES_summary!M$6</f>
        <v>186.16944501288268</v>
      </c>
      <c r="N18" s="130">
        <f>N3*1000000/0.086/RES_summary!N$6</f>
        <v>183.73594103780104</v>
      </c>
      <c r="O18" s="130">
        <f>O3*1000000/0.086/RES_summary!O$6</f>
        <v>181.35120758192772</v>
      </c>
      <c r="P18" s="130">
        <f>P3*1000000/0.086/RES_summary!P$6</f>
        <v>180.3122034555777</v>
      </c>
      <c r="Q18" s="130">
        <f>Q3*1000000/0.086/RES_summary!Q$6</f>
        <v>175.52827693438005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1.8903900246657088</v>
      </c>
      <c r="C3" s="144">
        <v>2.1579684971718578</v>
      </c>
      <c r="D3" s="144">
        <v>2.4219429871010414</v>
      </c>
      <c r="E3" s="144">
        <v>2.7167981656098625</v>
      </c>
      <c r="F3" s="144">
        <v>3.0864250465204091</v>
      </c>
      <c r="G3" s="144">
        <v>3.5006402852840117</v>
      </c>
      <c r="H3" s="144">
        <v>3.8680703598806683</v>
      </c>
      <c r="I3" s="144">
        <v>4.322000078163116</v>
      </c>
      <c r="J3" s="144">
        <v>4.7201122129582718</v>
      </c>
      <c r="K3" s="144">
        <v>5.1813389947764596</v>
      </c>
      <c r="L3" s="144">
        <v>6.130919879378558</v>
      </c>
      <c r="M3" s="144">
        <v>6.3335241914951848</v>
      </c>
      <c r="N3" s="144">
        <v>6.4677330872133751</v>
      </c>
      <c r="O3" s="144">
        <v>6.5682065830318699</v>
      </c>
      <c r="P3" s="144">
        <v>6.6149494079072033</v>
      </c>
      <c r="Q3" s="144">
        <v>6.6432722975803689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113.18203103808213</v>
      </c>
      <c r="C5" s="144">
        <v>127.78115496321841</v>
      </c>
      <c r="D5" s="144">
        <v>142.03268359536915</v>
      </c>
      <c r="E5" s="144">
        <v>157.91311984966976</v>
      </c>
      <c r="F5" s="144">
        <v>177.81999607761176</v>
      </c>
      <c r="G5" s="144">
        <v>200.00465997290584</v>
      </c>
      <c r="H5" s="144">
        <v>219.21558589704264</v>
      </c>
      <c r="I5" s="144">
        <v>243.08516489807462</v>
      </c>
      <c r="J5" s="144">
        <v>262.85710486204687</v>
      </c>
      <c r="K5" s="144">
        <v>286.29252942865691</v>
      </c>
      <c r="L5" s="144">
        <v>340.25338820021625</v>
      </c>
      <c r="M5" s="144">
        <v>355.56288526285527</v>
      </c>
      <c r="N5" s="144">
        <v>365.98940257945611</v>
      </c>
      <c r="O5" s="144">
        <v>369.00394954339146</v>
      </c>
      <c r="P5" s="144">
        <v>368.65053181552173</v>
      </c>
      <c r="Q5" s="144">
        <v>366.91078795255544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48048.888884800683</v>
      </c>
      <c r="C7" s="62">
        <v>55195.409319851919</v>
      </c>
      <c r="D7" s="62">
        <v>62595.515612212817</v>
      </c>
      <c r="E7" s="62">
        <v>71300.414623334407</v>
      </c>
      <c r="F7" s="62">
        <v>82543.857176923673</v>
      </c>
      <c r="G7" s="62">
        <v>95570.136105180369</v>
      </c>
      <c r="H7" s="62">
        <v>107519.67215319588</v>
      </c>
      <c r="I7" s="62">
        <v>122794.14822257558</v>
      </c>
      <c r="J7" s="62">
        <v>136379.53291836637</v>
      </c>
      <c r="K7" s="62">
        <v>152973.79768900605</v>
      </c>
      <c r="L7" s="62">
        <v>190509.48756066436</v>
      </c>
      <c r="M7" s="62">
        <v>204377.54148682635</v>
      </c>
      <c r="N7" s="62">
        <v>216734.01751205698</v>
      </c>
      <c r="O7" s="62">
        <v>225623.3409138968</v>
      </c>
      <c r="P7" s="62">
        <v>232994.83411491296</v>
      </c>
      <c r="Q7" s="62">
        <v>241581.22723231179</v>
      </c>
    </row>
    <row r="8" spans="1:17" ht="12.95" customHeight="1" x14ac:dyDescent="0.25">
      <c r="A8" s="133" t="s">
        <v>136</v>
      </c>
      <c r="B8" s="143"/>
      <c r="C8" s="143">
        <v>8545.2455257059755</v>
      </c>
      <c r="D8" s="143">
        <v>9008.6401466138468</v>
      </c>
      <c r="E8" s="143">
        <v>10554.712943512466</v>
      </c>
      <c r="F8" s="143">
        <v>13370.728575838766</v>
      </c>
      <c r="G8" s="143">
        <v>15472.657853843666</v>
      </c>
      <c r="H8" s="143">
        <v>14762.87181244048</v>
      </c>
      <c r="I8" s="143">
        <v>18509.812198468419</v>
      </c>
      <c r="J8" s="143">
        <v>17306.02124424286</v>
      </c>
      <c r="K8" s="143">
        <v>20872.996801359503</v>
      </c>
      <c r="L8" s="143">
        <v>42456.231706986146</v>
      </c>
      <c r="M8" s="143">
        <v>19526.677036789013</v>
      </c>
      <c r="N8" s="143">
        <v>18863.892602451651</v>
      </c>
      <c r="O8" s="143">
        <v>16372.852465643949</v>
      </c>
      <c r="P8" s="143">
        <v>15916.738726722206</v>
      </c>
      <c r="Q8" s="143">
        <v>17595.033264012713</v>
      </c>
    </row>
    <row r="9" spans="1:17" ht="12.95" customHeight="1" x14ac:dyDescent="0.25">
      <c r="A9" s="131" t="s">
        <v>135</v>
      </c>
      <c r="B9" s="142"/>
      <c r="C9" s="142">
        <f>B7+C8-C7</f>
        <v>1398.7250906547415</v>
      </c>
      <c r="D9" s="142">
        <f t="shared" ref="D9:Q9" si="0">C7+D8-D7</f>
        <v>1608.5338542529498</v>
      </c>
      <c r="E9" s="142">
        <f t="shared" si="0"/>
        <v>1849.813932390869</v>
      </c>
      <c r="F9" s="142">
        <f t="shared" si="0"/>
        <v>2127.2860222495074</v>
      </c>
      <c r="G9" s="142">
        <f t="shared" si="0"/>
        <v>2446.3789255869633</v>
      </c>
      <c r="H9" s="142">
        <f t="shared" si="0"/>
        <v>2813.3357644249772</v>
      </c>
      <c r="I9" s="142">
        <f t="shared" si="0"/>
        <v>3235.3361290887115</v>
      </c>
      <c r="J9" s="142">
        <f t="shared" si="0"/>
        <v>3720.6365484520793</v>
      </c>
      <c r="K9" s="142">
        <f t="shared" si="0"/>
        <v>4278.7320307198097</v>
      </c>
      <c r="L9" s="142">
        <f t="shared" si="0"/>
        <v>4920.5418353278365</v>
      </c>
      <c r="M9" s="142">
        <f t="shared" si="0"/>
        <v>5658.6231106270279</v>
      </c>
      <c r="N9" s="142">
        <f t="shared" si="0"/>
        <v>6507.4165772210108</v>
      </c>
      <c r="O9" s="142">
        <f t="shared" si="0"/>
        <v>7483.5290638041333</v>
      </c>
      <c r="P9" s="142">
        <f t="shared" si="0"/>
        <v>8545.2455257060356</v>
      </c>
      <c r="Q9" s="142">
        <f t="shared" si="0"/>
        <v>9008.6401466138777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194.21174151912871</v>
      </c>
      <c r="C11" s="140">
        <v>196.37212506869022</v>
      </c>
      <c r="D11" s="140">
        <v>198.27920619467233</v>
      </c>
      <c r="E11" s="140">
        <v>200.05099243415904</v>
      </c>
      <c r="F11" s="140">
        <v>201.82580206541346</v>
      </c>
      <c r="G11" s="140">
        <v>203.52085597325558</v>
      </c>
      <c r="H11" s="140">
        <v>205.17502047193898</v>
      </c>
      <c r="I11" s="140">
        <v>206.74159561910756</v>
      </c>
      <c r="J11" s="140">
        <v>208.80175851011441</v>
      </c>
      <c r="K11" s="140">
        <v>210.44254269041809</v>
      </c>
      <c r="L11" s="140">
        <v>209.51963598768438</v>
      </c>
      <c r="M11" s="140">
        <v>207.12406492939019</v>
      </c>
      <c r="N11" s="140">
        <v>205.48736700702804</v>
      </c>
      <c r="O11" s="140">
        <v>206.97473630306615</v>
      </c>
      <c r="P11" s="140">
        <v>208.64751229900554</v>
      </c>
      <c r="Q11" s="140">
        <v>210.53442644328808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2355.5597988840282</v>
      </c>
      <c r="C13" s="137">
        <f t="shared" ref="C13:Q13" si="1">IF(C5=0,0,1000000*C5/C7)</f>
        <v>2315.0685272164446</v>
      </c>
      <c r="D13" s="137">
        <f t="shared" si="1"/>
        <v>2269.055254297763</v>
      </c>
      <c r="E13" s="137">
        <f t="shared" si="1"/>
        <v>2214.7573851273187</v>
      </c>
      <c r="F13" s="137">
        <f t="shared" si="1"/>
        <v>2154.2486886271158</v>
      </c>
      <c r="G13" s="137">
        <f t="shared" si="1"/>
        <v>2092.7526958085459</v>
      </c>
      <c r="H13" s="137">
        <f t="shared" si="1"/>
        <v>2038.8416510859565</v>
      </c>
      <c r="I13" s="137">
        <f t="shared" si="1"/>
        <v>1979.6152212193422</v>
      </c>
      <c r="J13" s="137">
        <f t="shared" si="1"/>
        <v>1927.394083534419</v>
      </c>
      <c r="K13" s="137">
        <f t="shared" si="1"/>
        <v>1871.5135124688886</v>
      </c>
      <c r="L13" s="137">
        <f t="shared" si="1"/>
        <v>1786.0180747789193</v>
      </c>
      <c r="M13" s="137">
        <f t="shared" si="1"/>
        <v>1739.7356024354269</v>
      </c>
      <c r="N13" s="137">
        <f t="shared" si="1"/>
        <v>1688.6569389555841</v>
      </c>
      <c r="O13" s="137">
        <f t="shared" si="1"/>
        <v>1635.4865948209326</v>
      </c>
      <c r="P13" s="137">
        <f t="shared" si="1"/>
        <v>1582.2262034947239</v>
      </c>
      <c r="Q13" s="137">
        <f t="shared" si="1"/>
        <v>1518.7884926162865</v>
      </c>
    </row>
    <row r="14" spans="1:17" ht="12.95" customHeight="1" x14ac:dyDescent="0.25">
      <c r="A14" s="131" t="s">
        <v>132</v>
      </c>
      <c r="B14" s="130"/>
      <c r="C14" s="130">
        <v>2094.0187692143263</v>
      </c>
      <c r="D14" s="130">
        <v>2002.5804139988809</v>
      </c>
      <c r="E14" s="130">
        <v>1917.4167689037406</v>
      </c>
      <c r="F14" s="130">
        <v>1863.610163152063</v>
      </c>
      <c r="G14" s="130">
        <v>1806.2349732823216</v>
      </c>
      <c r="H14" s="130">
        <v>1750.1951435902688</v>
      </c>
      <c r="I14" s="130">
        <v>1701.2926109102332</v>
      </c>
      <c r="J14" s="130">
        <v>1648.9129096185327</v>
      </c>
      <c r="K14" s="130">
        <v>1605.6263529053053</v>
      </c>
      <c r="L14" s="130">
        <v>1543.9780374290247</v>
      </c>
      <c r="M14" s="130">
        <v>1466.645969773137</v>
      </c>
      <c r="N14" s="130">
        <v>1365.3134452826039</v>
      </c>
      <c r="O14" s="130">
        <v>1260.7728081424777</v>
      </c>
      <c r="P14" s="130">
        <v>1102.0151233025699</v>
      </c>
      <c r="Q14" s="130">
        <v>926.44226395109592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6.9343121284429807E-2</v>
      </c>
      <c r="C16" s="134">
        <f>C7/RES_summary!C$6</f>
        <v>7.9121179175425549E-2</v>
      </c>
      <c r="D16" s="134">
        <f>D7/RES_summary!D$6</f>
        <v>8.9051836736390264E-2</v>
      </c>
      <c r="E16" s="134">
        <f>E7/RES_summary!E$6</f>
        <v>0.1008151623755681</v>
      </c>
      <c r="F16" s="134">
        <f>F7/RES_summary!F$6</f>
        <v>0.11597196399462692</v>
      </c>
      <c r="G16" s="134">
        <f>G7/RES_summary!G$6</f>
        <v>0.13343330383458646</v>
      </c>
      <c r="H16" s="134">
        <f>H7/RES_summary!H$6</f>
        <v>0.15054349862532851</v>
      </c>
      <c r="I16" s="134">
        <f>I7/RES_summary!I$6</f>
        <v>0.17108563498028601</v>
      </c>
      <c r="J16" s="134">
        <f>J7/RES_summary!J$6</f>
        <v>0.18941338720068662</v>
      </c>
      <c r="K16" s="134">
        <f>K7/RES_summary!K$6</f>
        <v>0.2098498119108192</v>
      </c>
      <c r="L16" s="134">
        <f>L7/RES_summary!L$6</f>
        <v>0.23862813512401701</v>
      </c>
      <c r="M16" s="134">
        <f>M7/RES_summary!M$6</f>
        <v>0.25380348619118365</v>
      </c>
      <c r="N16" s="134">
        <f>N7/RES_summary!N$6</f>
        <v>0.26434104706539308</v>
      </c>
      <c r="O16" s="134">
        <f>O7/RES_summary!O$6</f>
        <v>0.2734235128546616</v>
      </c>
      <c r="P16" s="134">
        <f>P7/RES_summary!P$6</f>
        <v>0.2822725676044619</v>
      </c>
      <c r="Q16" s="134">
        <f>Q7/RES_summary!Q$6</f>
        <v>0.29007929438049185</v>
      </c>
    </row>
    <row r="17" spans="1:17" ht="12.95" customHeight="1" x14ac:dyDescent="0.25">
      <c r="A17" s="133" t="s">
        <v>49</v>
      </c>
      <c r="B17" s="132">
        <f>1000000*B5/RES_summary!B$6</f>
        <v>163.34186882674229</v>
      </c>
      <c r="C17" s="132">
        <f>1000000*C5/RES_summary!C$6</f>
        <v>183.17095174528086</v>
      </c>
      <c r="D17" s="132">
        <f>1000000*D5/RES_summary!D$6</f>
        <v>202.06353805157289</v>
      </c>
      <c r="E17" s="132">
        <f>1000000*E5/RES_summary!E$6</f>
        <v>223.28112540409927</v>
      </c>
      <c r="F17" s="132">
        <f>1000000*F5/RES_summary!F$6</f>
        <v>249.83245135293615</v>
      </c>
      <c r="G17" s="132">
        <f>1000000*G5/RES_summary!G$6</f>
        <v>279.24290631047154</v>
      </c>
      <c r="H17" s="132">
        <f>1000000*H5/RES_summary!H$6</f>
        <v>306.93435529752122</v>
      </c>
      <c r="I17" s="132">
        <f>1000000*I5/RES_summary!I$6</f>
        <v>338.68372713895047</v>
      </c>
      <c r="J17" s="132">
        <f>1000000*J5/RES_summary!J$6</f>
        <v>365.07424183281739</v>
      </c>
      <c r="K17" s="132">
        <f>1000000*K5/RES_summary!K$6</f>
        <v>392.73675858015287</v>
      </c>
      <c r="L17" s="132">
        <f>1000000*L5/RES_summary!L$6</f>
        <v>426.19416248228066</v>
      </c>
      <c r="M17" s="132">
        <f>1000000*M5/RES_summary!M$6</f>
        <v>441.55096094903041</v>
      </c>
      <c r="N17" s="132">
        <f>1000000*N5/RES_summary!N$6</f>
        <v>446.38134337776063</v>
      </c>
      <c r="O17" s="132">
        <f>1000000*O5/RES_summary!O$6</f>
        <v>447.18048998264794</v>
      </c>
      <c r="P17" s="132">
        <f>1000000*P5/RES_summary!P$6</f>
        <v>446.61905299151556</v>
      </c>
      <c r="Q17" s="132">
        <f>1000000*Q5/RES_summary!Q$6</f>
        <v>440.56909425134324</v>
      </c>
    </row>
    <row r="18" spans="1:17" ht="12.95" customHeight="1" x14ac:dyDescent="0.25">
      <c r="A18" s="131" t="s">
        <v>48</v>
      </c>
      <c r="B18" s="130">
        <f>B3*1000000/0.086/RES_summary!B$6</f>
        <v>31.722908807830702</v>
      </c>
      <c r="C18" s="130">
        <f>C3*1000000/0.086/RES_summary!C$6</f>
        <v>35.969669045075321</v>
      </c>
      <c r="D18" s="130">
        <f>D3*1000000/0.086/RES_summary!D$6</f>
        <v>40.064997925752841</v>
      </c>
      <c r="E18" s="130">
        <f>E3*1000000/0.086/RES_summary!E$6</f>
        <v>44.667610728905977</v>
      </c>
      <c r="F18" s="130">
        <f>F3*1000000/0.086/RES_summary!F$6</f>
        <v>50.422634876274721</v>
      </c>
      <c r="G18" s="130">
        <f>G3*1000000/0.086/RES_summary!G$6</f>
        <v>56.831755316766774</v>
      </c>
      <c r="H18" s="130">
        <f>H3*1000000/0.086/RES_summary!H$6</f>
        <v>62.975262631710308</v>
      </c>
      <c r="I18" s="130">
        <f>I3*1000000/0.086/RES_summary!I$6</f>
        <v>70.020014158933051</v>
      </c>
      <c r="J18" s="130">
        <f>J3*1000000/0.086/RES_summary!J$6</f>
        <v>76.22814368143905</v>
      </c>
      <c r="K18" s="130">
        <f>K3*1000000/0.086/RES_summary!K$6</f>
        <v>82.648522083600241</v>
      </c>
      <c r="L18" s="130">
        <f>L3*1000000/0.086/RES_summary!L$6</f>
        <v>89.296045783363468</v>
      </c>
      <c r="M18" s="130">
        <f>M3*1000000/0.086/RES_summary!M$6</f>
        <v>91.4558299052416</v>
      </c>
      <c r="N18" s="130">
        <f>N3*1000000/0.086/RES_summary!N$6</f>
        <v>91.725726931756114</v>
      </c>
      <c r="O18" s="130">
        <f>O3*1000000/0.086/RES_summary!O$6</f>
        <v>92.555063994034469</v>
      </c>
      <c r="P18" s="130">
        <f>P3*1000000/0.086/RES_summary!P$6</f>
        <v>93.185954352017447</v>
      </c>
      <c r="Q18" s="130">
        <f>Q3*1000000/0.086/RES_summary!Q$6</f>
        <v>92.754961566845495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4.3928708735492856</v>
      </c>
      <c r="C3" s="144">
        <v>4.6072025672661443</v>
      </c>
      <c r="D3" s="144">
        <v>4.8562591226797975</v>
      </c>
      <c r="E3" s="144">
        <v>5.0828974389099724</v>
      </c>
      <c r="F3" s="144">
        <v>5.3142069244572552</v>
      </c>
      <c r="G3" s="144">
        <v>5.5173420816157632</v>
      </c>
      <c r="H3" s="144">
        <v>5.7758450069285114</v>
      </c>
      <c r="I3" s="144">
        <v>6.0756454657306183</v>
      </c>
      <c r="J3" s="144">
        <v>6.4867563254030243</v>
      </c>
      <c r="K3" s="144">
        <v>6.947620373292712</v>
      </c>
      <c r="L3" s="144">
        <v>7.8923535741086637</v>
      </c>
      <c r="M3" s="144">
        <v>8.0419682128315575</v>
      </c>
      <c r="N3" s="144">
        <v>8.1596221150844368</v>
      </c>
      <c r="O3" s="144">
        <v>8.1491674774006668</v>
      </c>
      <c r="P3" s="144">
        <v>8.1045889102536979</v>
      </c>
      <c r="Q3" s="144">
        <v>8.1100152414329738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109.68437281218905</v>
      </c>
      <c r="C5" s="144">
        <v>111.68444303481667</v>
      </c>
      <c r="D5" s="144">
        <v>114.64245404031246</v>
      </c>
      <c r="E5" s="144">
        <v>117.10721916323574</v>
      </c>
      <c r="F5" s="144">
        <v>119.64208089118036</v>
      </c>
      <c r="G5" s="144">
        <v>121.56204309982431</v>
      </c>
      <c r="H5" s="144">
        <v>124.54143781457991</v>
      </c>
      <c r="I5" s="144">
        <v>128.46461733885397</v>
      </c>
      <c r="J5" s="144">
        <v>134.94984507162741</v>
      </c>
      <c r="K5" s="144">
        <v>142.56398547268478</v>
      </c>
      <c r="L5" s="144">
        <v>160.81409638595548</v>
      </c>
      <c r="M5" s="144">
        <v>162.33302230552002</v>
      </c>
      <c r="N5" s="144">
        <v>163.55067367847786</v>
      </c>
      <c r="O5" s="144">
        <v>161.97563167540531</v>
      </c>
      <c r="P5" s="144">
        <v>159.55904402706901</v>
      </c>
      <c r="Q5" s="144">
        <v>158.17144625440628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182261.78285137028</v>
      </c>
      <c r="C7" s="62">
        <v>187925.02655755205</v>
      </c>
      <c r="D7" s="62">
        <v>196303.75069519819</v>
      </c>
      <c r="E7" s="62">
        <v>204041.15135912152</v>
      </c>
      <c r="F7" s="62">
        <v>212302.68397664541</v>
      </c>
      <c r="G7" s="62">
        <v>219539.51594750854</v>
      </c>
      <c r="H7" s="62">
        <v>229396.88360336571</v>
      </c>
      <c r="I7" s="62">
        <v>241549.49897847252</v>
      </c>
      <c r="J7" s="62">
        <v>259732.40570864826</v>
      </c>
      <c r="K7" s="62">
        <v>281587.7730069785</v>
      </c>
      <c r="L7" s="62">
        <v>330079.87354080478</v>
      </c>
      <c r="M7" s="62">
        <v>341078.70487956476</v>
      </c>
      <c r="N7" s="62">
        <v>353312.00455539604</v>
      </c>
      <c r="O7" s="62">
        <v>360172.44955366326</v>
      </c>
      <c r="P7" s="62">
        <v>362809.46404554934</v>
      </c>
      <c r="Q7" s="62">
        <v>372741.28697447572</v>
      </c>
    </row>
    <row r="8" spans="1:17" ht="12.95" customHeight="1" x14ac:dyDescent="0.25">
      <c r="A8" s="133" t="s">
        <v>136</v>
      </c>
      <c r="B8" s="143"/>
      <c r="C8" s="143">
        <v>17333.382542640047</v>
      </c>
      <c r="D8" s="143">
        <v>20398.967139198183</v>
      </c>
      <c r="E8" s="143">
        <v>20118.25095552186</v>
      </c>
      <c r="F8" s="143">
        <v>21013.808417870499</v>
      </c>
      <c r="G8" s="143">
        <v>20371.676045220029</v>
      </c>
      <c r="H8" s="143">
        <v>23386.257052444889</v>
      </c>
      <c r="I8" s="143">
        <v>26087.37145359211</v>
      </c>
      <c r="J8" s="143">
        <v>32535.705491015575</v>
      </c>
      <c r="K8" s="143">
        <v>36638.7500219953</v>
      </c>
      <c r="L8" s="143">
        <v>63718.984739201282</v>
      </c>
      <c r="M8" s="143">
        <v>26682.52207029624</v>
      </c>
      <c r="N8" s="143">
        <v>28387.501129313605</v>
      </c>
      <c r="O8" s="143">
        <v>23499.272495353984</v>
      </c>
      <c r="P8" s="143">
        <v>19970.397034526137</v>
      </c>
      <c r="Q8" s="143">
        <v>30330.790068124566</v>
      </c>
    </row>
    <row r="9" spans="1:17" ht="12.95" customHeight="1" x14ac:dyDescent="0.25">
      <c r="A9" s="131" t="s">
        <v>135</v>
      </c>
      <c r="B9" s="142"/>
      <c r="C9" s="142">
        <f>B7+C8-C7</f>
        <v>11670.138836458296</v>
      </c>
      <c r="D9" s="142">
        <f t="shared" ref="D9:Q9" si="0">C7+D8-D7</f>
        <v>12020.243001552037</v>
      </c>
      <c r="E9" s="142">
        <f t="shared" si="0"/>
        <v>12380.85029159853</v>
      </c>
      <c r="F9" s="142">
        <f t="shared" si="0"/>
        <v>12752.275800346601</v>
      </c>
      <c r="G9" s="142">
        <f t="shared" si="0"/>
        <v>13134.844074356894</v>
      </c>
      <c r="H9" s="142">
        <f t="shared" si="0"/>
        <v>13528.889396587707</v>
      </c>
      <c r="I9" s="142">
        <f t="shared" si="0"/>
        <v>13934.756078485312</v>
      </c>
      <c r="J9" s="142">
        <f t="shared" si="0"/>
        <v>14352.798760839854</v>
      </c>
      <c r="K9" s="142">
        <f t="shared" si="0"/>
        <v>14783.38272366504</v>
      </c>
      <c r="L9" s="142">
        <f t="shared" si="0"/>
        <v>15226.884205374983</v>
      </c>
      <c r="M9" s="142">
        <f t="shared" si="0"/>
        <v>15683.690731536248</v>
      </c>
      <c r="N9" s="142">
        <f t="shared" si="0"/>
        <v>16154.201453482325</v>
      </c>
      <c r="O9" s="142">
        <f t="shared" si="0"/>
        <v>16638.827497086779</v>
      </c>
      <c r="P9" s="142">
        <f t="shared" si="0"/>
        <v>17333.382542640087</v>
      </c>
      <c r="Q9" s="142">
        <f t="shared" si="0"/>
        <v>20398.967139198212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465.69891926120982</v>
      </c>
      <c r="C11" s="140">
        <v>479.67399415231972</v>
      </c>
      <c r="D11" s="140">
        <v>492.55862329700108</v>
      </c>
      <c r="E11" s="140">
        <v>504.69526143893938</v>
      </c>
      <c r="F11" s="140">
        <v>516.48302430448598</v>
      </c>
      <c r="G11" s="140">
        <v>527.75635262416017</v>
      </c>
      <c r="H11" s="140">
        <v>539.26620433472033</v>
      </c>
      <c r="I11" s="140">
        <v>549.93383985915727</v>
      </c>
      <c r="J11" s="140">
        <v>558.92912728101817</v>
      </c>
      <c r="K11" s="140">
        <v>566.66684185718839</v>
      </c>
      <c r="L11" s="140">
        <v>570.66858720554808</v>
      </c>
      <c r="M11" s="140">
        <v>576.0458159446174</v>
      </c>
      <c r="N11" s="140">
        <v>580.12189608040683</v>
      </c>
      <c r="O11" s="140">
        <v>585.01245147181135</v>
      </c>
      <c r="P11" s="140">
        <v>590.62403204919508</v>
      </c>
      <c r="Q11" s="140">
        <v>596.20434054628322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601.79578568938825</v>
      </c>
      <c r="C13" s="137">
        <f t="shared" ref="C13:Q13" si="1">IF(C5=0,0,1000000*C5/C7)</f>
        <v>594.30319144115333</v>
      </c>
      <c r="D13" s="137">
        <f t="shared" si="1"/>
        <v>584.00541830868201</v>
      </c>
      <c r="E13" s="137">
        <f t="shared" si="1"/>
        <v>573.93921953087693</v>
      </c>
      <c r="F13" s="137">
        <f t="shared" si="1"/>
        <v>563.54483443243566</v>
      </c>
      <c r="G13" s="137">
        <f t="shared" si="1"/>
        <v>553.71372472593748</v>
      </c>
      <c r="H13" s="137">
        <f t="shared" si="1"/>
        <v>542.90815053057077</v>
      </c>
      <c r="I13" s="137">
        <f t="shared" si="1"/>
        <v>531.83557772687845</v>
      </c>
      <c r="J13" s="137">
        <f t="shared" si="1"/>
        <v>519.57261437375587</v>
      </c>
      <c r="K13" s="137">
        <f t="shared" si="1"/>
        <v>506.28613575899709</v>
      </c>
      <c r="L13" s="137">
        <f t="shared" si="1"/>
        <v>487.19752180247821</v>
      </c>
      <c r="M13" s="137">
        <f t="shared" si="1"/>
        <v>475.94006891412346</v>
      </c>
      <c r="N13" s="137">
        <f t="shared" si="1"/>
        <v>462.90720827413787</v>
      </c>
      <c r="O13" s="137">
        <f t="shared" si="1"/>
        <v>449.71688388751136</v>
      </c>
      <c r="P13" s="137">
        <f t="shared" si="1"/>
        <v>439.78743621483085</v>
      </c>
      <c r="Q13" s="137">
        <f t="shared" si="1"/>
        <v>424.34646169271133</v>
      </c>
    </row>
    <row r="14" spans="1:17" ht="12.95" customHeight="1" x14ac:dyDescent="0.25">
      <c r="A14" s="131" t="s">
        <v>132</v>
      </c>
      <c r="B14" s="130"/>
      <c r="C14" s="130">
        <v>520.56259478618483</v>
      </c>
      <c r="D14" s="130">
        <v>499.62052084529017</v>
      </c>
      <c r="E14" s="130">
        <v>492.86136620822862</v>
      </c>
      <c r="F14" s="130">
        <v>485.82947743351417</v>
      </c>
      <c r="G14" s="130">
        <v>482.2605659186475</v>
      </c>
      <c r="H14" s="130">
        <v>475.5366929278353</v>
      </c>
      <c r="I14" s="130">
        <v>471.83968031479213</v>
      </c>
      <c r="J14" s="130">
        <v>464.8026318061772</v>
      </c>
      <c r="K14" s="130">
        <v>450.63540138461082</v>
      </c>
      <c r="L14" s="130">
        <v>430.22634101042479</v>
      </c>
      <c r="M14" s="130">
        <v>410.65476782859201</v>
      </c>
      <c r="N14" s="130">
        <v>385.35204909405923</v>
      </c>
      <c r="O14" s="130">
        <v>359.08065941851459</v>
      </c>
      <c r="P14" s="130">
        <v>330.81580366480034</v>
      </c>
      <c r="Q14" s="130">
        <v>290.27086977803395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0.26303627840553356</v>
      </c>
      <c r="C16" s="134">
        <f>C7/RES_summary!C$6</f>
        <v>0.26938562248253606</v>
      </c>
      <c r="D16" s="134">
        <f>D7/RES_summary!D$6</f>
        <v>0.27927255469781836</v>
      </c>
      <c r="E16" s="134">
        <f>E7/RES_summary!E$6</f>
        <v>0.28850381746357529</v>
      </c>
      <c r="F16" s="134">
        <f>F7/RES_summary!F$6</f>
        <v>0.29827972745845199</v>
      </c>
      <c r="G16" s="134">
        <f>G7/RES_summary!G$6</f>
        <v>0.30651712060849595</v>
      </c>
      <c r="H16" s="134">
        <f>H7/RES_summary!H$6</f>
        <v>0.321189683151126</v>
      </c>
      <c r="I16" s="134">
        <f>I7/RES_summary!I$6</f>
        <v>0.33654412698067188</v>
      </c>
      <c r="J16" s="134">
        <f>J7/RES_summary!J$6</f>
        <v>0.36073444217253686</v>
      </c>
      <c r="K16" s="134">
        <f>K7/RES_summary!K$6</f>
        <v>0.38628276276459117</v>
      </c>
      <c r="L16" s="134">
        <f>L7/RES_summary!L$6</f>
        <v>0.41345103424275326</v>
      </c>
      <c r="M16" s="134">
        <f>M7/RES_summary!M$6</f>
        <v>0.42356397740300294</v>
      </c>
      <c r="N16" s="134">
        <f>N7/RES_summary!N$6</f>
        <v>0.43091927283519638</v>
      </c>
      <c r="O16" s="134">
        <f>O7/RES_summary!O$6</f>
        <v>0.43647796363414876</v>
      </c>
      <c r="P16" s="134">
        <f>P7/RES_summary!P$6</f>
        <v>0.43954261628318664</v>
      </c>
      <c r="Q16" s="134">
        <f>Q7/RES_summary!Q$6</f>
        <v>0.44757008129632742</v>
      </c>
    </row>
    <row r="17" spans="1:17" ht="12.95" customHeight="1" x14ac:dyDescent="0.25">
      <c r="A17" s="133" t="s">
        <v>49</v>
      </c>
      <c r="B17" s="132">
        <f>1000000*B5/RES_summary!B$6</f>
        <v>158.29412382787075</v>
      </c>
      <c r="C17" s="132">
        <f>1000000*C5/RES_summary!C$6</f>
        <v>160.09673516973288</v>
      </c>
      <c r="D17" s="132">
        <f>1000000*D5/RES_summary!D$6</f>
        <v>163.09668512843368</v>
      </c>
      <c r="E17" s="132">
        <f>1000000*E5/RES_summary!E$6</f>
        <v>165.58365582672297</v>
      </c>
      <c r="F17" s="132">
        <f>1000000*F5/RES_summary!F$6</f>
        <v>168.09399962512535</v>
      </c>
      <c r="G17" s="132">
        <f>1000000*G5/RES_summary!G$6</f>
        <v>169.72273654439971</v>
      </c>
      <c r="H17" s="132">
        <f>1000000*H5/RES_summary!H$6</f>
        <v>174.37649684907788</v>
      </c>
      <c r="I17" s="132">
        <f>1000000*I5/RES_summary!I$6</f>
        <v>178.98614020335356</v>
      </c>
      <c r="J17" s="132">
        <f>1000000*J5/RES_summary!J$6</f>
        <v>187.42773721424342</v>
      </c>
      <c r="K17" s="132">
        <f>1000000*K5/RES_summary!K$6</f>
        <v>195.56960727039427</v>
      </c>
      <c r="L17" s="132">
        <f>1000000*L5/RES_summary!L$6</f>
        <v>201.43231926974093</v>
      </c>
      <c r="M17" s="132">
        <f>1000000*M5/RES_summary!M$6</f>
        <v>201.59106859472547</v>
      </c>
      <c r="N17" s="132">
        <f>1000000*N5/RES_summary!N$6</f>
        <v>199.4756375796623</v>
      </c>
      <c r="O17" s="132">
        <f>1000000*O5/RES_summary!O$6</f>
        <v>196.29150969111589</v>
      </c>
      <c r="P17" s="132">
        <f>1000000*P5/RES_summary!P$6</f>
        <v>193.30532032234183</v>
      </c>
      <c r="Q17" s="132">
        <f>1000000*Q5/RES_summary!Q$6</f>
        <v>189.92478035761567</v>
      </c>
    </row>
    <row r="18" spans="1:17" ht="12.95" customHeight="1" x14ac:dyDescent="0.25">
      <c r="A18" s="131" t="s">
        <v>48</v>
      </c>
      <c r="B18" s="130">
        <f>B3*1000000/0.086/RES_summary!B$6</f>
        <v>73.717402392039531</v>
      </c>
      <c r="C18" s="130">
        <f>C3*1000000/0.086/RES_summary!C$6</f>
        <v>76.794240409611902</v>
      </c>
      <c r="D18" s="130">
        <f>D3*1000000/0.086/RES_summary!D$6</f>
        <v>80.334678691165777</v>
      </c>
      <c r="E18" s="130">
        <f>E3*1000000/0.086/RES_summary!E$6</f>
        <v>83.569286467483309</v>
      </c>
      <c r="F18" s="130">
        <f>F3*1000000/0.086/RES_summary!F$6</f>
        <v>86.81769729382188</v>
      </c>
      <c r="G18" s="130">
        <f>G3*1000000/0.086/RES_summary!G$6</f>
        <v>89.572252396063632</v>
      </c>
      <c r="H18" s="130">
        <f>H3*1000000/0.086/RES_summary!H$6</f>
        <v>94.035351580987552</v>
      </c>
      <c r="I18" s="130">
        <f>I3*1000000/0.086/RES_summary!I$6</f>
        <v>98.430535363599731</v>
      </c>
      <c r="J18" s="130">
        <f>J3*1000000/0.086/RES_summary!J$6</f>
        <v>104.75882158941309</v>
      </c>
      <c r="K18" s="130">
        <f>K3*1000000/0.086/RES_summary!K$6</f>
        <v>110.82281171516497</v>
      </c>
      <c r="L18" s="130">
        <f>L3*1000000/0.086/RES_summary!L$6</f>
        <v>114.95109705519997</v>
      </c>
      <c r="M18" s="130">
        <f>M3*1000000/0.086/RES_summary!M$6</f>
        <v>116.12569159579596</v>
      </c>
      <c r="N18" s="130">
        <f>N3*1000000/0.086/RES_summary!N$6</f>
        <v>115.72018509456177</v>
      </c>
      <c r="O18" s="130">
        <f>O3*1000000/0.086/RES_summary!O$6</f>
        <v>114.83297728750253</v>
      </c>
      <c r="P18" s="130">
        <f>P3*1000000/0.086/RES_summary!P$6</f>
        <v>114.17076770534275</v>
      </c>
      <c r="Q18" s="130">
        <f>Q3*1000000/0.086/RES_summary!Q$6</f>
        <v>113.23397842650995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21.011658557752114</v>
      </c>
      <c r="C3" s="144">
        <v>22.734757387580864</v>
      </c>
      <c r="D3" s="144">
        <v>24.525609080383425</v>
      </c>
      <c r="E3" s="144">
        <v>26.46639177686022</v>
      </c>
      <c r="F3" s="144">
        <v>27.712265627712561</v>
      </c>
      <c r="G3" s="144">
        <v>28.77262356867497</v>
      </c>
      <c r="H3" s="144">
        <v>30.548119668126528</v>
      </c>
      <c r="I3" s="144">
        <v>33.48000512276117</v>
      </c>
      <c r="J3" s="144">
        <v>37.424408015035539</v>
      </c>
      <c r="K3" s="144">
        <v>41.433810252740948</v>
      </c>
      <c r="L3" s="144">
        <v>47.141558213939945</v>
      </c>
      <c r="M3" s="144">
        <v>47.636755082395119</v>
      </c>
      <c r="N3" s="144">
        <v>48.180668348038196</v>
      </c>
      <c r="O3" s="144">
        <v>47.931567516732336</v>
      </c>
      <c r="P3" s="144">
        <v>47.444233721240849</v>
      </c>
      <c r="Q3" s="144">
        <v>47.122431792247383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161.20083290974509</v>
      </c>
      <c r="C5" s="144">
        <v>170.9604277043866</v>
      </c>
      <c r="D5" s="144">
        <v>181.17245786400647</v>
      </c>
      <c r="E5" s="144">
        <v>192.34106733714128</v>
      </c>
      <c r="F5" s="144">
        <v>198.26267507414312</v>
      </c>
      <c r="G5" s="144">
        <v>202.84639641413457</v>
      </c>
      <c r="H5" s="144">
        <v>212.13164224684328</v>
      </c>
      <c r="I5" s="144">
        <v>229.36763679408838</v>
      </c>
      <c r="J5" s="144">
        <v>254.15455182724915</v>
      </c>
      <c r="K5" s="144">
        <v>279.36494837793464</v>
      </c>
      <c r="L5" s="144">
        <v>316.32618423525537</v>
      </c>
      <c r="M5" s="144">
        <v>317.60036452103014</v>
      </c>
      <c r="N5" s="144">
        <v>319.86777859460329</v>
      </c>
      <c r="O5" s="144">
        <v>316.40274987425289</v>
      </c>
      <c r="P5" s="144">
        <v>311.00915873089434</v>
      </c>
      <c r="Q5" s="144">
        <v>306.76438408066872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390936.52851571213</v>
      </c>
      <c r="C7" s="62">
        <v>421073.82933680457</v>
      </c>
      <c r="D7" s="62">
        <v>455538.59646068845</v>
      </c>
      <c r="E7" s="62">
        <v>495585.59180050064</v>
      </c>
      <c r="F7" s="62">
        <v>525167.73857878463</v>
      </c>
      <c r="G7" s="62">
        <v>556176.35396652785</v>
      </c>
      <c r="H7" s="62">
        <v>607024.62858671846</v>
      </c>
      <c r="I7" s="62">
        <v>683677.64757510321</v>
      </c>
      <c r="J7" s="62">
        <v>793725.2866421818</v>
      </c>
      <c r="K7" s="62">
        <v>918465.47317979473</v>
      </c>
      <c r="L7" s="62">
        <v>1100630.8097988183</v>
      </c>
      <c r="M7" s="62">
        <v>1151238.4009363656</v>
      </c>
      <c r="N7" s="62">
        <v>1231870.0516555901</v>
      </c>
      <c r="O7" s="62">
        <v>1319435.5698990074</v>
      </c>
      <c r="P7" s="62">
        <v>1454638.3275004507</v>
      </c>
      <c r="Q7" s="62">
        <v>1713153.8586313562</v>
      </c>
    </row>
    <row r="8" spans="1:17" ht="12.95" customHeight="1" x14ac:dyDescent="0.25">
      <c r="A8" s="133" t="s">
        <v>136</v>
      </c>
      <c r="B8" s="143"/>
      <c r="C8" s="143">
        <v>83427.964696740062</v>
      </c>
      <c r="D8" s="143">
        <v>92018.684109583206</v>
      </c>
      <c r="E8" s="143">
        <v>102205.22568436763</v>
      </c>
      <c r="F8" s="143">
        <v>96713.035550403918</v>
      </c>
      <c r="G8" s="143">
        <v>103509.97526163248</v>
      </c>
      <c r="H8" s="143">
        <v>129149.74328399128</v>
      </c>
      <c r="I8" s="143">
        <v>160080.98368512478</v>
      </c>
      <c r="J8" s="143">
        <v>202066.32317666186</v>
      </c>
      <c r="K8" s="143">
        <v>226945.41222198066</v>
      </c>
      <c r="L8" s="143">
        <v>278878.37216942699</v>
      </c>
      <c r="M8" s="143">
        <v>154117.5663991801</v>
      </c>
      <c r="N8" s="143">
        <v>209781.3940032158</v>
      </c>
      <c r="O8" s="143">
        <v>247646.5019285423</v>
      </c>
      <c r="P8" s="143">
        <v>337269.08077810489</v>
      </c>
      <c r="Q8" s="143">
        <v>485460.94335288624</v>
      </c>
    </row>
    <row r="9" spans="1:17" ht="12.95" customHeight="1" x14ac:dyDescent="0.25">
      <c r="A9" s="131" t="s">
        <v>135</v>
      </c>
      <c r="B9" s="142"/>
      <c r="C9" s="142">
        <f>B7+C8-C7</f>
        <v>53290.663875647588</v>
      </c>
      <c r="D9" s="142">
        <f t="shared" ref="D9:Q9" si="0">C7+D8-D7</f>
        <v>57553.916985699325</v>
      </c>
      <c r="E9" s="142">
        <f t="shared" si="0"/>
        <v>62158.230344555457</v>
      </c>
      <c r="F9" s="142">
        <f t="shared" si="0"/>
        <v>67130.888772119884</v>
      </c>
      <c r="G9" s="142">
        <f t="shared" si="0"/>
        <v>72501.359873889247</v>
      </c>
      <c r="H9" s="142">
        <f t="shared" si="0"/>
        <v>78301.468663800624</v>
      </c>
      <c r="I9" s="142">
        <f t="shared" si="0"/>
        <v>83427.964696740033</v>
      </c>
      <c r="J9" s="142">
        <f t="shared" si="0"/>
        <v>92018.684109583264</v>
      </c>
      <c r="K9" s="142">
        <f t="shared" si="0"/>
        <v>102205.2256843677</v>
      </c>
      <c r="L9" s="142">
        <f t="shared" si="0"/>
        <v>96713.035550403409</v>
      </c>
      <c r="M9" s="142">
        <f t="shared" si="0"/>
        <v>103509.97526163282</v>
      </c>
      <c r="N9" s="142">
        <f t="shared" si="0"/>
        <v>129149.74328399124</v>
      </c>
      <c r="O9" s="142">
        <f t="shared" si="0"/>
        <v>160080.9836851249</v>
      </c>
      <c r="P9" s="142">
        <f t="shared" si="0"/>
        <v>202066.32317666174</v>
      </c>
      <c r="Q9" s="142">
        <f t="shared" si="0"/>
        <v>226945.41222198075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1515.6349178012376</v>
      </c>
      <c r="C11" s="140">
        <v>1546.3089768279453</v>
      </c>
      <c r="D11" s="140">
        <v>1574.0886020807691</v>
      </c>
      <c r="E11" s="140">
        <v>1600.0157732927964</v>
      </c>
      <c r="F11" s="140">
        <v>1625.2965754313686</v>
      </c>
      <c r="G11" s="140">
        <v>1649.353383879572</v>
      </c>
      <c r="H11" s="140">
        <v>1674.4823641259991</v>
      </c>
      <c r="I11" s="140">
        <v>1697.2855917675804</v>
      </c>
      <c r="J11" s="140">
        <v>1712.2161768495087</v>
      </c>
      <c r="K11" s="140">
        <v>1724.5846127380341</v>
      </c>
      <c r="L11" s="140">
        <v>1732.8873832423353</v>
      </c>
      <c r="M11" s="140">
        <v>1744.0652425175613</v>
      </c>
      <c r="N11" s="140">
        <v>1751.4747252438742</v>
      </c>
      <c r="O11" s="140">
        <v>1761.5011517934049</v>
      </c>
      <c r="P11" s="140">
        <v>1773.8292291605655</v>
      </c>
      <c r="Q11" s="140">
        <v>1786.1762376369509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412.34528152634954</v>
      </c>
      <c r="C13" s="137">
        <f t="shared" ref="C13:Q13" si="1">IF(C5=0,0,1000000*C5/C7)</f>
        <v>406.01057532749292</v>
      </c>
      <c r="D13" s="137">
        <f t="shared" si="1"/>
        <v>397.71044489232673</v>
      </c>
      <c r="E13" s="137">
        <f t="shared" si="1"/>
        <v>388.10867490790309</v>
      </c>
      <c r="F13" s="137">
        <f t="shared" si="1"/>
        <v>377.52257138011561</v>
      </c>
      <c r="G13" s="137">
        <f t="shared" si="1"/>
        <v>364.7159663791503</v>
      </c>
      <c r="H13" s="137">
        <f t="shared" si="1"/>
        <v>349.4613435055025</v>
      </c>
      <c r="I13" s="137">
        <f t="shared" si="1"/>
        <v>335.49091096896211</v>
      </c>
      <c r="J13" s="137">
        <f t="shared" si="1"/>
        <v>320.20468051665364</v>
      </c>
      <c r="K13" s="137">
        <f t="shared" si="1"/>
        <v>304.16488864927356</v>
      </c>
      <c r="L13" s="137">
        <f t="shared" si="1"/>
        <v>287.40444245157545</v>
      </c>
      <c r="M13" s="137">
        <f t="shared" si="1"/>
        <v>275.87714609129461</v>
      </c>
      <c r="N13" s="137">
        <f t="shared" si="1"/>
        <v>259.66032550650311</v>
      </c>
      <c r="O13" s="137">
        <f t="shared" si="1"/>
        <v>239.80159175068403</v>
      </c>
      <c r="P13" s="137">
        <f t="shared" si="1"/>
        <v>213.80514513549966</v>
      </c>
      <c r="Q13" s="137">
        <f t="shared" si="1"/>
        <v>179.06411764191674</v>
      </c>
    </row>
    <row r="14" spans="1:17" ht="12.95" customHeight="1" x14ac:dyDescent="0.25">
      <c r="A14" s="131" t="s">
        <v>132</v>
      </c>
      <c r="B14" s="130"/>
      <c r="C14" s="130">
        <v>380.37304048496668</v>
      </c>
      <c r="D14" s="130">
        <v>368.88286971816461</v>
      </c>
      <c r="E14" s="130">
        <v>360.05265109813752</v>
      </c>
      <c r="F14" s="130">
        <v>347.44760905930991</v>
      </c>
      <c r="G14" s="130">
        <v>333.10137405678262</v>
      </c>
      <c r="H14" s="130">
        <v>321.89368647365569</v>
      </c>
      <c r="I14" s="130">
        <v>305.90606087690503</v>
      </c>
      <c r="J14" s="130">
        <v>290.65224908282187</v>
      </c>
      <c r="K14" s="130">
        <v>273.23601040135821</v>
      </c>
      <c r="L14" s="130">
        <v>253.02768470445142</v>
      </c>
      <c r="M14" s="130">
        <v>231.98844952821992</v>
      </c>
      <c r="N14" s="130">
        <v>208.97897668518345</v>
      </c>
      <c r="O14" s="130">
        <v>183.74866620646429</v>
      </c>
      <c r="P14" s="130">
        <v>158.14506336833804</v>
      </c>
      <c r="Q14" s="130">
        <v>118.98976664371989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0.56419117570800481</v>
      </c>
      <c r="C16" s="134">
        <f>C7/RES_summary!C$6</f>
        <v>0.60359834826077263</v>
      </c>
      <c r="D16" s="134">
        <f>D7/RES_summary!D$6</f>
        <v>0.64807435999819107</v>
      </c>
      <c r="E16" s="134">
        <f>E7/RES_summary!E$6</f>
        <v>0.70073283826330368</v>
      </c>
      <c r="F16" s="134">
        <f>F7/RES_summary!F$6</f>
        <v>0.73784695981744419</v>
      </c>
      <c r="G16" s="134">
        <f>G7/RES_summary!G$6</f>
        <v>0.77652341462350949</v>
      </c>
      <c r="H16" s="134">
        <f>H7/RES_summary!H$6</f>
        <v>0.84992457202604066</v>
      </c>
      <c r="I16" s="134">
        <f>I7/RES_summary!I$6</f>
        <v>0.95254884821710406</v>
      </c>
      <c r="J16" s="134">
        <f>J7/RES_summary!J$6</f>
        <v>1.1023809206013553</v>
      </c>
      <c r="K16" s="134">
        <f>K7/RES_summary!K$6</f>
        <v>1.2599530750043826</v>
      </c>
      <c r="L16" s="134">
        <f>L7/RES_summary!L$6</f>
        <v>1.3786267600908599</v>
      </c>
      <c r="M16" s="134">
        <f>M7/RES_summary!M$6</f>
        <v>1.4296498405312645</v>
      </c>
      <c r="N16" s="134">
        <f>N7/RES_summary!N$6</f>
        <v>1.5024582806205002</v>
      </c>
      <c r="O16" s="134">
        <f>O7/RES_summary!O$6</f>
        <v>1.598968914500984</v>
      </c>
      <c r="P16" s="134">
        <f>P7/RES_summary!P$6</f>
        <v>1.7622901262991195</v>
      </c>
      <c r="Q16" s="134">
        <f>Q7/RES_summary!Q$6</f>
        <v>2.05707400434355</v>
      </c>
    </row>
    <row r="17" spans="1:17" ht="12.95" customHeight="1" x14ac:dyDescent="0.25">
      <c r="A17" s="133" t="s">
        <v>49</v>
      </c>
      <c r="B17" s="132">
        <f>1000000*B5/RES_summary!B$6</f>
        <v>232.64156918199939</v>
      </c>
      <c r="C17" s="132">
        <f>1000000*C5/RES_summary!C$6</f>
        <v>245.06731264408074</v>
      </c>
      <c r="D17" s="132">
        <f>1000000*D5/RES_summary!D$6</f>
        <v>257.74594203819044</v>
      </c>
      <c r="E17" s="132">
        <f>1000000*E5/RES_summary!E$6</f>
        <v>271.96049332282479</v>
      </c>
      <c r="F17" s="132">
        <f>1000000*F5/RES_summary!F$6</f>
        <v>278.55388155528237</v>
      </c>
      <c r="G17" s="132">
        <f>1000000*G5/RES_summary!G$6</f>
        <v>283.21048758045089</v>
      </c>
      <c r="H17" s="132">
        <f>1000000*H5/RES_summary!H$6</f>
        <v>297.01578281855933</v>
      </c>
      <c r="I17" s="132">
        <f>1000000*I5/RES_summary!I$6</f>
        <v>319.57148083079187</v>
      </c>
      <c r="J17" s="132">
        <f>1000000*J5/RES_summary!J$6</f>
        <v>352.98753048881144</v>
      </c>
      <c r="K17" s="132">
        <f>1000000*K5/RES_summary!K$6</f>
        <v>383.23348676201783</v>
      </c>
      <c r="L17" s="132">
        <f>1000000*L5/RES_summary!L$6</f>
        <v>396.22345533273545</v>
      </c>
      <c r="M17" s="132">
        <f>1000000*M5/RES_summary!M$6</f>
        <v>394.40771791563975</v>
      </c>
      <c r="N17" s="132">
        <f>1000000*N5/RES_summary!N$6</f>
        <v>390.12880620586009</v>
      </c>
      <c r="O17" s="132">
        <f>1000000*O5/RES_summary!O$6</f>
        <v>383.43529085719939</v>
      </c>
      <c r="P17" s="132">
        <f>1000000*P5/RES_summary!P$6</f>
        <v>376.78669622424127</v>
      </c>
      <c r="Q17" s="132">
        <f>1000000*Q5/RES_summary!Q$6</f>
        <v>368.34814151190216</v>
      </c>
    </row>
    <row r="18" spans="1:17" ht="12.95" customHeight="1" x14ac:dyDescent="0.25">
      <c r="A18" s="131" t="s">
        <v>48</v>
      </c>
      <c r="B18" s="130">
        <f>B3*1000000/0.086/RES_summary!B$6</f>
        <v>352.59968558431046</v>
      </c>
      <c r="C18" s="130">
        <f>C3*1000000/0.086/RES_summary!C$6</f>
        <v>378.94978546864274</v>
      </c>
      <c r="D18" s="130">
        <f>D3*1000000/0.086/RES_summary!D$6</f>
        <v>405.71494959488615</v>
      </c>
      <c r="E18" s="130">
        <f>E3*1000000/0.086/RES_summary!E$6</f>
        <v>435.14107902900992</v>
      </c>
      <c r="F18" s="130">
        <f>F3*1000000/0.086/RES_summary!F$6</f>
        <v>452.73266976491556</v>
      </c>
      <c r="G18" s="130">
        <f>G3*1000000/0.086/RES_summary!G$6</f>
        <v>467.11417604100018</v>
      </c>
      <c r="H18" s="130">
        <f>H3*1000000/0.086/RES_summary!H$6</f>
        <v>497.34769019675548</v>
      </c>
      <c r="I18" s="130">
        <f>I3*1000000/0.086/RES_summary!I$6</f>
        <v>542.40406995393255</v>
      </c>
      <c r="J18" s="130">
        <f>J3*1000000/0.086/RES_summary!J$6</f>
        <v>604.39095992910211</v>
      </c>
      <c r="K18" s="130">
        <f>K3*1000000/0.086/RES_summary!K$6</f>
        <v>660.91857435572115</v>
      </c>
      <c r="L18" s="130">
        <f>L3*1000000/0.086/RES_summary!L$6</f>
        <v>686.61062669078035</v>
      </c>
      <c r="M18" s="130">
        <f>M3*1000000/0.086/RES_summary!M$6</f>
        <v>687.87279219733819</v>
      </c>
      <c r="N18" s="130">
        <f>N3*1000000/0.086/RES_summary!N$6</f>
        <v>683.30074365912947</v>
      </c>
      <c r="O18" s="130">
        <f>O3*1000000/0.086/RES_summary!O$6</f>
        <v>675.42170648319563</v>
      </c>
      <c r="P18" s="130">
        <f>P3*1000000/0.086/RES_summary!P$6</f>
        <v>668.35525492140209</v>
      </c>
      <c r="Q18" s="130">
        <f>Q3*1000000/0.086/RES_summary!Q$6</f>
        <v>657.93469754629257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5.8735123562205871</v>
      </c>
      <c r="C3" s="144">
        <v>6.456243555887732</v>
      </c>
      <c r="D3" s="144">
        <v>6.9175695195973175</v>
      </c>
      <c r="E3" s="144">
        <v>7.4970776228180371</v>
      </c>
      <c r="F3" s="144">
        <v>7.796558817066936</v>
      </c>
      <c r="G3" s="144">
        <v>8.2713760878349287</v>
      </c>
      <c r="H3" s="144">
        <v>8.6062491404962955</v>
      </c>
      <c r="I3" s="144">
        <v>8.935419897286323</v>
      </c>
      <c r="J3" s="144">
        <v>9.3881424077372913</v>
      </c>
      <c r="K3" s="144">
        <v>9.9400351206640956</v>
      </c>
      <c r="L3" s="144">
        <v>11.186696943174841</v>
      </c>
      <c r="M3" s="144">
        <v>11.410111177754263</v>
      </c>
      <c r="N3" s="144">
        <v>11.595091682519094</v>
      </c>
      <c r="O3" s="144">
        <v>11.649640427465581</v>
      </c>
      <c r="P3" s="144">
        <v>11.447265502258956</v>
      </c>
      <c r="Q3" s="144">
        <v>11.17637387842645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107.3123169629917</v>
      </c>
      <c r="C5" s="144">
        <v>115.61918813113961</v>
      </c>
      <c r="D5" s="144">
        <v>121.69441444430419</v>
      </c>
      <c r="E5" s="144">
        <v>129.75199097728705</v>
      </c>
      <c r="F5" s="144">
        <v>132.83625599563146</v>
      </c>
      <c r="G5" s="144">
        <v>138.87060879542133</v>
      </c>
      <c r="H5" s="144">
        <v>142.32448584469913</v>
      </c>
      <c r="I5" s="144">
        <v>145.78281384521915</v>
      </c>
      <c r="J5" s="144">
        <v>151.56785061220057</v>
      </c>
      <c r="K5" s="144">
        <v>159.1447781512656</v>
      </c>
      <c r="L5" s="144">
        <v>178.76307653243805</v>
      </c>
      <c r="M5" s="144">
        <v>181.16464035919975</v>
      </c>
      <c r="N5" s="144">
        <v>183.32284968407794</v>
      </c>
      <c r="O5" s="144">
        <v>183.13690760195522</v>
      </c>
      <c r="P5" s="144">
        <v>178.70480750322469</v>
      </c>
      <c r="Q5" s="144">
        <v>173.26981087958529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271881.00457679725</v>
      </c>
      <c r="C7" s="62">
        <v>299474.41532069549</v>
      </c>
      <c r="D7" s="62">
        <v>322971.32379669655</v>
      </c>
      <c r="E7" s="62">
        <v>353850.40688037488</v>
      </c>
      <c r="F7" s="62">
        <v>373238.34461814736</v>
      </c>
      <c r="G7" s="62">
        <v>405736.93996098969</v>
      </c>
      <c r="H7" s="62">
        <v>427941.54432292323</v>
      </c>
      <c r="I7" s="62">
        <v>453083.60693885217</v>
      </c>
      <c r="J7" s="62">
        <v>491578.47283890255</v>
      </c>
      <c r="K7" s="62">
        <v>539789.20613830956</v>
      </c>
      <c r="L7" s="62">
        <v>647230.35919619096</v>
      </c>
      <c r="M7" s="62">
        <v>693806.4125010171</v>
      </c>
      <c r="N7" s="62">
        <v>748488.19172110595</v>
      </c>
      <c r="O7" s="62">
        <v>822433.74273568997</v>
      </c>
      <c r="P7" s="62">
        <v>890267.61820378609</v>
      </c>
      <c r="Q7" s="62">
        <v>1092654.704638459</v>
      </c>
    </row>
    <row r="8" spans="1:17" ht="12.95" customHeight="1" x14ac:dyDescent="0.25">
      <c r="A8" s="133" t="s">
        <v>136</v>
      </c>
      <c r="B8" s="143"/>
      <c r="C8" s="143">
        <v>73937.282848129034</v>
      </c>
      <c r="D8" s="143">
        <v>73548.290348570314</v>
      </c>
      <c r="E8" s="143">
        <v>84934.575506052977</v>
      </c>
      <c r="F8" s="143">
        <v>77767.869553937096</v>
      </c>
      <c r="G8" s="143">
        <v>95548.921704300228</v>
      </c>
      <c r="H8" s="143">
        <v>96141.887210062603</v>
      </c>
      <c r="I8" s="143">
        <v>98690.352964499325</v>
      </c>
      <c r="J8" s="143">
        <v>123429.4414061033</v>
      </c>
      <c r="K8" s="143">
        <v>125978.60285334401</v>
      </c>
      <c r="L8" s="143">
        <v>202990.07476218173</v>
      </c>
      <c r="M8" s="143">
        <v>142717.94051488876</v>
      </c>
      <c r="N8" s="143">
        <v>153372.13218458806</v>
      </c>
      <c r="O8" s="143">
        <v>197374.99242068731</v>
      </c>
      <c r="P8" s="143">
        <v>193812.47832144034</v>
      </c>
      <c r="Q8" s="143">
        <v>405377.16119685461</v>
      </c>
    </row>
    <row r="9" spans="1:17" ht="12.95" customHeight="1" x14ac:dyDescent="0.25">
      <c r="A9" s="131" t="s">
        <v>135</v>
      </c>
      <c r="B9" s="142"/>
      <c r="C9" s="142">
        <f>B7+C8-C7</f>
        <v>46343.872104230803</v>
      </c>
      <c r="D9" s="142">
        <f t="shared" ref="D9:Q9" si="0">C7+D8-D7</f>
        <v>50051.381872569269</v>
      </c>
      <c r="E9" s="142">
        <f t="shared" si="0"/>
        <v>54055.492422374664</v>
      </c>
      <c r="F9" s="142">
        <f t="shared" si="0"/>
        <v>58379.931816164637</v>
      </c>
      <c r="G9" s="142">
        <f t="shared" si="0"/>
        <v>63050.326361457875</v>
      </c>
      <c r="H9" s="142">
        <f t="shared" si="0"/>
        <v>73937.282848129049</v>
      </c>
      <c r="I9" s="142">
        <f t="shared" si="0"/>
        <v>73548.290348570386</v>
      </c>
      <c r="J9" s="142">
        <f t="shared" si="0"/>
        <v>84934.575506052875</v>
      </c>
      <c r="K9" s="142">
        <f t="shared" si="0"/>
        <v>77767.869553936995</v>
      </c>
      <c r="L9" s="142">
        <f t="shared" si="0"/>
        <v>95548.92170430033</v>
      </c>
      <c r="M9" s="142">
        <f t="shared" si="0"/>
        <v>96141.887210062589</v>
      </c>
      <c r="N9" s="142">
        <f t="shared" si="0"/>
        <v>98690.352964499267</v>
      </c>
      <c r="O9" s="142">
        <f t="shared" si="0"/>
        <v>123429.44140610332</v>
      </c>
      <c r="P9" s="142">
        <f t="shared" si="0"/>
        <v>125978.60285334417</v>
      </c>
      <c r="Q9" s="142">
        <f t="shared" si="0"/>
        <v>202990.07476218161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636.42885772789452</v>
      </c>
      <c r="C11" s="140">
        <v>649.30917350774428</v>
      </c>
      <c r="D11" s="140">
        <v>660.97409027636252</v>
      </c>
      <c r="E11" s="140">
        <v>671.86114478057243</v>
      </c>
      <c r="F11" s="140">
        <v>682.47678304446094</v>
      </c>
      <c r="G11" s="140">
        <v>692.57845524892593</v>
      </c>
      <c r="H11" s="140">
        <v>703.1303421223829</v>
      </c>
      <c r="I11" s="140">
        <v>712.70562436877958</v>
      </c>
      <c r="J11" s="140">
        <v>720.23483978078627</v>
      </c>
      <c r="K11" s="140">
        <v>726.2682764167912</v>
      </c>
      <c r="L11" s="140">
        <v>727.65513972714552</v>
      </c>
      <c r="M11" s="140">
        <v>732.34882428588776</v>
      </c>
      <c r="N11" s="140">
        <v>735.4601333303533</v>
      </c>
      <c r="O11" s="140">
        <v>739.67032083729453</v>
      </c>
      <c r="P11" s="140">
        <v>744.84699241209876</v>
      </c>
      <c r="Q11" s="140">
        <v>750.03161333148364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394.70325310159569</v>
      </c>
      <c r="C13" s="137">
        <f t="shared" ref="C13:Q13" si="1">IF(C5=0,0,1000000*C5/C7)</f>
        <v>386.07367513290751</v>
      </c>
      <c r="D13" s="137">
        <f t="shared" si="1"/>
        <v>376.79634530311483</v>
      </c>
      <c r="E13" s="137">
        <f t="shared" si="1"/>
        <v>366.68600192157447</v>
      </c>
      <c r="F13" s="137">
        <f t="shared" si="1"/>
        <v>355.9019535667847</v>
      </c>
      <c r="G13" s="137">
        <f t="shared" si="1"/>
        <v>342.26760030470308</v>
      </c>
      <c r="H13" s="137">
        <f t="shared" si="1"/>
        <v>332.57926867063304</v>
      </c>
      <c r="I13" s="137">
        <f t="shared" si="1"/>
        <v>321.75698174154843</v>
      </c>
      <c r="J13" s="137">
        <f t="shared" si="1"/>
        <v>308.32890166423448</v>
      </c>
      <c r="K13" s="137">
        <f t="shared" si="1"/>
        <v>294.8276407559141</v>
      </c>
      <c r="L13" s="137">
        <f t="shared" si="1"/>
        <v>276.19698920558619</v>
      </c>
      <c r="M13" s="137">
        <f t="shared" si="1"/>
        <v>261.1169875270275</v>
      </c>
      <c r="N13" s="137">
        <f t="shared" si="1"/>
        <v>244.92417076418735</v>
      </c>
      <c r="O13" s="137">
        <f t="shared" si="1"/>
        <v>222.67679216660122</v>
      </c>
      <c r="P13" s="137">
        <f t="shared" si="1"/>
        <v>200.73155964470718</v>
      </c>
      <c r="Q13" s="137">
        <f t="shared" si="1"/>
        <v>158.57691377159938</v>
      </c>
    </row>
    <row r="14" spans="1:17" ht="12.95" customHeight="1" x14ac:dyDescent="0.25">
      <c r="A14" s="131" t="s">
        <v>132</v>
      </c>
      <c r="B14" s="130"/>
      <c r="C14" s="130">
        <v>359.75014531772462</v>
      </c>
      <c r="D14" s="130">
        <v>351.2069340847703</v>
      </c>
      <c r="E14" s="130">
        <v>346.07172714965787</v>
      </c>
      <c r="F14" s="130">
        <v>335.96155034069949</v>
      </c>
      <c r="G14" s="130">
        <v>323.60932151035433</v>
      </c>
      <c r="H14" s="130">
        <v>312.58826064675497</v>
      </c>
      <c r="I14" s="130">
        <v>296.77670290178861</v>
      </c>
      <c r="J14" s="130">
        <v>285.00892174777954</v>
      </c>
      <c r="K14" s="130">
        <v>267.53703246205151</v>
      </c>
      <c r="L14" s="130">
        <v>248.97187788199554</v>
      </c>
      <c r="M14" s="130">
        <v>227.40230841311697</v>
      </c>
      <c r="N14" s="130">
        <v>205.03859754683711</v>
      </c>
      <c r="O14" s="130">
        <v>177.28968343860961</v>
      </c>
      <c r="P14" s="130">
        <v>151.03176903718585</v>
      </c>
      <c r="Q14" s="130">
        <v>111.26384956700808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0.39237280846394906</v>
      </c>
      <c r="C16" s="134">
        <f>C7/RES_summary!C$6</f>
        <v>0.42928876087748025</v>
      </c>
      <c r="D16" s="134">
        <f>D7/RES_summary!D$6</f>
        <v>0.45947683817253759</v>
      </c>
      <c r="E16" s="134">
        <f>E7/RES_summary!E$6</f>
        <v>0.5003264905928192</v>
      </c>
      <c r="F16" s="134">
        <f>F7/RES_summary!F$6</f>
        <v>0.52439012839796073</v>
      </c>
      <c r="G16" s="134">
        <f>G7/RES_summary!G$6</f>
        <v>0.56648261259298882</v>
      </c>
      <c r="H16" s="134">
        <f>H7/RES_summary!H$6</f>
        <v>0.59918167530967537</v>
      </c>
      <c r="I16" s="134">
        <f>I7/RES_summary!I$6</f>
        <v>0.6312686533871863</v>
      </c>
      <c r="J16" s="134">
        <f>J7/RES_summary!J$6</f>
        <v>0.68273839646519152</v>
      </c>
      <c r="K16" s="134">
        <f>K7/RES_summary!K$6</f>
        <v>0.74048409002632432</v>
      </c>
      <c r="L16" s="134">
        <f>L7/RES_summary!L$6</f>
        <v>0.8107069920150497</v>
      </c>
      <c r="M16" s="134">
        <f>M7/RES_summary!M$6</f>
        <v>0.86159411133687058</v>
      </c>
      <c r="N16" s="134">
        <f>N7/RES_summary!N$6</f>
        <v>0.91289846691755727</v>
      </c>
      <c r="O16" s="134">
        <f>O7/RES_summary!O$6</f>
        <v>0.99667313726559936</v>
      </c>
      <c r="P16" s="134">
        <f>P7/RES_summary!P$6</f>
        <v>1.0785566443998984</v>
      </c>
      <c r="Q16" s="134">
        <f>Q7/RES_summary!Q$6</f>
        <v>1.3120080121881903</v>
      </c>
    </row>
    <row r="17" spans="1:17" ht="12.95" customHeight="1" x14ac:dyDescent="0.25">
      <c r="A17" s="133" t="s">
        <v>49</v>
      </c>
      <c r="B17" s="132">
        <f>1000000*B5/RES_summary!B$6</f>
        <v>154.87082392933002</v>
      </c>
      <c r="C17" s="132">
        <f>1000000*C5/RES_summary!C$6</f>
        <v>165.73708960522072</v>
      </c>
      <c r="D17" s="132">
        <f>1000000*D5/RES_summary!D$6</f>
        <v>173.12919337484288</v>
      </c>
      <c r="E17" s="132">
        <f>1000000*E5/RES_summary!E$6</f>
        <v>183.46272049093312</v>
      </c>
      <c r="F17" s="132">
        <f>1000000*F5/RES_summary!F$6</f>
        <v>186.63147112797128</v>
      </c>
      <c r="G17" s="132">
        <f>1000000*G5/RES_summary!G$6</f>
        <v>193.88864442654105</v>
      </c>
      <c r="H17" s="132">
        <f>1000000*H5/RES_summary!H$6</f>
        <v>199.27540337533654</v>
      </c>
      <c r="I17" s="132">
        <f>1000000*I5/RES_summary!I$6</f>
        <v>203.11509658191278</v>
      </c>
      <c r="J17" s="132">
        <f>1000000*J5/RES_summary!J$6</f>
        <v>210.50797990611318</v>
      </c>
      <c r="K17" s="132">
        <f>1000000*K5/RES_summary!K$6</f>
        <v>218.31517727975108</v>
      </c>
      <c r="L17" s="132">
        <f>1000000*L5/RES_summary!L$6</f>
        <v>223.91483032247393</v>
      </c>
      <c r="M17" s="132">
        <f>1000000*M5/RES_summary!M$6</f>
        <v>224.97685882330998</v>
      </c>
      <c r="N17" s="132">
        <f>1000000*N5/RES_summary!N$6</f>
        <v>223.59090000168064</v>
      </c>
      <c r="O17" s="132">
        <f>1000000*O5/RES_summary!O$6</f>
        <v>221.93597704492626</v>
      </c>
      <c r="P17" s="132">
        <f>1000000*P5/RES_summary!P$6</f>
        <v>216.50035739555341</v>
      </c>
      <c r="Q17" s="132">
        <f>1000000*Q5/RES_summary!Q$6</f>
        <v>208.05418141641417</v>
      </c>
    </row>
    <row r="18" spans="1:17" ht="12.95" customHeight="1" x14ac:dyDescent="0.25">
      <c r="A18" s="131" t="s">
        <v>48</v>
      </c>
      <c r="B18" s="130">
        <f>B3*1000000/0.086/RES_summary!B$6</f>
        <v>98.564261568721349</v>
      </c>
      <c r="C18" s="130">
        <f>C3*1000000/0.086/RES_summary!C$6</f>
        <v>107.61461267114483</v>
      </c>
      <c r="D18" s="130">
        <f>D3*1000000/0.086/RES_summary!D$6</f>
        <v>114.4339110912172</v>
      </c>
      <c r="E18" s="130">
        <f>E3*1000000/0.086/RES_summary!E$6</f>
        <v>123.26147341359651</v>
      </c>
      <c r="F18" s="130">
        <f>F3*1000000/0.086/RES_summary!F$6</f>
        <v>127.37164603027301</v>
      </c>
      <c r="G18" s="130">
        <f>G3*1000000/0.086/RES_summary!G$6</f>
        <v>134.28309784724206</v>
      </c>
      <c r="H18" s="130">
        <f>H3*1000000/0.086/RES_summary!H$6</f>
        <v>140.11658255187623</v>
      </c>
      <c r="I18" s="130">
        <f>I3*1000000/0.086/RES_summary!I$6</f>
        <v>144.7612717281371</v>
      </c>
      <c r="J18" s="130">
        <f>J3*1000000/0.086/RES_summary!J$6</f>
        <v>151.6151811802564</v>
      </c>
      <c r="K18" s="130">
        <f>K3*1000000/0.086/RES_summary!K$6</f>
        <v>158.55538751859106</v>
      </c>
      <c r="L18" s="130">
        <f>L3*1000000/0.086/RES_summary!L$6</f>
        <v>162.93277714527986</v>
      </c>
      <c r="M18" s="130">
        <f>M3*1000000/0.086/RES_summary!M$6</f>
        <v>164.76153805078323</v>
      </c>
      <c r="N18" s="130">
        <f>N3*1000000/0.086/RES_summary!N$6</f>
        <v>164.44219312668969</v>
      </c>
      <c r="O18" s="130">
        <f>O3*1000000/0.086/RES_summary!O$6</f>
        <v>164.15945534615904</v>
      </c>
      <c r="P18" s="130">
        <f>P3*1000000/0.086/RES_summary!P$6</f>
        <v>161.25964006222245</v>
      </c>
      <c r="Q18" s="130">
        <f>Q3*1000000/0.086/RES_summary!Q$6</f>
        <v>156.04721334811427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23.692696035613846</v>
      </c>
      <c r="C3" s="144">
        <v>23.895346857646086</v>
      </c>
      <c r="D3" s="144">
        <v>23.869888597592318</v>
      </c>
      <c r="E3" s="144">
        <v>23.944589619214742</v>
      </c>
      <c r="F3" s="144">
        <v>23.964292880454725</v>
      </c>
      <c r="G3" s="144">
        <v>23.89281868278195</v>
      </c>
      <c r="H3" s="144">
        <v>23.617497086477027</v>
      </c>
      <c r="I3" s="144">
        <v>23.396544883664919</v>
      </c>
      <c r="J3" s="144">
        <v>22.916077435365878</v>
      </c>
      <c r="K3" s="144">
        <v>22.296133220949667</v>
      </c>
      <c r="L3" s="144">
        <v>23.300475700936609</v>
      </c>
      <c r="M3" s="144">
        <v>21.756176709321142</v>
      </c>
      <c r="N3" s="144">
        <v>19.812507208189441</v>
      </c>
      <c r="O3" s="144">
        <v>17.003762201395329</v>
      </c>
      <c r="P3" s="144">
        <v>13.946161802373688</v>
      </c>
      <c r="Q3" s="144">
        <v>10.71724616482145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562.84597840604818</v>
      </c>
      <c r="C5" s="144">
        <v>564.41123677358053</v>
      </c>
      <c r="D5" s="144">
        <v>561.1359478379419</v>
      </c>
      <c r="E5" s="144">
        <v>560.45961456085843</v>
      </c>
      <c r="F5" s="144">
        <v>558.36847521488016</v>
      </c>
      <c r="G5" s="144">
        <v>554.29000470993481</v>
      </c>
      <c r="H5" s="144">
        <v>544.93032506224176</v>
      </c>
      <c r="I5" s="144">
        <v>537.44475342648275</v>
      </c>
      <c r="J5" s="144">
        <v>525.39021444307616</v>
      </c>
      <c r="K5" s="144">
        <v>511.05832202560919</v>
      </c>
      <c r="L5" s="144">
        <v>537.17851473119515</v>
      </c>
      <c r="M5" s="144">
        <v>500.89242496495689</v>
      </c>
      <c r="N5" s="144">
        <v>456.41322529539968</v>
      </c>
      <c r="O5" s="144">
        <v>391.28168013827025</v>
      </c>
      <c r="P5" s="144">
        <v>320.10300168699649</v>
      </c>
      <c r="Q5" s="144">
        <v>245.32782978223833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6977917.401096398</v>
      </c>
      <c r="C7" s="62">
        <v>7106974.9889447801</v>
      </c>
      <c r="D7" s="62">
        <v>7264104.8758571055</v>
      </c>
      <c r="E7" s="62">
        <v>7459775.2946480112</v>
      </c>
      <c r="F7" s="62">
        <v>7640933.2255560625</v>
      </c>
      <c r="G7" s="62">
        <v>7797824.7118083332</v>
      </c>
      <c r="H7" s="62">
        <v>7879490.5919242203</v>
      </c>
      <c r="I7" s="62">
        <v>8046237.2570945472</v>
      </c>
      <c r="J7" s="62">
        <v>8206535.9177768426</v>
      </c>
      <c r="K7" s="62">
        <v>8467457.4078105688</v>
      </c>
      <c r="L7" s="62">
        <v>9724581.3471742161</v>
      </c>
      <c r="M7" s="62">
        <v>9986448.9789197017</v>
      </c>
      <c r="N7" s="62">
        <v>10380284.033444753</v>
      </c>
      <c r="O7" s="62">
        <v>10623816.487512741</v>
      </c>
      <c r="P7" s="62">
        <v>10768353.567483487</v>
      </c>
      <c r="Q7" s="62">
        <v>11073815.749968169</v>
      </c>
    </row>
    <row r="8" spans="1:17" ht="12.95" customHeight="1" x14ac:dyDescent="0.25">
      <c r="A8" s="133" t="s">
        <v>136</v>
      </c>
      <c r="B8" s="143"/>
      <c r="C8" s="143">
        <v>4116438.9599034665</v>
      </c>
      <c r="D8" s="143">
        <v>4144511.2589674098</v>
      </c>
      <c r="E8" s="143">
        <v>4183051.7908459902</v>
      </c>
      <c r="F8" s="143">
        <v>4168539.3029631358</v>
      </c>
      <c r="G8" s="143">
        <v>4144272.8583073551</v>
      </c>
      <c r="H8" s="143">
        <v>4069047.2521709716</v>
      </c>
      <c r="I8" s="143">
        <v>4154128.0372254113</v>
      </c>
      <c r="J8" s="143">
        <v>4147680.0327373799</v>
      </c>
      <c r="K8" s="143">
        <v>4248302.8620888107</v>
      </c>
      <c r="L8" s="143">
        <v>5244505.3114187317</v>
      </c>
      <c r="M8" s="143">
        <v>4249249.00380057</v>
      </c>
      <c r="N8" s="143">
        <v>4381216.4265801357</v>
      </c>
      <c r="O8" s="143">
        <v>4230913.8261230728</v>
      </c>
      <c r="P8" s="143">
        <v>4131918.4520258298</v>
      </c>
      <c r="Q8" s="143">
        <v>4292843.5545397671</v>
      </c>
    </row>
    <row r="9" spans="1:17" ht="12.95" customHeight="1" x14ac:dyDescent="0.25">
      <c r="A9" s="131" t="s">
        <v>135</v>
      </c>
      <c r="B9" s="142"/>
      <c r="C9" s="142">
        <f>B7+C8-C7</f>
        <v>3987381.3720550835</v>
      </c>
      <c r="D9" s="142">
        <f t="shared" ref="D9:Q9" si="0">C7+D8-D7</f>
        <v>3987381.3720550854</v>
      </c>
      <c r="E9" s="142">
        <f t="shared" si="0"/>
        <v>3987381.3720550844</v>
      </c>
      <c r="F9" s="142">
        <f t="shared" si="0"/>
        <v>3987381.3720550854</v>
      </c>
      <c r="G9" s="142">
        <f t="shared" si="0"/>
        <v>3987381.3720550854</v>
      </c>
      <c r="H9" s="142">
        <f t="shared" si="0"/>
        <v>3987381.3720550835</v>
      </c>
      <c r="I9" s="142">
        <f t="shared" si="0"/>
        <v>3987381.3720550835</v>
      </c>
      <c r="J9" s="142">
        <f t="shared" si="0"/>
        <v>3987381.3720550844</v>
      </c>
      <c r="K9" s="142">
        <f t="shared" si="0"/>
        <v>3987381.3720550835</v>
      </c>
      <c r="L9" s="142">
        <f t="shared" si="0"/>
        <v>3987381.3720550835</v>
      </c>
      <c r="M9" s="142">
        <f t="shared" si="0"/>
        <v>3987381.3720550854</v>
      </c>
      <c r="N9" s="142">
        <f t="shared" si="0"/>
        <v>3987381.3720550854</v>
      </c>
      <c r="O9" s="142">
        <f t="shared" si="0"/>
        <v>3987381.3720550835</v>
      </c>
      <c r="P9" s="142">
        <f t="shared" si="0"/>
        <v>3987381.3720550854</v>
      </c>
      <c r="Q9" s="142">
        <f t="shared" si="0"/>
        <v>3987381.3720550854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489.47043436391942</v>
      </c>
      <c r="C11" s="140">
        <v>492.28798495592105</v>
      </c>
      <c r="D11" s="140">
        <v>494.63386765270945</v>
      </c>
      <c r="E11" s="140">
        <v>496.78059481003027</v>
      </c>
      <c r="F11" s="140">
        <v>499.05139839806372</v>
      </c>
      <c r="G11" s="140">
        <v>501.22403560387443</v>
      </c>
      <c r="H11" s="140">
        <v>503.95811448686493</v>
      </c>
      <c r="I11" s="140">
        <v>506.19686163089511</v>
      </c>
      <c r="J11" s="140">
        <v>507.17735002499063</v>
      </c>
      <c r="K11" s="140">
        <v>507.29506175873809</v>
      </c>
      <c r="L11" s="140">
        <v>504.36820634934702</v>
      </c>
      <c r="M11" s="140">
        <v>505.0561484600081</v>
      </c>
      <c r="N11" s="140">
        <v>504.75748296687789</v>
      </c>
      <c r="O11" s="140">
        <v>505.3090271505547</v>
      </c>
      <c r="P11" s="140">
        <v>506.60153533702993</v>
      </c>
      <c r="Q11" s="140">
        <v>507.96985226677543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80.661026213582232</v>
      </c>
      <c r="C13" s="137">
        <f t="shared" ref="C13:Q13" si="1">IF(C5=0,0,1000000*C5/C7)</f>
        <v>79.416522170339377</v>
      </c>
      <c r="D13" s="137">
        <f t="shared" si="1"/>
        <v>77.247776212995873</v>
      </c>
      <c r="E13" s="137">
        <f t="shared" si="1"/>
        <v>75.130897704513714</v>
      </c>
      <c r="F13" s="137">
        <f t="shared" si="1"/>
        <v>73.075952731447316</v>
      </c>
      <c r="G13" s="137">
        <f t="shared" si="1"/>
        <v>71.082644865120812</v>
      </c>
      <c r="H13" s="137">
        <f t="shared" si="1"/>
        <v>69.158065322236325</v>
      </c>
      <c r="I13" s="137">
        <f t="shared" si="1"/>
        <v>66.794544611843975</v>
      </c>
      <c r="J13" s="137">
        <f t="shared" si="1"/>
        <v>64.020948632538833</v>
      </c>
      <c r="K13" s="137">
        <f t="shared" si="1"/>
        <v>60.355582250014955</v>
      </c>
      <c r="L13" s="137">
        <f t="shared" si="1"/>
        <v>55.239243269561342</v>
      </c>
      <c r="M13" s="137">
        <f t="shared" si="1"/>
        <v>50.157210638364631</v>
      </c>
      <c r="N13" s="137">
        <f t="shared" si="1"/>
        <v>43.969242443160439</v>
      </c>
      <c r="O13" s="137">
        <f t="shared" si="1"/>
        <v>36.830613612178226</v>
      </c>
      <c r="P13" s="137">
        <f t="shared" si="1"/>
        <v>29.726271493684163</v>
      </c>
      <c r="Q13" s="137">
        <f t="shared" si="1"/>
        <v>22.153865959251085</v>
      </c>
    </row>
    <row r="14" spans="1:17" ht="12.95" customHeight="1" x14ac:dyDescent="0.25">
      <c r="A14" s="131" t="s">
        <v>132</v>
      </c>
      <c r="B14" s="130"/>
      <c r="C14" s="130">
        <v>78.512407177779735</v>
      </c>
      <c r="D14" s="130">
        <v>76.295882385484958</v>
      </c>
      <c r="E14" s="130">
        <v>74.218326482215872</v>
      </c>
      <c r="F14" s="130">
        <v>72.124355209821829</v>
      </c>
      <c r="G14" s="130">
        <v>70.164282853057671</v>
      </c>
      <c r="H14" s="130">
        <v>68.215796862066526</v>
      </c>
      <c r="I14" s="130">
        <v>65.462936886400414</v>
      </c>
      <c r="J14" s="130">
        <v>62.609841106368023</v>
      </c>
      <c r="K14" s="130">
        <v>58.068789041581908</v>
      </c>
      <c r="L14" s="130">
        <v>52.621441696503162</v>
      </c>
      <c r="M14" s="130">
        <v>46.198472207494135</v>
      </c>
      <c r="N14" s="130">
        <v>38.351548823430697</v>
      </c>
      <c r="O14" s="130">
        <v>30.801481475370384</v>
      </c>
      <c r="P14" s="130">
        <v>23.603834830342048</v>
      </c>
      <c r="Q14" s="130">
        <v>15.421929185723666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10.070380062628747</v>
      </c>
      <c r="C16" s="134">
        <f>C7/RES_summary!C$6</f>
        <v>10.187663220994057</v>
      </c>
      <c r="D16" s="134">
        <f>D7/RES_summary!D$6</f>
        <v>10.334316685692933</v>
      </c>
      <c r="E16" s="134">
        <f>E7/RES_summary!E$6</f>
        <v>10.547743117458188</v>
      </c>
      <c r="F16" s="134">
        <f>F7/RES_summary!F$6</f>
        <v>10.735311666138953</v>
      </c>
      <c r="G16" s="134">
        <f>G7/RES_summary!G$6</f>
        <v>10.887182507247347</v>
      </c>
      <c r="H16" s="134">
        <f>H7/RES_summary!H$6</f>
        <v>11.032456269058429</v>
      </c>
      <c r="I16" s="134">
        <f>I7/RES_summary!I$6</f>
        <v>11.210596190926383</v>
      </c>
      <c r="J16" s="134">
        <f>J7/RES_summary!J$6</f>
        <v>11.397808249575482</v>
      </c>
      <c r="K16" s="134">
        <f>K7/RES_summary!K$6</f>
        <v>11.615677790809157</v>
      </c>
      <c r="L16" s="134">
        <f>L7/RES_summary!L$6</f>
        <v>12.18080391402577</v>
      </c>
      <c r="M16" s="134">
        <f>M7/RES_summary!M$6</f>
        <v>12.401536622278922</v>
      </c>
      <c r="N16" s="134">
        <f>N7/RES_summary!N$6</f>
        <v>12.660380598003364</v>
      </c>
      <c r="O16" s="134">
        <f>O7/RES_summary!O$6</f>
        <v>12.874559928830886</v>
      </c>
      <c r="P16" s="134">
        <f>P7/RES_summary!P$6</f>
        <v>13.045829200089029</v>
      </c>
      <c r="Q16" s="134">
        <f>Q7/RES_summary!Q$6</f>
        <v>13.296913405284235</v>
      </c>
    </row>
    <row r="17" spans="1:17" ht="12.95" customHeight="1" x14ac:dyDescent="0.25">
      <c r="A17" s="133" t="s">
        <v>49</v>
      </c>
      <c r="B17" s="132">
        <f>1000000*B5/RES_summary!B$6</f>
        <v>812.28719021243319</v>
      </c>
      <c r="C17" s="132">
        <f>1000000*C5/RES_summary!C$6</f>
        <v>809.06878205402552</v>
      </c>
      <c r="D17" s="132">
        <f>1000000*D5/RES_summary!D$6</f>
        <v>798.30298265063698</v>
      </c>
      <c r="E17" s="132">
        <f>1000000*E5/RES_summary!E$6</f>
        <v>792.46140917123967</v>
      </c>
      <c r="F17" s="132">
        <f>1000000*F5/RES_summary!F$6</f>
        <v>784.493127872125</v>
      </c>
      <c r="G17" s="132">
        <f>1000000*G5/RES_summary!G$6</f>
        <v>773.88972774441891</v>
      </c>
      <c r="H17" s="132">
        <f>1000000*H5/RES_summary!H$6</f>
        <v>762.98333132025846</v>
      </c>
      <c r="I17" s="132">
        <f>1000000*I5/RES_summary!I$6</f>
        <v>748.80666740020035</v>
      </c>
      <c r="J17" s="132">
        <f>1000000*J5/RES_summary!J$6</f>
        <v>729.69849646959926</v>
      </c>
      <c r="K17" s="132">
        <f>1000000*K5/RES_summary!K$6</f>
        <v>701.07099629285403</v>
      </c>
      <c r="L17" s="132">
        <f>1000000*L5/RES_summary!L$6</f>
        <v>672.85839062569448</v>
      </c>
      <c r="M17" s="132">
        <f>1000000*M5/RES_summary!M$6</f>
        <v>622.02648460303692</v>
      </c>
      <c r="N17" s="132">
        <f>1000000*N5/RES_summary!N$6</f>
        <v>556.66734393629451</v>
      </c>
      <c r="O17" s="132">
        <f>1000000*O5/RES_summary!O$6</f>
        <v>474.17794216560316</v>
      </c>
      <c r="P17" s="132">
        <f>1000000*P5/RES_summary!P$6</f>
        <v>387.80386066207893</v>
      </c>
      <c r="Q17" s="132">
        <f>1000000*Q5/RES_summary!Q$6</f>
        <v>294.57803725243582</v>
      </c>
    </row>
    <row r="18" spans="1:17" ht="12.95" customHeight="1" x14ac:dyDescent="0.25">
      <c r="A18" s="133" t="s">
        <v>48</v>
      </c>
      <c r="B18" s="132">
        <f>B3*1000000/0.086/RES_summary!B$6</f>
        <v>397.59056382152733</v>
      </c>
      <c r="C18" s="132">
        <f>C3*1000000/0.086/RES_summary!C$6</f>
        <v>398.29484040811752</v>
      </c>
      <c r="D18" s="132">
        <f>D3*1000000/0.086/RES_summary!D$6</f>
        <v>394.86769186717839</v>
      </c>
      <c r="E18" s="132">
        <f>E3*1000000/0.086/RES_summary!E$6</f>
        <v>393.67945021208328</v>
      </c>
      <c r="F18" s="132">
        <f>F3*1000000/0.086/RES_summary!F$6</f>
        <v>391.50239249825501</v>
      </c>
      <c r="G18" s="132">
        <f>G3*1000000/0.086/RES_summary!G$6</f>
        <v>387.89213245244127</v>
      </c>
      <c r="H18" s="132">
        <f>H3*1000000/0.086/RES_summary!H$6</f>
        <v>384.51164103706429</v>
      </c>
      <c r="I18" s="132">
        <f>I3*1000000/0.086/RES_summary!I$6</f>
        <v>379.04358500627092</v>
      </c>
      <c r="J18" s="132">
        <f>J3*1000000/0.086/RES_summary!J$6</f>
        <v>370.08654975667133</v>
      </c>
      <c r="K18" s="132">
        <f>K3*1000000/0.086/RES_summary!K$6</f>
        <v>355.64985436164341</v>
      </c>
      <c r="L18" s="132">
        <f>L3*1000000/0.086/RES_summary!L$6</f>
        <v>339.36837960698989</v>
      </c>
      <c r="M18" s="132">
        <f>M3*1000000/0.086/RES_summary!M$6</f>
        <v>314.15830055372828</v>
      </c>
      <c r="N18" s="132">
        <f>N3*1000000/0.086/RES_summary!N$6</f>
        <v>280.98200737514128</v>
      </c>
      <c r="O18" s="132">
        <f>O3*1000000/0.086/RES_summary!O$6</f>
        <v>239.60639465195288</v>
      </c>
      <c r="P18" s="132">
        <f>P3*1000000/0.086/RES_summary!P$6</f>
        <v>196.46203122103677</v>
      </c>
      <c r="Q18" s="132">
        <f>Q3*1000000/0.086/RES_summary!Q$6</f>
        <v>149.63676206415647</v>
      </c>
    </row>
    <row r="19" spans="1:17" ht="12.95" customHeight="1" x14ac:dyDescent="0.25">
      <c r="A19" s="131" t="s">
        <v>139</v>
      </c>
      <c r="B19" s="142">
        <v>145.66906988453792</v>
      </c>
      <c r="C19" s="142">
        <v>146.74365080482292</v>
      </c>
      <c r="D19" s="142">
        <v>148.00181739404766</v>
      </c>
      <c r="E19" s="142">
        <v>150.03086026977701</v>
      </c>
      <c r="F19" s="142">
        <v>151.53037890132691</v>
      </c>
      <c r="G19" s="142">
        <v>152.38248300886241</v>
      </c>
      <c r="H19" s="142">
        <v>153.24798173554657</v>
      </c>
      <c r="I19" s="142">
        <v>154.12105159335064</v>
      </c>
      <c r="J19" s="142">
        <v>155.06330184352186</v>
      </c>
      <c r="K19" s="142">
        <v>155.75112773784119</v>
      </c>
      <c r="L19" s="142">
        <v>156.19384063145014</v>
      </c>
      <c r="M19" s="142">
        <v>156.99620756515094</v>
      </c>
      <c r="N19" s="142">
        <v>157.66351927775048</v>
      </c>
      <c r="O19" s="142">
        <v>158.41295303460478</v>
      </c>
      <c r="P19" s="142">
        <v>158.96216604401471</v>
      </c>
      <c r="Q19" s="142">
        <v>159.89281907346296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8.1249686770295941</v>
      </c>
      <c r="C3" s="144">
        <v>8.8263656344051675</v>
      </c>
      <c r="D3" s="144">
        <v>9.434203171134353</v>
      </c>
      <c r="E3" s="144">
        <v>10.080687430366931</v>
      </c>
      <c r="F3" s="144">
        <v>10.523942276382792</v>
      </c>
      <c r="G3" s="144">
        <v>10.893476186082239</v>
      </c>
      <c r="H3" s="144">
        <v>11.330880352615065</v>
      </c>
      <c r="I3" s="144">
        <v>11.751098620434673</v>
      </c>
      <c r="J3" s="144">
        <v>12.032652767269687</v>
      </c>
      <c r="K3" s="144">
        <v>12.309190327681632</v>
      </c>
      <c r="L3" s="144">
        <v>13.37771628387528</v>
      </c>
      <c r="M3" s="144">
        <v>13.641154173198911</v>
      </c>
      <c r="N3" s="144">
        <v>13.918121455534108</v>
      </c>
      <c r="O3" s="144">
        <v>14.163732534198855</v>
      </c>
      <c r="P3" s="144">
        <v>14.207889541820116</v>
      </c>
      <c r="Q3" s="144">
        <v>14.283520059280615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3417.9053151929884</v>
      </c>
      <c r="C5" s="144">
        <v>3639.3059826390145</v>
      </c>
      <c r="D5" s="144">
        <v>3821.2810870158446</v>
      </c>
      <c r="E5" s="144">
        <v>4016.9721347260565</v>
      </c>
      <c r="F5" s="144">
        <v>4128.3715003598463</v>
      </c>
      <c r="G5" s="144">
        <v>4211.0045122382744</v>
      </c>
      <c r="H5" s="144">
        <v>4314.3563172629865</v>
      </c>
      <c r="I5" s="144">
        <v>4414.2454782226441</v>
      </c>
      <c r="J5" s="144">
        <v>4472.7585486769503</v>
      </c>
      <c r="K5" s="144">
        <v>4537.5414806991448</v>
      </c>
      <c r="L5" s="144">
        <v>4922.0336181940183</v>
      </c>
      <c r="M5" s="144">
        <v>4970.1841900622021</v>
      </c>
      <c r="N5" s="144">
        <v>5033.6082484826575</v>
      </c>
      <c r="O5" s="144">
        <v>5077.8216167705596</v>
      </c>
      <c r="P5" s="144">
        <v>5043.5530944996572</v>
      </c>
      <c r="Q5" s="144">
        <v>5021.3159658182594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274413.1706591227</v>
      </c>
      <c r="C7" s="62">
        <v>295497.14202429907</v>
      </c>
      <c r="D7" s="62">
        <v>314494.34759946686</v>
      </c>
      <c r="E7" s="62">
        <v>335970.01547253277</v>
      </c>
      <c r="F7" s="62">
        <v>350562.27560409409</v>
      </c>
      <c r="G7" s="62">
        <v>363294.3399800873</v>
      </c>
      <c r="H7" s="62">
        <v>379078.42177472595</v>
      </c>
      <c r="I7" s="62">
        <v>395741.80264725757</v>
      </c>
      <c r="J7" s="62">
        <v>409530.13252989639</v>
      </c>
      <c r="K7" s="62">
        <v>425895.85187032481</v>
      </c>
      <c r="L7" s="62">
        <v>480148.51096678048</v>
      </c>
      <c r="M7" s="62">
        <v>497914.11864299851</v>
      </c>
      <c r="N7" s="62">
        <v>519223.94702840759</v>
      </c>
      <c r="O7" s="62">
        <v>541706.450731555</v>
      </c>
      <c r="P7" s="62">
        <v>555519.52970488777</v>
      </c>
      <c r="Q7" s="62">
        <v>575147.79513290618</v>
      </c>
    </row>
    <row r="8" spans="1:17" ht="12.95" customHeight="1" x14ac:dyDescent="0.25">
      <c r="A8" s="133" t="s">
        <v>136</v>
      </c>
      <c r="B8" s="143"/>
      <c r="C8" s="143">
        <v>40945.311372981902</v>
      </c>
      <c r="D8" s="143">
        <v>40248.839383519604</v>
      </c>
      <c r="E8" s="143">
        <v>44214.9160480024</v>
      </c>
      <c r="F8" s="143">
        <v>38923.255678743313</v>
      </c>
      <c r="G8" s="143">
        <v>38766.229611478055</v>
      </c>
      <c r="H8" s="143">
        <v>43640.638596607329</v>
      </c>
      <c r="I8" s="143">
        <v>46469.896650638162</v>
      </c>
      <c r="J8" s="143">
        <v>45681.301765212847</v>
      </c>
      <c r="K8" s="143">
        <v>50491.199254782383</v>
      </c>
      <c r="L8" s="143">
        <v>90766.922604814827</v>
      </c>
      <c r="M8" s="143">
        <v>58710.919049199838</v>
      </c>
      <c r="N8" s="143">
        <v>61558.667768928724</v>
      </c>
      <c r="O8" s="143">
        <v>66697.419751149835</v>
      </c>
      <c r="P8" s="143">
        <v>52736.334652076017</v>
      </c>
      <c r="Q8" s="143">
        <v>58394.495039496345</v>
      </c>
    </row>
    <row r="9" spans="1:17" ht="12.95" customHeight="1" x14ac:dyDescent="0.25">
      <c r="A9" s="131" t="s">
        <v>135</v>
      </c>
      <c r="B9" s="142"/>
      <c r="C9" s="142">
        <f>B7+C8-C7</f>
        <v>19861.340007805557</v>
      </c>
      <c r="D9" s="142">
        <f t="shared" ref="D9:Q9" si="0">C7+D8-D7</f>
        <v>21251.63380835182</v>
      </c>
      <c r="E9" s="142">
        <f t="shared" si="0"/>
        <v>22739.248174936452</v>
      </c>
      <c r="F9" s="142">
        <f t="shared" si="0"/>
        <v>24330.995547181985</v>
      </c>
      <c r="G9" s="142">
        <f t="shared" si="0"/>
        <v>26034.165235484834</v>
      </c>
      <c r="H9" s="142">
        <f t="shared" si="0"/>
        <v>27856.556801968662</v>
      </c>
      <c r="I9" s="142">
        <f t="shared" si="0"/>
        <v>29806.515778106521</v>
      </c>
      <c r="J9" s="142">
        <f t="shared" si="0"/>
        <v>31892.971882574027</v>
      </c>
      <c r="K9" s="142">
        <f t="shared" si="0"/>
        <v>34125.479914353986</v>
      </c>
      <c r="L9" s="142">
        <f t="shared" si="0"/>
        <v>36514.263508359145</v>
      </c>
      <c r="M9" s="142">
        <f t="shared" si="0"/>
        <v>40945.311372981756</v>
      </c>
      <c r="N9" s="142">
        <f t="shared" si="0"/>
        <v>40248.839383519604</v>
      </c>
      <c r="O9" s="142">
        <f t="shared" si="0"/>
        <v>44214.916048002429</v>
      </c>
      <c r="P9" s="142">
        <f t="shared" si="0"/>
        <v>38923.25567874324</v>
      </c>
      <c r="Q9" s="142">
        <f t="shared" si="0"/>
        <v>38766.229611477931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27.6416024591149</v>
      </c>
      <c r="C11" s="140">
        <v>28.201024873751365</v>
      </c>
      <c r="D11" s="140">
        <v>28.707659650162874</v>
      </c>
      <c r="E11" s="140">
        <v>29.180510038547951</v>
      </c>
      <c r="F11" s="140">
        <v>29.641572181122307</v>
      </c>
      <c r="G11" s="140">
        <v>30.080311568655702</v>
      </c>
      <c r="H11" s="140">
        <v>30.538604838371562</v>
      </c>
      <c r="I11" s="140">
        <v>30.95448187171921</v>
      </c>
      <c r="J11" s="140">
        <v>31.281493409176409</v>
      </c>
      <c r="K11" s="140">
        <v>31.5435397556449</v>
      </c>
      <c r="L11" s="140">
        <v>31.603774491742204</v>
      </c>
      <c r="M11" s="140">
        <v>31.913922244277547</v>
      </c>
      <c r="N11" s="140">
        <v>32.151612439200647</v>
      </c>
      <c r="O11" s="140">
        <v>32.434098080013584</v>
      </c>
      <c r="P11" s="140">
        <v>32.756276147526165</v>
      </c>
      <c r="Q11" s="140">
        <v>33.076477098909166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12455.325329259527</v>
      </c>
      <c r="C13" s="137">
        <f t="shared" ref="C13:Q13" si="1">IF(C5=0,0,1000000*C5/C7)</f>
        <v>12315.875401393052</v>
      </c>
      <c r="D13" s="137">
        <f t="shared" si="1"/>
        <v>12150.555697371532</v>
      </c>
      <c r="E13" s="137">
        <f t="shared" si="1"/>
        <v>11956.34119037764</v>
      </c>
      <c r="F13" s="137">
        <f t="shared" si="1"/>
        <v>11776.42829150905</v>
      </c>
      <c r="G13" s="137">
        <f t="shared" si="1"/>
        <v>11591.164653071903</v>
      </c>
      <c r="H13" s="137">
        <f t="shared" si="1"/>
        <v>11381.170938362904</v>
      </c>
      <c r="I13" s="137">
        <f t="shared" si="1"/>
        <v>11154.357332720949</v>
      </c>
      <c r="J13" s="137">
        <f t="shared" si="1"/>
        <v>10921.683640337336</v>
      </c>
      <c r="K13" s="137">
        <f t="shared" si="1"/>
        <v>10654.110531418648</v>
      </c>
      <c r="L13" s="137">
        <f t="shared" si="1"/>
        <v>10251.065047111129</v>
      </c>
      <c r="M13" s="137">
        <f t="shared" si="1"/>
        <v>9982.0109612633732</v>
      </c>
      <c r="N13" s="137">
        <f t="shared" si="1"/>
        <v>9694.4840030794276</v>
      </c>
      <c r="O13" s="137">
        <f t="shared" si="1"/>
        <v>9373.7514292346805</v>
      </c>
      <c r="P13" s="137">
        <f t="shared" si="1"/>
        <v>9078.9843107387733</v>
      </c>
      <c r="Q13" s="137">
        <f t="shared" si="1"/>
        <v>8730.4793799269009</v>
      </c>
    </row>
    <row r="14" spans="1:17" ht="12.95" customHeight="1" x14ac:dyDescent="0.25">
      <c r="A14" s="131" t="s">
        <v>132</v>
      </c>
      <c r="B14" s="130"/>
      <c r="C14" s="130">
        <v>11448.932808155641</v>
      </c>
      <c r="D14" s="130">
        <v>11097.739067254624</v>
      </c>
      <c r="E14" s="130">
        <v>10831.543385763265</v>
      </c>
      <c r="F14" s="130">
        <v>10647.871652346017</v>
      </c>
      <c r="G14" s="130">
        <v>10496.171890846312</v>
      </c>
      <c r="H14" s="130">
        <v>10318.69140845332</v>
      </c>
      <c r="I14" s="130">
        <v>10138.585317925588</v>
      </c>
      <c r="J14" s="130">
        <v>9976.7386952128527</v>
      </c>
      <c r="K14" s="130">
        <v>9701.2329594486946</v>
      </c>
      <c r="L14" s="130">
        <v>9246.641227486929</v>
      </c>
      <c r="M14" s="130">
        <v>8804.677204137688</v>
      </c>
      <c r="N14" s="130">
        <v>8286.3257790654243</v>
      </c>
      <c r="O14" s="130">
        <v>7843.3191525479251</v>
      </c>
      <c r="P14" s="130">
        <v>7209.0961762136458</v>
      </c>
      <c r="Q14" s="130">
        <v>6587.2627311961132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0.39602717600156251</v>
      </c>
      <c r="C16" s="134">
        <f>C7/RES_summary!C$6</f>
        <v>0.42358744337677584</v>
      </c>
      <c r="D16" s="134">
        <f>D7/RES_summary!D$6</f>
        <v>0.44741702377607812</v>
      </c>
      <c r="E16" s="134">
        <f>E7/RES_summary!E$6</f>
        <v>0.47504452592763236</v>
      </c>
      <c r="F16" s="134">
        <f>F7/RES_summary!F$6</f>
        <v>0.49253084353802506</v>
      </c>
      <c r="G16" s="134">
        <f>G7/RES_summary!G$6</f>
        <v>0.5072250184367052</v>
      </c>
      <c r="H16" s="134">
        <f>H7/RES_summary!H$6</f>
        <v>0.53076605168609503</v>
      </c>
      <c r="I16" s="134">
        <f>I7/RES_summary!I$6</f>
        <v>0.55137592934336155</v>
      </c>
      <c r="J16" s="134">
        <f>J7/RES_summary!J$6</f>
        <v>0.56878395095887058</v>
      </c>
      <c r="K16" s="134">
        <f>K7/RES_summary!K$6</f>
        <v>0.58424492140989015</v>
      </c>
      <c r="L16" s="134">
        <f>L7/RES_summary!L$6</f>
        <v>0.60142381999789629</v>
      </c>
      <c r="M16" s="134">
        <f>M7/RES_summary!M$6</f>
        <v>0.61832791517139019</v>
      </c>
      <c r="N16" s="134">
        <f>N7/RES_summary!N$6</f>
        <v>0.6332748471812002</v>
      </c>
      <c r="O16" s="134">
        <f>O7/RES_summary!O$6</f>
        <v>0.65647144526406387</v>
      </c>
      <c r="P16" s="134">
        <f>P7/RES_summary!P$6</f>
        <v>0.67301030342537216</v>
      </c>
      <c r="Q16" s="134">
        <f>Q7/RES_summary!Q$6</f>
        <v>0.69061022865080579</v>
      </c>
    </row>
    <row r="17" spans="1:17" ht="12.95" customHeight="1" x14ac:dyDescent="0.25">
      <c r="A17" s="133" t="s">
        <v>49</v>
      </c>
      <c r="B17" s="132">
        <f>1000000*B5/RES_summary!B$6</f>
        <v>4932.6473163273831</v>
      </c>
      <c r="C17" s="132">
        <f>1000000*C5/RES_summary!C$6</f>
        <v>5216.8501742230055</v>
      </c>
      <c r="D17" s="132">
        <f>1000000*D5/RES_summary!D$6</f>
        <v>5436.3654673434403</v>
      </c>
      <c r="E17" s="132">
        <f>1000000*E5/RES_summary!E$6</f>
        <v>5679.7944326119696</v>
      </c>
      <c r="F17" s="132">
        <f>1000000*F5/RES_summary!F$6</f>
        <v>5800.2541602820147</v>
      </c>
      <c r="G17" s="132">
        <f>1000000*G5/RES_summary!G$6</f>
        <v>5879.328704857282</v>
      </c>
      <c r="H17" s="132">
        <f>1000000*H5/RES_summary!H$6</f>
        <v>6040.7391625194077</v>
      </c>
      <c r="I17" s="132">
        <f>1000000*I5/RES_summary!I$6</f>
        <v>6150.2441405569516</v>
      </c>
      <c r="J17" s="132">
        <f>1000000*J5/RES_summary!J$6</f>
        <v>6212.07837207393</v>
      </c>
      <c r="K17" s="132">
        <f>1000000*K5/RES_summary!K$6</f>
        <v>6224.6099701209714</v>
      </c>
      <c r="L17" s="132">
        <f>1000000*L5/RES_summary!L$6</f>
        <v>6165.2346996804899</v>
      </c>
      <c r="M17" s="132">
        <f>1000000*M5/RES_summary!M$6</f>
        <v>6172.1560268959456</v>
      </c>
      <c r="N17" s="132">
        <f>1000000*N5/RES_summary!N$6</f>
        <v>6139.2728755507142</v>
      </c>
      <c r="O17" s="132">
        <f>1000000*O5/RES_summary!O$6</f>
        <v>6153.6001482957754</v>
      </c>
      <c r="P17" s="132">
        <f>1000000*P5/RES_summary!P$6</f>
        <v>6110.2499857644943</v>
      </c>
      <c r="Q17" s="132">
        <f>1000000*Q5/RES_summary!Q$6</f>
        <v>6029.3583608024619</v>
      </c>
    </row>
    <row r="18" spans="1:17" ht="12.95" customHeight="1" x14ac:dyDescent="0.25">
      <c r="A18" s="131" t="s">
        <v>48</v>
      </c>
      <c r="B18" s="130">
        <f>B3*1000000/0.086/RES_summary!B$6</f>
        <v>136.34627618894152</v>
      </c>
      <c r="C18" s="130">
        <f>C3*1000000/0.086/RES_summary!C$6</f>
        <v>147.12052152589712</v>
      </c>
      <c r="D18" s="130">
        <f>D3*1000000/0.086/RES_summary!D$6</f>
        <v>156.06532957039408</v>
      </c>
      <c r="E18" s="130">
        <f>E3*1000000/0.086/RES_summary!E$6</f>
        <v>165.73929845772233</v>
      </c>
      <c r="F18" s="130">
        <f>F3*1000000/0.086/RES_summary!F$6</f>
        <v>171.9286523608543</v>
      </c>
      <c r="G18" s="130">
        <f>G3*1000000/0.086/RES_summary!G$6</f>
        <v>176.852039256648</v>
      </c>
      <c r="H18" s="130">
        <f>H3*1000000/0.086/RES_summary!H$6</f>
        <v>184.47574621585576</v>
      </c>
      <c r="I18" s="130">
        <f>I3*1000000/0.086/RES_summary!I$6</f>
        <v>190.37762075551748</v>
      </c>
      <c r="J18" s="130">
        <f>J3*1000000/0.086/RES_summary!J$6</f>
        <v>194.32308865331791</v>
      </c>
      <c r="K18" s="130">
        <f>K3*1000000/0.086/RES_summary!K$6</f>
        <v>196.34623205589452</v>
      </c>
      <c r="L18" s="130">
        <f>L3*1000000/0.086/RES_summary!L$6</f>
        <v>194.84468713736618</v>
      </c>
      <c r="M18" s="130">
        <f>M3*1000000/0.086/RES_summary!M$6</f>
        <v>196.97770752190627</v>
      </c>
      <c r="N18" s="130">
        <f>N3*1000000/0.086/RES_summary!N$6</f>
        <v>197.38752215320349</v>
      </c>
      <c r="O18" s="130">
        <f>O3*1000000/0.086/RES_summary!O$6</f>
        <v>199.58647075501133</v>
      </c>
      <c r="P18" s="130">
        <f>P3*1000000/0.086/RES_summary!P$6</f>
        <v>200.14903586411958</v>
      </c>
      <c r="Q18" s="130">
        <f>Q3*1000000/0.086/RES_summary!Q$6</f>
        <v>199.42993374219915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3097</v>
      </c>
      <c r="C3" s="151">
        <v>3223</v>
      </c>
      <c r="D3" s="151">
        <v>5447</v>
      </c>
      <c r="E3" s="151">
        <v>3179</v>
      </c>
      <c r="F3" s="151">
        <v>392.00000000000011</v>
      </c>
      <c r="G3" s="151">
        <v>0</v>
      </c>
      <c r="H3" s="151">
        <v>0</v>
      </c>
      <c r="I3" s="151">
        <v>0</v>
      </c>
      <c r="J3" s="151">
        <v>0</v>
      </c>
      <c r="K3" s="151">
        <v>2101.0000000000005</v>
      </c>
      <c r="L3" s="151">
        <v>1131</v>
      </c>
      <c r="M3" s="151">
        <v>837.00000000000011</v>
      </c>
      <c r="N3" s="151">
        <v>447.00000000000011</v>
      </c>
      <c r="O3" s="151">
        <v>452.00000000000011</v>
      </c>
      <c r="P3" s="151">
        <v>584.00000000000011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3097</v>
      </c>
      <c r="C5" s="67">
        <f t="shared" ref="C5:Q5" si="0">C3</f>
        <v>3223</v>
      </c>
      <c r="D5" s="67">
        <f t="shared" si="0"/>
        <v>5447</v>
      </c>
      <c r="E5" s="67">
        <f t="shared" si="0"/>
        <v>3179</v>
      </c>
      <c r="F5" s="67">
        <f t="shared" si="0"/>
        <v>392.00000000000011</v>
      </c>
      <c r="G5" s="67">
        <f t="shared" si="0"/>
        <v>0</v>
      </c>
      <c r="H5" s="67">
        <f t="shared" si="0"/>
        <v>0</v>
      </c>
      <c r="I5" s="67">
        <f t="shared" si="0"/>
        <v>0</v>
      </c>
      <c r="J5" s="67">
        <f t="shared" si="0"/>
        <v>0</v>
      </c>
      <c r="K5" s="67">
        <f t="shared" si="0"/>
        <v>2101.0000000000005</v>
      </c>
      <c r="L5" s="67">
        <f t="shared" si="0"/>
        <v>1131</v>
      </c>
      <c r="M5" s="67">
        <f t="shared" si="0"/>
        <v>837.00000000000011</v>
      </c>
      <c r="N5" s="67">
        <f t="shared" si="0"/>
        <v>447.00000000000011</v>
      </c>
      <c r="O5" s="67">
        <f t="shared" si="0"/>
        <v>452.00000000000011</v>
      </c>
      <c r="P5" s="67">
        <f t="shared" si="0"/>
        <v>584.00000000000011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29</v>
      </c>
      <c r="C8" s="67">
        <v>37</v>
      </c>
      <c r="D8" s="67">
        <v>75</v>
      </c>
      <c r="E8" s="67">
        <v>50</v>
      </c>
      <c r="F8" s="67">
        <v>7.0000000000000018</v>
      </c>
      <c r="G8" s="67">
        <v>0</v>
      </c>
      <c r="H8" s="67">
        <v>0</v>
      </c>
      <c r="I8" s="67">
        <v>0</v>
      </c>
      <c r="J8" s="67">
        <v>0</v>
      </c>
      <c r="K8" s="67">
        <v>137.00000000000003</v>
      </c>
      <c r="L8" s="67">
        <v>100</v>
      </c>
      <c r="M8" s="67">
        <v>90.000000000000014</v>
      </c>
      <c r="N8" s="67">
        <v>42.000000000000007</v>
      </c>
      <c r="O8" s="67">
        <v>42.000000000000007</v>
      </c>
      <c r="P8" s="67">
        <v>65.000000000000014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1329</v>
      </c>
      <c r="C11" s="67">
        <v>1371</v>
      </c>
      <c r="D11" s="67">
        <v>2297</v>
      </c>
      <c r="E11" s="67">
        <v>1329</v>
      </c>
      <c r="F11" s="67">
        <v>162.00000000000003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1768</v>
      </c>
      <c r="C15" s="67">
        <v>1852</v>
      </c>
      <c r="D15" s="67">
        <v>3150</v>
      </c>
      <c r="E15" s="67">
        <v>1850</v>
      </c>
      <c r="F15" s="67">
        <v>230.00000000000006</v>
      </c>
      <c r="G15" s="67">
        <v>0</v>
      </c>
      <c r="H15" s="67">
        <v>0</v>
      </c>
      <c r="I15" s="67">
        <v>0</v>
      </c>
      <c r="J15" s="67">
        <v>0</v>
      </c>
      <c r="K15" s="67">
        <v>1881.0000000000005</v>
      </c>
      <c r="L15" s="67">
        <v>1008</v>
      </c>
      <c r="M15" s="67">
        <v>737.00000000000011</v>
      </c>
      <c r="N15" s="67">
        <v>389.00000000000011</v>
      </c>
      <c r="O15" s="67">
        <v>389.00000000000011</v>
      </c>
      <c r="P15" s="67">
        <v>498.00000000000011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220.00000000000006</v>
      </c>
      <c r="L16" s="67">
        <v>123</v>
      </c>
      <c r="M16" s="67">
        <v>100.00000000000003</v>
      </c>
      <c r="N16" s="67">
        <v>58.000000000000014</v>
      </c>
      <c r="O16" s="67">
        <v>63.000000000000014</v>
      </c>
      <c r="P16" s="67">
        <v>86.000000000000014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778</v>
      </c>
      <c r="C21" s="67">
        <v>749</v>
      </c>
      <c r="D21" s="67">
        <v>1732</v>
      </c>
      <c r="E21" s="67">
        <v>1021.0000000000001</v>
      </c>
      <c r="F21" s="67">
        <v>102.00000000000003</v>
      </c>
      <c r="G21" s="67">
        <v>0</v>
      </c>
      <c r="H21" s="67">
        <v>0</v>
      </c>
      <c r="I21" s="67">
        <v>0</v>
      </c>
      <c r="J21" s="67">
        <v>0</v>
      </c>
      <c r="K21" s="67">
        <v>445.00000000000011</v>
      </c>
      <c r="L21" s="67">
        <v>229</v>
      </c>
      <c r="M21" s="67">
        <v>204.00000000000006</v>
      </c>
      <c r="N21" s="67">
        <v>98.000000000000028</v>
      </c>
      <c r="O21" s="67">
        <v>73.000000000000014</v>
      </c>
      <c r="P21" s="67">
        <v>72.000000000000014</v>
      </c>
      <c r="Q21" s="67">
        <v>0</v>
      </c>
    </row>
    <row r="22" spans="1:17" ht="12" customHeight="1" x14ac:dyDescent="0.25">
      <c r="A22" s="29" t="s">
        <v>140</v>
      </c>
      <c r="B22" s="83">
        <v>2319</v>
      </c>
      <c r="C22" s="83">
        <v>2474</v>
      </c>
      <c r="D22" s="83">
        <v>3715</v>
      </c>
      <c r="E22" s="83">
        <v>2158</v>
      </c>
      <c r="F22" s="83">
        <v>290.00000000000006</v>
      </c>
      <c r="G22" s="83">
        <v>0</v>
      </c>
      <c r="H22" s="83">
        <v>0</v>
      </c>
      <c r="I22" s="83">
        <v>0</v>
      </c>
      <c r="J22" s="83">
        <v>0</v>
      </c>
      <c r="K22" s="83">
        <v>1656.0000000000005</v>
      </c>
      <c r="L22" s="83">
        <v>902</v>
      </c>
      <c r="M22" s="83">
        <v>633.00000000000011</v>
      </c>
      <c r="N22" s="83">
        <v>349.00000000000006</v>
      </c>
      <c r="O22" s="83">
        <v>379.00000000000011</v>
      </c>
      <c r="P22" s="83">
        <v>512.00000000000011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7169</v>
      </c>
      <c r="C24" s="151">
        <v>7370</v>
      </c>
      <c r="D24" s="151">
        <v>6792</v>
      </c>
      <c r="E24" s="151">
        <v>6287</v>
      </c>
      <c r="F24" s="151">
        <v>6486.0000000000018</v>
      </c>
      <c r="G24" s="151">
        <v>6958</v>
      </c>
      <c r="H24" s="151">
        <v>7522.9999999999982</v>
      </c>
      <c r="I24" s="151">
        <v>8517</v>
      </c>
      <c r="J24" s="151">
        <v>8630</v>
      </c>
      <c r="K24" s="151">
        <v>7220.0000000000009</v>
      </c>
      <c r="L24" s="151">
        <v>7210.0000000000009</v>
      </c>
      <c r="M24" s="151">
        <v>8206.0000000000018</v>
      </c>
      <c r="N24" s="151">
        <v>8552.0000000000018</v>
      </c>
      <c r="O24" s="151">
        <v>8584.0000000000018</v>
      </c>
      <c r="P24" s="151">
        <v>9208.0000000000018</v>
      </c>
      <c r="Q24" s="151">
        <v>8312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7169</v>
      </c>
      <c r="C26" s="67">
        <f t="shared" ref="C26:Q26" si="1">C24</f>
        <v>7370</v>
      </c>
      <c r="D26" s="67">
        <f t="shared" si="1"/>
        <v>6792</v>
      </c>
      <c r="E26" s="67">
        <f t="shared" si="1"/>
        <v>6287</v>
      </c>
      <c r="F26" s="67">
        <f t="shared" si="1"/>
        <v>6486.0000000000018</v>
      </c>
      <c r="G26" s="67">
        <f t="shared" si="1"/>
        <v>6958</v>
      </c>
      <c r="H26" s="67">
        <f t="shared" si="1"/>
        <v>7522.9999999999982</v>
      </c>
      <c r="I26" s="67">
        <f t="shared" si="1"/>
        <v>8517</v>
      </c>
      <c r="J26" s="67">
        <f t="shared" si="1"/>
        <v>8630</v>
      </c>
      <c r="K26" s="67">
        <f t="shared" si="1"/>
        <v>7220.0000000000009</v>
      </c>
      <c r="L26" s="67">
        <f t="shared" si="1"/>
        <v>7210.0000000000009</v>
      </c>
      <c r="M26" s="67">
        <f t="shared" si="1"/>
        <v>8206.0000000000018</v>
      </c>
      <c r="N26" s="67">
        <f t="shared" si="1"/>
        <v>8552.0000000000018</v>
      </c>
      <c r="O26" s="67">
        <f t="shared" si="1"/>
        <v>8584.0000000000018</v>
      </c>
      <c r="P26" s="67">
        <f t="shared" si="1"/>
        <v>9208.0000000000018</v>
      </c>
      <c r="Q26" s="67">
        <f t="shared" si="1"/>
        <v>8312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68</v>
      </c>
      <c r="C29" s="67">
        <v>84</v>
      </c>
      <c r="D29" s="67">
        <v>94</v>
      </c>
      <c r="E29" s="67">
        <v>100</v>
      </c>
      <c r="F29" s="67">
        <v>121.00000000000003</v>
      </c>
      <c r="G29" s="67">
        <v>168</v>
      </c>
      <c r="H29" s="67">
        <v>232</v>
      </c>
      <c r="I29" s="67">
        <v>373</v>
      </c>
      <c r="J29" s="67">
        <v>508</v>
      </c>
      <c r="K29" s="67">
        <v>471.00000000000006</v>
      </c>
      <c r="L29" s="67">
        <v>639</v>
      </c>
      <c r="M29" s="67">
        <v>884.00000000000011</v>
      </c>
      <c r="N29" s="67">
        <v>1292.0000000000005</v>
      </c>
      <c r="O29" s="67">
        <v>1289.0000000000002</v>
      </c>
      <c r="P29" s="67">
        <v>1430.0000000000002</v>
      </c>
      <c r="Q29" s="67">
        <v>1483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3076</v>
      </c>
      <c r="C31" s="67">
        <v>3189</v>
      </c>
      <c r="D31" s="67">
        <v>2964</v>
      </c>
      <c r="E31" s="67">
        <v>2766</v>
      </c>
      <c r="F31" s="67">
        <v>2877.0000000000009</v>
      </c>
      <c r="G31" s="67">
        <v>3112</v>
      </c>
      <c r="H31" s="67">
        <v>3391.9999999999995</v>
      </c>
      <c r="I31" s="67">
        <v>3871</v>
      </c>
      <c r="J31" s="67">
        <v>3952.9999999999995</v>
      </c>
      <c r="K31" s="67">
        <v>2985.0000000000005</v>
      </c>
      <c r="L31" s="67">
        <v>2988.0000000000009</v>
      </c>
      <c r="M31" s="67">
        <v>3386.0000000000009</v>
      </c>
      <c r="N31" s="67">
        <v>3513.0000000000009</v>
      </c>
      <c r="O31" s="67">
        <v>3514.0000000000009</v>
      </c>
      <c r="P31" s="67">
        <v>3764.0000000000009</v>
      </c>
      <c r="Q31" s="67">
        <v>3419.9999999999995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347.99999999999994</v>
      </c>
      <c r="L32" s="67">
        <v>366</v>
      </c>
      <c r="M32" s="67">
        <v>461.00000000000011</v>
      </c>
      <c r="N32" s="67">
        <v>527.00000000000011</v>
      </c>
      <c r="O32" s="67">
        <v>572</v>
      </c>
      <c r="P32" s="67">
        <v>652.00000000000023</v>
      </c>
      <c r="Q32" s="67">
        <v>596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4093</v>
      </c>
      <c r="C35" s="67">
        <v>4181</v>
      </c>
      <c r="D35" s="67">
        <v>3828.0000000000005</v>
      </c>
      <c r="E35" s="67">
        <v>3521.0000000000005</v>
      </c>
      <c r="F35" s="67">
        <v>3609.0000000000009</v>
      </c>
      <c r="G35" s="67">
        <v>3845.9999999999995</v>
      </c>
      <c r="H35" s="67">
        <v>4130.9999999999991</v>
      </c>
      <c r="I35" s="67">
        <v>4646</v>
      </c>
      <c r="J35" s="67">
        <v>4677</v>
      </c>
      <c r="K35" s="67">
        <v>3481.0000000000005</v>
      </c>
      <c r="L35" s="67">
        <v>3436</v>
      </c>
      <c r="M35" s="67">
        <v>3836</v>
      </c>
      <c r="N35" s="67">
        <v>3923.0000000000005</v>
      </c>
      <c r="O35" s="67">
        <v>3868.0000000000005</v>
      </c>
      <c r="P35" s="67">
        <v>4084.0000000000009</v>
      </c>
      <c r="Q35" s="67">
        <v>3658.9999999999995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405.99999999999994</v>
      </c>
      <c r="L36" s="67">
        <v>420</v>
      </c>
      <c r="M36" s="67">
        <v>523.00000000000011</v>
      </c>
      <c r="N36" s="67">
        <v>589.00000000000023</v>
      </c>
      <c r="O36" s="67">
        <v>630.00000000000023</v>
      </c>
      <c r="P36" s="67">
        <v>708.00000000000023</v>
      </c>
      <c r="Q36" s="67">
        <v>637.00000000000011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1801</v>
      </c>
      <c r="C40" s="67">
        <v>1713</v>
      </c>
      <c r="D40" s="67">
        <v>2160</v>
      </c>
      <c r="E40" s="67">
        <v>2019</v>
      </c>
      <c r="F40" s="67">
        <v>1694.0000000000005</v>
      </c>
      <c r="G40" s="67">
        <v>1698</v>
      </c>
      <c r="H40" s="67">
        <v>1543.9999999999998</v>
      </c>
      <c r="I40" s="67">
        <v>1700</v>
      </c>
      <c r="J40" s="67">
        <v>2496</v>
      </c>
      <c r="K40" s="67">
        <v>1531</v>
      </c>
      <c r="L40" s="67">
        <v>1463</v>
      </c>
      <c r="M40" s="67">
        <v>2004.0000000000005</v>
      </c>
      <c r="N40" s="67">
        <v>1879.0000000000005</v>
      </c>
      <c r="O40" s="67">
        <v>1391.0000000000002</v>
      </c>
      <c r="P40" s="67">
        <v>1135.0000000000002</v>
      </c>
      <c r="Q40" s="67">
        <v>2010</v>
      </c>
    </row>
    <row r="41" spans="1:17" ht="12" customHeight="1" x14ac:dyDescent="0.25">
      <c r="A41" s="29" t="s">
        <v>140</v>
      </c>
      <c r="B41" s="83">
        <v>5368</v>
      </c>
      <c r="C41" s="83">
        <v>5657</v>
      </c>
      <c r="D41" s="83">
        <v>4632</v>
      </c>
      <c r="E41" s="83">
        <v>4268</v>
      </c>
      <c r="F41" s="83">
        <v>4792.0000000000009</v>
      </c>
      <c r="G41" s="83">
        <v>5260</v>
      </c>
      <c r="H41" s="83">
        <v>5978.9999999999991</v>
      </c>
      <c r="I41" s="83">
        <v>6816.9999999999982</v>
      </c>
      <c r="J41" s="83">
        <v>6133.9999999999991</v>
      </c>
      <c r="K41" s="83">
        <v>5689.0000000000009</v>
      </c>
      <c r="L41" s="83">
        <v>5746.9999999999991</v>
      </c>
      <c r="M41" s="83">
        <v>6202.0000000000009</v>
      </c>
      <c r="N41" s="83">
        <v>6673.0000000000018</v>
      </c>
      <c r="O41" s="83">
        <v>7193.0000000000009</v>
      </c>
      <c r="P41" s="83">
        <v>8073.0000000000018</v>
      </c>
      <c r="Q41" s="83">
        <v>6302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278803</v>
      </c>
      <c r="C43" s="151">
        <v>263434</v>
      </c>
      <c r="D43" s="151">
        <v>302537</v>
      </c>
      <c r="E43" s="151">
        <v>315694</v>
      </c>
      <c r="F43" s="151">
        <v>304697.00000000006</v>
      </c>
      <c r="G43" s="151">
        <v>281607</v>
      </c>
      <c r="H43" s="151">
        <v>278659</v>
      </c>
      <c r="I43" s="151">
        <v>237489.99999999997</v>
      </c>
      <c r="J43" s="151">
        <v>236899.99999999994</v>
      </c>
      <c r="K43" s="151">
        <v>198220</v>
      </c>
      <c r="L43" s="151">
        <v>197285.99999999997</v>
      </c>
      <c r="M43" s="151">
        <v>179132</v>
      </c>
      <c r="N43" s="151">
        <v>164322.00000000003</v>
      </c>
      <c r="O43" s="151">
        <v>136803.00000000006</v>
      </c>
      <c r="P43" s="151">
        <v>133586.00000000006</v>
      </c>
      <c r="Q43" s="151">
        <v>117850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278803</v>
      </c>
      <c r="C45" s="67">
        <f t="shared" ref="C45:Q45" si="2">C43</f>
        <v>263434</v>
      </c>
      <c r="D45" s="67">
        <f t="shared" si="2"/>
        <v>302537</v>
      </c>
      <c r="E45" s="67">
        <f t="shared" si="2"/>
        <v>315694</v>
      </c>
      <c r="F45" s="67">
        <f t="shared" si="2"/>
        <v>304697.00000000006</v>
      </c>
      <c r="G45" s="67">
        <f t="shared" si="2"/>
        <v>281607</v>
      </c>
      <c r="H45" s="67">
        <f t="shared" si="2"/>
        <v>278659</v>
      </c>
      <c r="I45" s="67">
        <f t="shared" si="2"/>
        <v>237489.99999999997</v>
      </c>
      <c r="J45" s="67">
        <f t="shared" si="2"/>
        <v>236899.99999999994</v>
      </c>
      <c r="K45" s="67">
        <f t="shared" si="2"/>
        <v>198220</v>
      </c>
      <c r="L45" s="67">
        <f t="shared" si="2"/>
        <v>197285.99999999997</v>
      </c>
      <c r="M45" s="67">
        <f t="shared" si="2"/>
        <v>179132</v>
      </c>
      <c r="N45" s="67">
        <f t="shared" si="2"/>
        <v>164322.00000000003</v>
      </c>
      <c r="O45" s="67">
        <f t="shared" si="2"/>
        <v>136803.00000000006</v>
      </c>
      <c r="P45" s="67">
        <f t="shared" si="2"/>
        <v>133586.00000000006</v>
      </c>
      <c r="Q45" s="67">
        <f t="shared" si="2"/>
        <v>117850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2628</v>
      </c>
      <c r="C48" s="67">
        <v>2986</v>
      </c>
      <c r="D48" s="67">
        <v>4184</v>
      </c>
      <c r="E48" s="67">
        <v>4999</v>
      </c>
      <c r="F48" s="67">
        <v>5691.0000000000009</v>
      </c>
      <c r="G48" s="67">
        <v>6784</v>
      </c>
      <c r="H48" s="67">
        <v>8603.9999999999982</v>
      </c>
      <c r="I48" s="67">
        <v>10399</v>
      </c>
      <c r="J48" s="67">
        <v>13947</v>
      </c>
      <c r="K48" s="67">
        <v>12918.000000000002</v>
      </c>
      <c r="L48" s="67">
        <v>17491</v>
      </c>
      <c r="M48" s="67">
        <v>19292.000000000004</v>
      </c>
      <c r="N48" s="67">
        <v>24833.000000000004</v>
      </c>
      <c r="O48" s="67">
        <v>20543.000000000007</v>
      </c>
      <c r="P48" s="67">
        <v>20749.000000000007</v>
      </c>
      <c r="Q48" s="67">
        <v>21033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169020</v>
      </c>
      <c r="C50" s="67">
        <v>174773</v>
      </c>
      <c r="D50" s="67">
        <v>201523</v>
      </c>
      <c r="E50" s="67">
        <v>210935.99999999997</v>
      </c>
      <c r="F50" s="67">
        <v>207473.00000000006</v>
      </c>
      <c r="G50" s="67">
        <v>198523.99999999997</v>
      </c>
      <c r="H50" s="67">
        <v>198309.99999999997</v>
      </c>
      <c r="I50" s="67">
        <v>176464.99999999997</v>
      </c>
      <c r="J50" s="67">
        <v>176380.99999999994</v>
      </c>
      <c r="K50" s="67">
        <v>151195</v>
      </c>
      <c r="L50" s="67">
        <v>149724.99999999997</v>
      </c>
      <c r="M50" s="67">
        <v>142056</v>
      </c>
      <c r="N50" s="67">
        <v>130144.00000000003</v>
      </c>
      <c r="O50" s="67">
        <v>111320.00000000004</v>
      </c>
      <c r="P50" s="67">
        <v>110214.00000000004</v>
      </c>
      <c r="Q50" s="67">
        <v>98151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17640.000000000007</v>
      </c>
      <c r="L51" s="67">
        <v>18316</v>
      </c>
      <c r="M51" s="67">
        <v>19357.000000000004</v>
      </c>
      <c r="N51" s="67">
        <v>19538.000000000007</v>
      </c>
      <c r="O51" s="67">
        <v>18117.000000000004</v>
      </c>
      <c r="P51" s="67">
        <v>19094.000000000011</v>
      </c>
      <c r="Q51" s="67">
        <v>17096.000000000007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109783</v>
      </c>
      <c r="C54" s="67">
        <v>88661</v>
      </c>
      <c r="D54" s="67">
        <v>101013.99999999999</v>
      </c>
      <c r="E54" s="67">
        <v>104758</v>
      </c>
      <c r="F54" s="67">
        <v>97224.000000000015</v>
      </c>
      <c r="G54" s="67">
        <v>83083</v>
      </c>
      <c r="H54" s="67">
        <v>80349.000000000015</v>
      </c>
      <c r="I54" s="67">
        <v>61024.999999999993</v>
      </c>
      <c r="J54" s="67">
        <v>60519</v>
      </c>
      <c r="K54" s="67">
        <v>26315.000000000007</v>
      </c>
      <c r="L54" s="67">
        <v>26057.000000000004</v>
      </c>
      <c r="M54" s="67">
        <v>15594.000000000004</v>
      </c>
      <c r="N54" s="67">
        <v>12729.000000000004</v>
      </c>
      <c r="O54" s="67">
        <v>6335.0000000000018</v>
      </c>
      <c r="P54" s="67">
        <v>3646.0000000000009</v>
      </c>
      <c r="Q54" s="67">
        <v>2217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3070.0000000000009</v>
      </c>
      <c r="L55" s="67">
        <v>3188</v>
      </c>
      <c r="M55" s="67">
        <v>2125.0000000000005</v>
      </c>
      <c r="N55" s="67">
        <v>1911.0000000000005</v>
      </c>
      <c r="O55" s="67">
        <v>1031.0000000000002</v>
      </c>
      <c r="P55" s="67">
        <v>632.00000000000011</v>
      </c>
      <c r="Q55" s="67">
        <v>386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70057</v>
      </c>
      <c r="C59" s="67">
        <v>61234</v>
      </c>
      <c r="D59" s="67">
        <v>96208.999999999985</v>
      </c>
      <c r="E59" s="67">
        <v>101401</v>
      </c>
      <c r="F59" s="67">
        <v>79576.000000000029</v>
      </c>
      <c r="G59" s="67">
        <v>68713.000000000015</v>
      </c>
      <c r="H59" s="67">
        <v>57199.999999999993</v>
      </c>
      <c r="I59" s="67">
        <v>47415.999999999993</v>
      </c>
      <c r="J59" s="67">
        <v>68521</v>
      </c>
      <c r="K59" s="67">
        <v>42026.000000000007</v>
      </c>
      <c r="L59" s="67">
        <v>40020.999999999993</v>
      </c>
      <c r="M59" s="67">
        <v>43739</v>
      </c>
      <c r="N59" s="67">
        <v>36102.000000000007</v>
      </c>
      <c r="O59" s="67">
        <v>22170.000000000004</v>
      </c>
      <c r="P59" s="67">
        <v>16467.000000000004</v>
      </c>
      <c r="Q59" s="67">
        <v>28504.999999999985</v>
      </c>
    </row>
    <row r="60" spans="1:17" ht="12" customHeight="1" x14ac:dyDescent="0.25">
      <c r="A60" s="29" t="s">
        <v>140</v>
      </c>
      <c r="B60" s="83">
        <v>208746</v>
      </c>
      <c r="C60" s="83">
        <v>202200.00000000003</v>
      </c>
      <c r="D60" s="83">
        <v>206328.00000000003</v>
      </c>
      <c r="E60" s="83">
        <v>214293</v>
      </c>
      <c r="F60" s="83">
        <v>225121.00000000006</v>
      </c>
      <c r="G60" s="83">
        <v>212894</v>
      </c>
      <c r="H60" s="83">
        <v>221459</v>
      </c>
      <c r="I60" s="83">
        <v>190074</v>
      </c>
      <c r="J60" s="83">
        <v>168379.00000000003</v>
      </c>
      <c r="K60" s="83">
        <v>156194.00000000003</v>
      </c>
      <c r="L60" s="83">
        <v>157265.00000000003</v>
      </c>
      <c r="M60" s="83">
        <v>135393.00000000003</v>
      </c>
      <c r="N60" s="83">
        <v>128220.00000000003</v>
      </c>
      <c r="O60" s="83">
        <v>114633.00000000003</v>
      </c>
      <c r="P60" s="83">
        <v>117119.00000000003</v>
      </c>
      <c r="Q60" s="83">
        <v>89345.000000000015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45301</v>
      </c>
      <c r="C62" s="151">
        <v>48679</v>
      </c>
      <c r="D62" s="151">
        <v>52144</v>
      </c>
      <c r="E62" s="151">
        <v>61896</v>
      </c>
      <c r="F62" s="151">
        <v>70320.000000000029</v>
      </c>
      <c r="G62" s="151">
        <v>72769.999999999985</v>
      </c>
      <c r="H62" s="151">
        <v>73083.999999999971</v>
      </c>
      <c r="I62" s="151">
        <v>74504.999999999985</v>
      </c>
      <c r="J62" s="151">
        <v>80364.999999999985</v>
      </c>
      <c r="K62" s="151">
        <v>80655.000000000015</v>
      </c>
      <c r="L62" s="151">
        <v>85354.999999999985</v>
      </c>
      <c r="M62" s="151">
        <v>90598.000000000015</v>
      </c>
      <c r="N62" s="151">
        <v>98411.000000000015</v>
      </c>
      <c r="O62" s="151">
        <v>96937.000000000015</v>
      </c>
      <c r="P62" s="151">
        <v>89932.000000000029</v>
      </c>
      <c r="Q62" s="151">
        <v>97228.000000000015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45301</v>
      </c>
      <c r="C64" s="67">
        <f t="shared" ref="C64:Q64" si="3">C62</f>
        <v>48679</v>
      </c>
      <c r="D64" s="67">
        <f t="shared" si="3"/>
        <v>52144</v>
      </c>
      <c r="E64" s="67">
        <f t="shared" si="3"/>
        <v>61896</v>
      </c>
      <c r="F64" s="67">
        <f t="shared" si="3"/>
        <v>70320.000000000029</v>
      </c>
      <c r="G64" s="67">
        <f t="shared" si="3"/>
        <v>72769.999999999985</v>
      </c>
      <c r="H64" s="67">
        <f t="shared" si="3"/>
        <v>73083.999999999971</v>
      </c>
      <c r="I64" s="67">
        <f t="shared" si="3"/>
        <v>74504.999999999985</v>
      </c>
      <c r="J64" s="67">
        <f t="shared" si="3"/>
        <v>80364.999999999985</v>
      </c>
      <c r="K64" s="67">
        <f t="shared" si="3"/>
        <v>80655.000000000015</v>
      </c>
      <c r="L64" s="67">
        <f t="shared" si="3"/>
        <v>85354.999999999985</v>
      </c>
      <c r="M64" s="67">
        <f t="shared" si="3"/>
        <v>90598.000000000015</v>
      </c>
      <c r="N64" s="67">
        <f t="shared" si="3"/>
        <v>98411.000000000015</v>
      </c>
      <c r="O64" s="67">
        <f t="shared" si="3"/>
        <v>96937.000000000015</v>
      </c>
      <c r="P64" s="67">
        <f t="shared" si="3"/>
        <v>89932.000000000029</v>
      </c>
      <c r="Q64" s="67">
        <f t="shared" si="3"/>
        <v>97228.000000000015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427</v>
      </c>
      <c r="C67" s="67">
        <v>552</v>
      </c>
      <c r="D67" s="67">
        <v>721</v>
      </c>
      <c r="E67" s="67">
        <v>980</v>
      </c>
      <c r="F67" s="67">
        <v>1313.0000000000002</v>
      </c>
      <c r="G67" s="67">
        <v>1753</v>
      </c>
      <c r="H67" s="67">
        <v>2256.9999999999995</v>
      </c>
      <c r="I67" s="67">
        <v>3261.9999999999995</v>
      </c>
      <c r="J67" s="67">
        <v>4730.9999999999991</v>
      </c>
      <c r="K67" s="67">
        <v>5256.0000000000009</v>
      </c>
      <c r="L67" s="67">
        <v>7568</v>
      </c>
      <c r="M67" s="67">
        <v>9757.0000000000018</v>
      </c>
      <c r="N67" s="67">
        <v>14898.000000000004</v>
      </c>
      <c r="O67" s="67">
        <v>14582</v>
      </c>
      <c r="P67" s="67">
        <v>13994</v>
      </c>
      <c r="Q67" s="67">
        <v>17353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34582</v>
      </c>
      <c r="C69" s="67">
        <v>37802</v>
      </c>
      <c r="D69" s="67">
        <v>40394.999999999993</v>
      </c>
      <c r="E69" s="67">
        <v>48326</v>
      </c>
      <c r="F69" s="67">
        <v>56790.000000000022</v>
      </c>
      <c r="G69" s="67">
        <v>62239.999999999993</v>
      </c>
      <c r="H69" s="67">
        <v>62272.999999999985</v>
      </c>
      <c r="I69" s="67">
        <v>65523.999999999985</v>
      </c>
      <c r="J69" s="67">
        <v>73340.999999999985</v>
      </c>
      <c r="K69" s="67">
        <v>65704.000000000015</v>
      </c>
      <c r="L69" s="67">
        <v>73438.999999999985</v>
      </c>
      <c r="M69" s="67">
        <v>77804.000000000015</v>
      </c>
      <c r="N69" s="67">
        <v>84455.000000000015</v>
      </c>
      <c r="O69" s="67">
        <v>83327.000000000015</v>
      </c>
      <c r="P69" s="67">
        <v>75045.000000000015</v>
      </c>
      <c r="Q69" s="67">
        <v>79125.000000000015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7665.9999999999936</v>
      </c>
      <c r="L70" s="67">
        <v>8984</v>
      </c>
      <c r="M70" s="67">
        <v>10601.000000000002</v>
      </c>
      <c r="N70" s="67">
        <v>12679.000000000004</v>
      </c>
      <c r="O70" s="67">
        <v>13561.000000000004</v>
      </c>
      <c r="P70" s="67">
        <v>13001.000000000004</v>
      </c>
      <c r="Q70" s="67">
        <v>13782.000000000002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10719</v>
      </c>
      <c r="C73" s="67">
        <v>10877</v>
      </c>
      <c r="D73" s="67">
        <v>11749.000000000005</v>
      </c>
      <c r="E73" s="67">
        <v>13570.000000000002</v>
      </c>
      <c r="F73" s="67">
        <v>13530</v>
      </c>
      <c r="G73" s="67">
        <v>10529.999999999998</v>
      </c>
      <c r="H73" s="67">
        <v>10810.999999999991</v>
      </c>
      <c r="I73" s="67">
        <v>8980.9999999999964</v>
      </c>
      <c r="J73" s="67">
        <v>7023.9999999999991</v>
      </c>
      <c r="K73" s="67">
        <v>6524.0000000000018</v>
      </c>
      <c r="L73" s="67">
        <v>2612</v>
      </c>
      <c r="M73" s="67">
        <v>1930.0000000000005</v>
      </c>
      <c r="N73" s="67">
        <v>1110.0000000000002</v>
      </c>
      <c r="O73" s="67">
        <v>42.000000000000007</v>
      </c>
      <c r="P73" s="67">
        <v>1608.0000000000077</v>
      </c>
      <c r="Q73" s="67">
        <v>3680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760.99999999999932</v>
      </c>
      <c r="L74" s="67">
        <v>320</v>
      </c>
      <c r="M74" s="67">
        <v>263.00000000000006</v>
      </c>
      <c r="N74" s="67">
        <v>167.00000000000003</v>
      </c>
      <c r="O74" s="67">
        <v>7.0000000000000018</v>
      </c>
      <c r="P74" s="67">
        <v>278.00000000000131</v>
      </c>
      <c r="Q74" s="67">
        <v>641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34357</v>
      </c>
      <c r="C78" s="67">
        <v>36871</v>
      </c>
      <c r="D78" s="67">
        <v>40643</v>
      </c>
      <c r="E78" s="67">
        <v>50727</v>
      </c>
      <c r="F78" s="67">
        <v>56643.000000000015</v>
      </c>
      <c r="G78" s="67">
        <v>61442</v>
      </c>
      <c r="H78" s="67">
        <v>61794.999999999985</v>
      </c>
      <c r="I78" s="67">
        <v>63437.999999999985</v>
      </c>
      <c r="J78" s="67">
        <v>72072</v>
      </c>
      <c r="K78" s="67">
        <v>72564.000000000015</v>
      </c>
      <c r="L78" s="67">
        <v>77168</v>
      </c>
      <c r="M78" s="67">
        <v>84133.000000000029</v>
      </c>
      <c r="N78" s="67">
        <v>93043.000000000015</v>
      </c>
      <c r="O78" s="67">
        <v>91562.999999999985</v>
      </c>
      <c r="P78" s="67">
        <v>84478</v>
      </c>
      <c r="Q78" s="67">
        <v>92369.999999999956</v>
      </c>
    </row>
    <row r="79" spans="1:17" ht="12" customHeight="1" x14ac:dyDescent="0.25">
      <c r="A79" s="29" t="s">
        <v>140</v>
      </c>
      <c r="B79" s="83">
        <v>10944</v>
      </c>
      <c r="C79" s="83">
        <v>11808</v>
      </c>
      <c r="D79" s="83">
        <v>11501</v>
      </c>
      <c r="E79" s="83">
        <v>11169.000000000002</v>
      </c>
      <c r="F79" s="83">
        <v>13677.000000000004</v>
      </c>
      <c r="G79" s="83">
        <v>11328.000000000002</v>
      </c>
      <c r="H79" s="83">
        <v>11288.999999999998</v>
      </c>
      <c r="I79" s="83">
        <v>11066.999999999998</v>
      </c>
      <c r="J79" s="83">
        <v>8292.9999999999982</v>
      </c>
      <c r="K79" s="83">
        <v>8091.0000000000018</v>
      </c>
      <c r="L79" s="83">
        <v>8187.0000000000018</v>
      </c>
      <c r="M79" s="83">
        <v>6465.0000000000036</v>
      </c>
      <c r="N79" s="83">
        <v>5368.0000000000009</v>
      </c>
      <c r="O79" s="83">
        <v>5374.0000000000027</v>
      </c>
      <c r="P79" s="83">
        <v>5454.0000000000027</v>
      </c>
      <c r="Q79" s="83">
        <v>4858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241804</v>
      </c>
      <c r="C81" s="151">
        <v>252459</v>
      </c>
      <c r="D81" s="151">
        <v>212567</v>
      </c>
      <c r="E81" s="151">
        <v>195582</v>
      </c>
      <c r="F81" s="151">
        <v>203687.00000000003</v>
      </c>
      <c r="G81" s="151">
        <v>225425</v>
      </c>
      <c r="H81" s="151">
        <v>223384.99999999994</v>
      </c>
      <c r="I81" s="151">
        <v>257276.99999999991</v>
      </c>
      <c r="J81" s="151">
        <v>252065.99999999994</v>
      </c>
      <c r="K81" s="151">
        <v>303609.00000000006</v>
      </c>
      <c r="L81" s="151">
        <v>363478</v>
      </c>
      <c r="M81" s="151">
        <v>374464.00000000006</v>
      </c>
      <c r="N81" s="151">
        <v>386368.00000000006</v>
      </c>
      <c r="O81" s="151">
        <v>406286.00000000006</v>
      </c>
      <c r="P81" s="151">
        <v>391872.00000000006</v>
      </c>
      <c r="Q81" s="151">
        <v>397567.00000000017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241804</v>
      </c>
      <c r="C83" s="67">
        <f t="shared" ref="C83:Q83" si="4">C81</f>
        <v>252459</v>
      </c>
      <c r="D83" s="67">
        <f t="shared" si="4"/>
        <v>212567</v>
      </c>
      <c r="E83" s="67">
        <f t="shared" si="4"/>
        <v>195582</v>
      </c>
      <c r="F83" s="67">
        <f t="shared" si="4"/>
        <v>203687.00000000003</v>
      </c>
      <c r="G83" s="67">
        <f t="shared" si="4"/>
        <v>225425</v>
      </c>
      <c r="H83" s="67">
        <f t="shared" si="4"/>
        <v>223384.99999999994</v>
      </c>
      <c r="I83" s="67">
        <f t="shared" si="4"/>
        <v>257276.99999999991</v>
      </c>
      <c r="J83" s="67">
        <f t="shared" si="4"/>
        <v>252065.99999999994</v>
      </c>
      <c r="K83" s="67">
        <f t="shared" si="4"/>
        <v>303609.00000000006</v>
      </c>
      <c r="L83" s="67">
        <f t="shared" si="4"/>
        <v>363478</v>
      </c>
      <c r="M83" s="67">
        <f t="shared" si="4"/>
        <v>374464.00000000006</v>
      </c>
      <c r="N83" s="67">
        <f t="shared" si="4"/>
        <v>386368.00000000006</v>
      </c>
      <c r="O83" s="67">
        <f t="shared" si="4"/>
        <v>406286.00000000006</v>
      </c>
      <c r="P83" s="67">
        <f t="shared" si="4"/>
        <v>391872.00000000006</v>
      </c>
      <c r="Q83" s="67">
        <f t="shared" si="4"/>
        <v>397567.00000000017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2279</v>
      </c>
      <c r="C86" s="67">
        <v>2862</v>
      </c>
      <c r="D86" s="67">
        <v>2939</v>
      </c>
      <c r="E86" s="67">
        <v>3097</v>
      </c>
      <c r="F86" s="67">
        <v>3804.0000000000005</v>
      </c>
      <c r="G86" s="67">
        <v>5430</v>
      </c>
      <c r="H86" s="67">
        <v>6896.9999999999991</v>
      </c>
      <c r="I86" s="67">
        <v>11264.999999999998</v>
      </c>
      <c r="J86" s="67">
        <v>14838.999999999998</v>
      </c>
      <c r="K86" s="67">
        <v>19786.000000000004</v>
      </c>
      <c r="L86" s="67">
        <v>32226</v>
      </c>
      <c r="M86" s="67">
        <v>40329.000000000007</v>
      </c>
      <c r="N86" s="67">
        <v>58390</v>
      </c>
      <c r="O86" s="67">
        <v>61009.000000000007</v>
      </c>
      <c r="P86" s="67">
        <v>60866.000000000007</v>
      </c>
      <c r="Q86" s="67">
        <v>70956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153130</v>
      </c>
      <c r="C88" s="67">
        <v>157450</v>
      </c>
      <c r="D88" s="67">
        <v>137862</v>
      </c>
      <c r="E88" s="67">
        <v>129089</v>
      </c>
      <c r="F88" s="67">
        <v>131523.00000000003</v>
      </c>
      <c r="G88" s="67">
        <v>142041</v>
      </c>
      <c r="H88" s="67">
        <v>149305.99999999994</v>
      </c>
      <c r="I88" s="67">
        <v>169898.99999999994</v>
      </c>
      <c r="J88" s="67">
        <v>170167.99999999991</v>
      </c>
      <c r="K88" s="67">
        <v>203392.00000000003</v>
      </c>
      <c r="L88" s="67">
        <v>226879</v>
      </c>
      <c r="M88" s="67">
        <v>246373.00000000003</v>
      </c>
      <c r="N88" s="67">
        <v>261938.00000000003</v>
      </c>
      <c r="O88" s="67">
        <v>277410.00000000006</v>
      </c>
      <c r="P88" s="67">
        <v>287615.00000000006</v>
      </c>
      <c r="Q88" s="67">
        <v>291763.00000000006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23730.000000000011</v>
      </c>
      <c r="L89" s="67">
        <v>27754</v>
      </c>
      <c r="M89" s="67">
        <v>33571.000000000007</v>
      </c>
      <c r="N89" s="67">
        <v>39323.000000000007</v>
      </c>
      <c r="O89" s="67">
        <v>45147.000000000007</v>
      </c>
      <c r="P89" s="67">
        <v>49828.000000000022</v>
      </c>
      <c r="Q89" s="67">
        <v>50818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38042</v>
      </c>
      <c r="C92" s="67">
        <v>41557</v>
      </c>
      <c r="D92" s="67">
        <v>48732</v>
      </c>
      <c r="E92" s="67">
        <v>50582</v>
      </c>
      <c r="F92" s="67">
        <v>49107.000000000007</v>
      </c>
      <c r="G92" s="67">
        <v>46636.000000000007</v>
      </c>
      <c r="H92" s="67">
        <v>31712.999999999996</v>
      </c>
      <c r="I92" s="67">
        <v>30617.999999999996</v>
      </c>
      <c r="J92" s="67">
        <v>29873.000000000015</v>
      </c>
      <c r="K92" s="67">
        <v>24699.000000000007</v>
      </c>
      <c r="L92" s="67">
        <v>22341.000000000004</v>
      </c>
      <c r="M92" s="67">
        <v>19087.000000000004</v>
      </c>
      <c r="N92" s="67">
        <v>16738.000000000004</v>
      </c>
      <c r="O92" s="67">
        <v>16114.000000000002</v>
      </c>
      <c r="P92" s="67">
        <v>14717.000000000004</v>
      </c>
      <c r="Q92" s="67">
        <v>13482.000000000029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2882.0000000000055</v>
      </c>
      <c r="L93" s="67">
        <v>2733</v>
      </c>
      <c r="M93" s="67">
        <v>2601.0000000000005</v>
      </c>
      <c r="N93" s="67">
        <v>2513.0000000000005</v>
      </c>
      <c r="O93" s="67">
        <v>2623.0000000000005</v>
      </c>
      <c r="P93" s="67">
        <v>2550.0000000000014</v>
      </c>
      <c r="Q93" s="67">
        <v>2348.0000000000009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50632</v>
      </c>
      <c r="C96" s="67">
        <v>53451.999999999993</v>
      </c>
      <c r="D96" s="67">
        <v>25973</v>
      </c>
      <c r="E96" s="67">
        <v>15911</v>
      </c>
      <c r="F96" s="67">
        <v>23056.999999999996</v>
      </c>
      <c r="G96" s="67">
        <v>36748</v>
      </c>
      <c r="H96" s="67">
        <v>42366</v>
      </c>
      <c r="I96" s="67">
        <v>56759.999999999978</v>
      </c>
      <c r="J96" s="67">
        <v>52024.999999999993</v>
      </c>
      <c r="K96" s="67">
        <v>43796.000000000007</v>
      </c>
      <c r="L96" s="67">
        <v>74639.999999999971</v>
      </c>
      <c r="M96" s="67">
        <v>64098.000000000015</v>
      </c>
      <c r="N96" s="67">
        <v>57260.000000000015</v>
      </c>
      <c r="O96" s="67">
        <v>55895</v>
      </c>
      <c r="P96" s="67">
        <v>31675.000000000007</v>
      </c>
      <c r="Q96" s="67">
        <v>33348.000000000036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5110.00000000001</v>
      </c>
      <c r="L97" s="67">
        <v>9131</v>
      </c>
      <c r="M97" s="67">
        <v>8734.0000000000018</v>
      </c>
      <c r="N97" s="67">
        <v>8596.0000000000018</v>
      </c>
      <c r="O97" s="67">
        <v>9097.0000000000018</v>
      </c>
      <c r="P97" s="67">
        <v>5487.0000000000009</v>
      </c>
      <c r="Q97" s="67">
        <v>5808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60760</v>
      </c>
      <c r="C102" s="67">
        <v>58683</v>
      </c>
      <c r="D102" s="67">
        <v>67598</v>
      </c>
      <c r="E102" s="67">
        <v>62821</v>
      </c>
      <c r="F102" s="67">
        <v>53196.000000000022</v>
      </c>
      <c r="G102" s="67">
        <v>55005</v>
      </c>
      <c r="H102" s="67">
        <v>45853.999999999993</v>
      </c>
      <c r="I102" s="67">
        <v>51365.999999999993</v>
      </c>
      <c r="J102" s="67">
        <v>72907.999999999985</v>
      </c>
      <c r="K102" s="67">
        <v>64370.000000000015</v>
      </c>
      <c r="L102" s="67">
        <v>73735.000000000015</v>
      </c>
      <c r="M102" s="67">
        <v>91435.000000000029</v>
      </c>
      <c r="N102" s="67">
        <v>84885.000000000015</v>
      </c>
      <c r="O102" s="67">
        <v>65843</v>
      </c>
      <c r="P102" s="67">
        <v>48305.000000000058</v>
      </c>
      <c r="Q102" s="67">
        <v>96160.999999999971</v>
      </c>
    </row>
    <row r="103" spans="1:17" ht="12" customHeight="1" x14ac:dyDescent="0.25">
      <c r="A103" s="29" t="s">
        <v>140</v>
      </c>
      <c r="B103" s="83">
        <v>181044</v>
      </c>
      <c r="C103" s="83">
        <v>193776</v>
      </c>
      <c r="D103" s="83">
        <v>144969</v>
      </c>
      <c r="E103" s="83">
        <v>132761</v>
      </c>
      <c r="F103" s="83">
        <v>150491</v>
      </c>
      <c r="G103" s="83">
        <v>170419.99999999994</v>
      </c>
      <c r="H103" s="83">
        <v>177530.99999999994</v>
      </c>
      <c r="I103" s="83">
        <v>205910.99999999991</v>
      </c>
      <c r="J103" s="83">
        <v>179157.99999999991</v>
      </c>
      <c r="K103" s="83">
        <v>239239</v>
      </c>
      <c r="L103" s="83">
        <v>289742.99999999988</v>
      </c>
      <c r="M103" s="83">
        <v>283028.99999999994</v>
      </c>
      <c r="N103" s="83">
        <v>301483.00000000006</v>
      </c>
      <c r="O103" s="83">
        <v>340443.00000000006</v>
      </c>
      <c r="P103" s="83">
        <v>343567.00000000006</v>
      </c>
      <c r="Q103" s="83">
        <v>301406.00000000006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7547.0000000000018</v>
      </c>
      <c r="L105" s="151">
        <v>10572</v>
      </c>
      <c r="M105" s="151">
        <v>14522.000000000005</v>
      </c>
      <c r="N105" s="151">
        <v>23708.000000000004</v>
      </c>
      <c r="O105" s="151">
        <v>30159.000000000004</v>
      </c>
      <c r="P105" s="151">
        <v>40245.000000000007</v>
      </c>
      <c r="Q105" s="151">
        <v>45386.000000000007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7547.0000000000018</v>
      </c>
      <c r="L107" s="67">
        <f t="shared" si="5"/>
        <v>10572</v>
      </c>
      <c r="M107" s="67">
        <f t="shared" si="5"/>
        <v>14522.000000000005</v>
      </c>
      <c r="N107" s="67">
        <f t="shared" si="5"/>
        <v>23708.000000000004</v>
      </c>
      <c r="O107" s="67">
        <f t="shared" si="5"/>
        <v>30159.000000000004</v>
      </c>
      <c r="P107" s="67">
        <f t="shared" si="5"/>
        <v>40245.000000000007</v>
      </c>
      <c r="Q107" s="67">
        <f t="shared" si="5"/>
        <v>45386.000000000007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492.00000000000011</v>
      </c>
      <c r="L110" s="67">
        <v>937</v>
      </c>
      <c r="M110" s="67">
        <v>1564.0000000000002</v>
      </c>
      <c r="N110" s="67">
        <v>3583.0000000000009</v>
      </c>
      <c r="O110" s="67">
        <v>4529.0000000000009</v>
      </c>
      <c r="P110" s="67">
        <v>6251.0000000000009</v>
      </c>
      <c r="Q110" s="67">
        <v>8099.9999999999991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6758.0000000000018</v>
      </c>
      <c r="L116" s="67">
        <v>9420</v>
      </c>
      <c r="M116" s="67">
        <v>12781.000000000005</v>
      </c>
      <c r="N116" s="67">
        <v>20613.000000000004</v>
      </c>
      <c r="O116" s="67">
        <v>25938.000000000004</v>
      </c>
      <c r="P116" s="67">
        <v>34302.000000000007</v>
      </c>
      <c r="Q116" s="67">
        <v>38653.000000000007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789.00000000000023</v>
      </c>
      <c r="L117" s="67">
        <v>1152</v>
      </c>
      <c r="M117" s="67">
        <v>1741.0000000000005</v>
      </c>
      <c r="N117" s="67">
        <v>3095.0000000000009</v>
      </c>
      <c r="O117" s="67">
        <v>4221.0000000000009</v>
      </c>
      <c r="P117" s="67">
        <v>5943.0000000000018</v>
      </c>
      <c r="Q117" s="67">
        <v>6733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1600.0000000000005</v>
      </c>
      <c r="L121" s="67">
        <v>2145</v>
      </c>
      <c r="M121" s="67">
        <v>3546.0000000000009</v>
      </c>
      <c r="N121" s="67">
        <v>5209</v>
      </c>
      <c r="O121" s="67">
        <v>4888</v>
      </c>
      <c r="P121" s="67">
        <v>4961.0000000000009</v>
      </c>
      <c r="Q121" s="67">
        <v>10978.000000000002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5947.0000000000009</v>
      </c>
      <c r="L122" s="83">
        <v>8427</v>
      </c>
      <c r="M122" s="83">
        <v>10976.000000000002</v>
      </c>
      <c r="N122" s="83">
        <v>18499.000000000004</v>
      </c>
      <c r="O122" s="83">
        <v>25271.000000000015</v>
      </c>
      <c r="P122" s="83">
        <v>35284.000000000007</v>
      </c>
      <c r="Q122" s="83">
        <v>34408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100891</v>
      </c>
      <c r="C124" s="151">
        <v>105409</v>
      </c>
      <c r="D124" s="151">
        <v>105556</v>
      </c>
      <c r="E124" s="151">
        <v>105556</v>
      </c>
      <c r="F124" s="151">
        <v>106218.00000000003</v>
      </c>
      <c r="G124" s="151">
        <v>108591.00000000001</v>
      </c>
      <c r="H124" s="151">
        <v>109267</v>
      </c>
      <c r="I124" s="151">
        <v>116204.99999999999</v>
      </c>
      <c r="J124" s="151">
        <v>116711</v>
      </c>
      <c r="K124" s="151">
        <v>102038.00000000003</v>
      </c>
      <c r="L124" s="151">
        <v>101484.00000000001</v>
      </c>
      <c r="M124" s="151">
        <v>101171.00000000003</v>
      </c>
      <c r="N124" s="151">
        <v>98017.999999999985</v>
      </c>
      <c r="O124" s="151">
        <v>97989.999999999985</v>
      </c>
      <c r="P124" s="151">
        <v>98068.000000000015</v>
      </c>
      <c r="Q124" s="151">
        <v>100917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100891</v>
      </c>
      <c r="C126" s="67">
        <f t="shared" ref="C126:Q126" si="6">C124</f>
        <v>105409</v>
      </c>
      <c r="D126" s="67">
        <f t="shared" si="6"/>
        <v>105556</v>
      </c>
      <c r="E126" s="67">
        <f t="shared" si="6"/>
        <v>105556</v>
      </c>
      <c r="F126" s="67">
        <f t="shared" si="6"/>
        <v>106218.00000000003</v>
      </c>
      <c r="G126" s="67">
        <f t="shared" si="6"/>
        <v>108591.00000000001</v>
      </c>
      <c r="H126" s="67">
        <f t="shared" si="6"/>
        <v>109267</v>
      </c>
      <c r="I126" s="67">
        <f t="shared" si="6"/>
        <v>116204.99999999999</v>
      </c>
      <c r="J126" s="67">
        <f t="shared" si="6"/>
        <v>116711</v>
      </c>
      <c r="K126" s="67">
        <f t="shared" si="6"/>
        <v>102038.00000000003</v>
      </c>
      <c r="L126" s="67">
        <f t="shared" si="6"/>
        <v>101484.00000000001</v>
      </c>
      <c r="M126" s="67">
        <f t="shared" si="6"/>
        <v>101171.00000000003</v>
      </c>
      <c r="N126" s="67">
        <f t="shared" si="6"/>
        <v>98017.999999999985</v>
      </c>
      <c r="O126" s="67">
        <f t="shared" si="6"/>
        <v>97989.999999999985</v>
      </c>
      <c r="P126" s="67">
        <f t="shared" si="6"/>
        <v>98068.000000000015</v>
      </c>
      <c r="Q126" s="67">
        <f t="shared" si="6"/>
        <v>100917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951</v>
      </c>
      <c r="C129" s="67">
        <v>1195</v>
      </c>
      <c r="D129" s="67">
        <v>1460</v>
      </c>
      <c r="E129" s="67">
        <v>1672</v>
      </c>
      <c r="F129" s="67">
        <v>1984.0000000000002</v>
      </c>
      <c r="G129" s="67">
        <v>2616</v>
      </c>
      <c r="H129" s="67">
        <v>3374</v>
      </c>
      <c r="I129" s="67">
        <v>5087.9999999999991</v>
      </c>
      <c r="J129" s="67">
        <v>6870.9999999999991</v>
      </c>
      <c r="K129" s="67">
        <v>6650.0000000000009</v>
      </c>
      <c r="L129" s="67">
        <v>8998</v>
      </c>
      <c r="M129" s="67">
        <v>10896</v>
      </c>
      <c r="N129" s="67">
        <v>14813.000000000002</v>
      </c>
      <c r="O129" s="67">
        <v>14713.999999999998</v>
      </c>
      <c r="P129" s="67">
        <v>15232</v>
      </c>
      <c r="Q129" s="67">
        <v>18010.999999999996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81060</v>
      </c>
      <c r="C131" s="67">
        <v>91438</v>
      </c>
      <c r="D131" s="67">
        <v>82610</v>
      </c>
      <c r="E131" s="67">
        <v>79743</v>
      </c>
      <c r="F131" s="67">
        <v>87575.000000000015</v>
      </c>
      <c r="G131" s="67">
        <v>97049.000000000015</v>
      </c>
      <c r="H131" s="67">
        <v>97133</v>
      </c>
      <c r="I131" s="67">
        <v>104537.99999999999</v>
      </c>
      <c r="J131" s="67">
        <v>106782</v>
      </c>
      <c r="K131" s="67">
        <v>88985.000000000029</v>
      </c>
      <c r="L131" s="67">
        <v>88490.000000000015</v>
      </c>
      <c r="M131" s="67">
        <v>86925.000000000029</v>
      </c>
      <c r="N131" s="67">
        <v>84579.999999999985</v>
      </c>
      <c r="O131" s="67">
        <v>83665.999999999985</v>
      </c>
      <c r="P131" s="67">
        <v>83188.000000000015</v>
      </c>
      <c r="Q131" s="67">
        <v>85135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10382.000000000002</v>
      </c>
      <c r="L132" s="67">
        <v>10825.000000000004</v>
      </c>
      <c r="M132" s="67">
        <v>11844.000000000005</v>
      </c>
      <c r="N132" s="67">
        <v>12698.000000000005</v>
      </c>
      <c r="O132" s="67">
        <v>13616.000000000004</v>
      </c>
      <c r="P132" s="67">
        <v>14412.000000000005</v>
      </c>
      <c r="Q132" s="67">
        <v>14828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19831</v>
      </c>
      <c r="C135" s="67">
        <v>13971</v>
      </c>
      <c r="D135" s="67">
        <v>22946.000000000007</v>
      </c>
      <c r="E135" s="67">
        <v>25813</v>
      </c>
      <c r="F135" s="67">
        <v>18643.000000000007</v>
      </c>
      <c r="G135" s="67">
        <v>11542</v>
      </c>
      <c r="H135" s="67">
        <v>12133.999999999998</v>
      </c>
      <c r="I135" s="67">
        <v>11667.000000000004</v>
      </c>
      <c r="J135" s="67">
        <v>9929</v>
      </c>
      <c r="K135" s="67">
        <v>2392.0000000000005</v>
      </c>
      <c r="L135" s="67">
        <v>1933</v>
      </c>
      <c r="M135" s="67">
        <v>2114.0000000000005</v>
      </c>
      <c r="N135" s="67">
        <v>643.00000000000011</v>
      </c>
      <c r="O135" s="67">
        <v>609.00000000000011</v>
      </c>
      <c r="P135" s="67">
        <v>399.00000000000011</v>
      </c>
      <c r="Q135" s="67">
        <v>812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279.00000000000006</v>
      </c>
      <c r="L136" s="67">
        <v>236</v>
      </c>
      <c r="M136" s="67">
        <v>288.00000000000006</v>
      </c>
      <c r="N136" s="67">
        <v>97.000000000000028</v>
      </c>
      <c r="O136" s="67">
        <v>98.99999999999973</v>
      </c>
      <c r="P136" s="67">
        <v>69.000000000000014</v>
      </c>
      <c r="Q136" s="67">
        <v>142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25352</v>
      </c>
      <c r="C140" s="67">
        <v>24502</v>
      </c>
      <c r="D140" s="67">
        <v>33567</v>
      </c>
      <c r="E140" s="67">
        <v>33905</v>
      </c>
      <c r="F140" s="67">
        <v>27740.000000000007</v>
      </c>
      <c r="G140" s="67">
        <v>26497</v>
      </c>
      <c r="H140" s="67">
        <v>22429</v>
      </c>
      <c r="I140" s="67">
        <v>23200.999999999996</v>
      </c>
      <c r="J140" s="67">
        <v>33757.999999999978</v>
      </c>
      <c r="K140" s="67">
        <v>21634.000000000007</v>
      </c>
      <c r="L140" s="67">
        <v>20587</v>
      </c>
      <c r="M140" s="67">
        <v>24703.000000000011</v>
      </c>
      <c r="N140" s="67">
        <v>21535.000000000007</v>
      </c>
      <c r="O140" s="67">
        <v>15880.000000000004</v>
      </c>
      <c r="P140" s="67">
        <v>12089.000000000002</v>
      </c>
      <c r="Q140" s="67">
        <v>24409</v>
      </c>
    </row>
    <row r="141" spans="1:17" ht="12" customHeight="1" x14ac:dyDescent="0.25">
      <c r="A141" s="29" t="s">
        <v>140</v>
      </c>
      <c r="B141" s="83">
        <v>75539</v>
      </c>
      <c r="C141" s="83">
        <v>80907.000000000015</v>
      </c>
      <c r="D141" s="83">
        <v>71989</v>
      </c>
      <c r="E141" s="83">
        <v>71651</v>
      </c>
      <c r="F141" s="83">
        <v>78478</v>
      </c>
      <c r="G141" s="83">
        <v>82094</v>
      </c>
      <c r="H141" s="83">
        <v>86837.999999999971</v>
      </c>
      <c r="I141" s="83">
        <v>93003.999999999971</v>
      </c>
      <c r="J141" s="83">
        <v>82952.999999999985</v>
      </c>
      <c r="K141" s="83">
        <v>80404</v>
      </c>
      <c r="L141" s="83">
        <v>80897</v>
      </c>
      <c r="M141" s="83">
        <v>76468.000000000029</v>
      </c>
      <c r="N141" s="83">
        <v>76483.000000000015</v>
      </c>
      <c r="O141" s="83">
        <v>82110.000000000044</v>
      </c>
      <c r="P141" s="83">
        <v>85979.000000000044</v>
      </c>
      <c r="Q141" s="83">
        <v>76508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579</v>
      </c>
      <c r="C143" s="151">
        <v>906</v>
      </c>
      <c r="D143" s="151">
        <v>1177</v>
      </c>
      <c r="E143" s="151">
        <v>1920</v>
      </c>
      <c r="F143" s="151">
        <v>2436.0000000000005</v>
      </c>
      <c r="G143" s="151">
        <v>2802.0000000000005</v>
      </c>
      <c r="H143" s="151">
        <v>3246.0000000000005</v>
      </c>
      <c r="I143" s="151">
        <v>3777.0000000000005</v>
      </c>
      <c r="J143" s="151">
        <v>4729</v>
      </c>
      <c r="K143" s="151">
        <v>5631.0000000000009</v>
      </c>
      <c r="L143" s="151">
        <v>7437</v>
      </c>
      <c r="M143" s="151">
        <v>9125.0000000000018</v>
      </c>
      <c r="N143" s="151">
        <v>10546</v>
      </c>
      <c r="O143" s="151">
        <v>13922.000000000004</v>
      </c>
      <c r="P143" s="151">
        <v>18604.000000000004</v>
      </c>
      <c r="Q143" s="151">
        <v>22062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579</v>
      </c>
      <c r="C145" s="67">
        <f t="shared" ref="C145:Q145" si="7">C143</f>
        <v>906</v>
      </c>
      <c r="D145" s="67">
        <f t="shared" si="7"/>
        <v>1177</v>
      </c>
      <c r="E145" s="67">
        <f t="shared" si="7"/>
        <v>1920</v>
      </c>
      <c r="F145" s="67">
        <f t="shared" si="7"/>
        <v>2436.0000000000005</v>
      </c>
      <c r="G145" s="67">
        <f t="shared" si="7"/>
        <v>2802.0000000000005</v>
      </c>
      <c r="H145" s="67">
        <f t="shared" si="7"/>
        <v>3246.0000000000005</v>
      </c>
      <c r="I145" s="67">
        <f t="shared" si="7"/>
        <v>3777.0000000000005</v>
      </c>
      <c r="J145" s="67">
        <f t="shared" si="7"/>
        <v>4729</v>
      </c>
      <c r="K145" s="67">
        <f t="shared" si="7"/>
        <v>5631.0000000000009</v>
      </c>
      <c r="L145" s="67">
        <f t="shared" si="7"/>
        <v>7437</v>
      </c>
      <c r="M145" s="67">
        <f t="shared" si="7"/>
        <v>9125.0000000000018</v>
      </c>
      <c r="N145" s="67">
        <f t="shared" si="7"/>
        <v>10546</v>
      </c>
      <c r="O145" s="67">
        <f t="shared" si="7"/>
        <v>13922.000000000004</v>
      </c>
      <c r="P145" s="67">
        <f t="shared" si="7"/>
        <v>18604.000000000004</v>
      </c>
      <c r="Q145" s="67">
        <f t="shared" si="7"/>
        <v>22062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347.4</v>
      </c>
      <c r="C147" s="67">
        <v>543.6</v>
      </c>
      <c r="D147" s="67">
        <v>706.19999999999993</v>
      </c>
      <c r="E147" s="67">
        <v>1152</v>
      </c>
      <c r="F147" s="67">
        <v>1461.6000000000004</v>
      </c>
      <c r="G147" s="67">
        <v>1681.2000000000003</v>
      </c>
      <c r="H147" s="67">
        <v>1947.6</v>
      </c>
      <c r="I147" s="67">
        <v>2266.1999999999998</v>
      </c>
      <c r="J147" s="67">
        <v>2837.4</v>
      </c>
      <c r="K147" s="67">
        <v>3378.6000000000004</v>
      </c>
      <c r="L147" s="67">
        <v>4462.2</v>
      </c>
      <c r="M147" s="67">
        <v>5475.0000000000009</v>
      </c>
      <c r="N147" s="67">
        <v>6327.6</v>
      </c>
      <c r="O147" s="67">
        <v>8353.1999999999989</v>
      </c>
      <c r="P147" s="67">
        <v>11162.400000000001</v>
      </c>
      <c r="Q147" s="67">
        <v>13237.199999999999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248</v>
      </c>
      <c r="C149" s="67">
        <v>271</v>
      </c>
      <c r="D149" s="67">
        <v>318</v>
      </c>
      <c r="E149" s="67">
        <v>330</v>
      </c>
      <c r="F149" s="67">
        <v>320</v>
      </c>
      <c r="G149" s="67">
        <v>303.99999999999994</v>
      </c>
      <c r="H149" s="67">
        <v>207</v>
      </c>
      <c r="I149" s="67">
        <v>200</v>
      </c>
      <c r="J149" s="67">
        <v>195</v>
      </c>
      <c r="K149" s="67">
        <v>161.00000000000006</v>
      </c>
      <c r="L149" s="67">
        <v>146.00000000000006</v>
      </c>
      <c r="M149" s="67">
        <v>125.00000000000003</v>
      </c>
      <c r="N149" s="67">
        <v>110.00000000000003</v>
      </c>
      <c r="O149" s="67">
        <v>106.00000000000003</v>
      </c>
      <c r="P149" s="67">
        <v>96.000000000000028</v>
      </c>
      <c r="Q149" s="67">
        <v>89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19.000000000000018</v>
      </c>
      <c r="L150" s="67">
        <v>18</v>
      </c>
      <c r="M150" s="67">
        <v>17.000000000000004</v>
      </c>
      <c r="N150" s="67">
        <v>16.000000000000004</v>
      </c>
      <c r="O150" s="67">
        <v>17.000000000000004</v>
      </c>
      <c r="P150" s="67">
        <v>17.000000000000004</v>
      </c>
      <c r="Q150" s="67">
        <v>15.000000000000002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331</v>
      </c>
      <c r="C153" s="67">
        <v>635</v>
      </c>
      <c r="D153" s="67">
        <v>859</v>
      </c>
      <c r="E153" s="67">
        <v>1590</v>
      </c>
      <c r="F153" s="67">
        <v>2116.0000000000005</v>
      </c>
      <c r="G153" s="67">
        <v>2498.0000000000005</v>
      </c>
      <c r="H153" s="67">
        <v>3039.0000000000005</v>
      </c>
      <c r="I153" s="67">
        <v>3577.0000000000005</v>
      </c>
      <c r="J153" s="67">
        <v>4534</v>
      </c>
      <c r="K153" s="67">
        <v>4881.0000000000009</v>
      </c>
      <c r="L153" s="67">
        <v>6480</v>
      </c>
      <c r="M153" s="67">
        <v>7906.0000000000009</v>
      </c>
      <c r="N153" s="67">
        <v>9060</v>
      </c>
      <c r="O153" s="67">
        <v>11868.000000000004</v>
      </c>
      <c r="P153" s="67">
        <v>15761.000000000004</v>
      </c>
      <c r="Q153" s="67">
        <v>18701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570.00000000000034</v>
      </c>
      <c r="L154" s="67">
        <v>793</v>
      </c>
      <c r="M154" s="67">
        <v>1077.0000000000002</v>
      </c>
      <c r="N154" s="67">
        <v>1360.0000000000002</v>
      </c>
      <c r="O154" s="67">
        <v>1931.0000000000005</v>
      </c>
      <c r="P154" s="67">
        <v>2730.0000000000005</v>
      </c>
      <c r="Q154" s="67">
        <v>3257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145</v>
      </c>
      <c r="C158" s="67">
        <v>211</v>
      </c>
      <c r="D158" s="67">
        <v>374</v>
      </c>
      <c r="E158" s="67">
        <v>617</v>
      </c>
      <c r="F158" s="67">
        <v>636.00000000000011</v>
      </c>
      <c r="G158" s="67">
        <v>684</v>
      </c>
      <c r="H158" s="67">
        <v>665.99999999999989</v>
      </c>
      <c r="I158" s="67">
        <v>753.99999999999932</v>
      </c>
      <c r="J158" s="67">
        <v>1368.0000000000005</v>
      </c>
      <c r="K158" s="67">
        <v>1194.0000000000005</v>
      </c>
      <c r="L158" s="67">
        <v>1508.9999999999998</v>
      </c>
      <c r="M158" s="67">
        <v>2228.0000000000009</v>
      </c>
      <c r="N158" s="67">
        <v>2317.0000000000005</v>
      </c>
      <c r="O158" s="67">
        <v>2256</v>
      </c>
      <c r="P158" s="67">
        <v>2293</v>
      </c>
      <c r="Q158" s="67">
        <v>5335.9999999999973</v>
      </c>
    </row>
    <row r="159" spans="1:17" ht="12" customHeight="1" x14ac:dyDescent="0.25">
      <c r="A159" s="29" t="s">
        <v>140</v>
      </c>
      <c r="B159" s="83">
        <v>434</v>
      </c>
      <c r="C159" s="83">
        <v>695</v>
      </c>
      <c r="D159" s="83">
        <v>803</v>
      </c>
      <c r="E159" s="83">
        <v>1303</v>
      </c>
      <c r="F159" s="83">
        <v>1800.0000000000002</v>
      </c>
      <c r="G159" s="83">
        <v>2118</v>
      </c>
      <c r="H159" s="83">
        <v>2579.9999999999995</v>
      </c>
      <c r="I159" s="83">
        <v>3022.9999999999995</v>
      </c>
      <c r="J159" s="83">
        <v>3360.9999999999991</v>
      </c>
      <c r="K159" s="83">
        <v>4437.0000000000009</v>
      </c>
      <c r="L159" s="83">
        <v>5928</v>
      </c>
      <c r="M159" s="83">
        <v>6897.0000000000009</v>
      </c>
      <c r="N159" s="83">
        <v>8229.0000000000018</v>
      </c>
      <c r="O159" s="83">
        <v>11666.000000000004</v>
      </c>
      <c r="P159" s="83">
        <v>16311.000000000005</v>
      </c>
      <c r="Q159" s="83">
        <v>16726.000000000007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15271</v>
      </c>
      <c r="C161" s="151">
        <v>16126</v>
      </c>
      <c r="D161" s="151">
        <v>16691</v>
      </c>
      <c r="E161" s="151">
        <v>17125</v>
      </c>
      <c r="F161" s="151">
        <v>17521</v>
      </c>
      <c r="G161" s="151">
        <v>18086</v>
      </c>
      <c r="H161" s="151">
        <v>19045.999999999996</v>
      </c>
      <c r="I161" s="151">
        <v>19963.999999999996</v>
      </c>
      <c r="J161" s="151">
        <v>20609</v>
      </c>
      <c r="K161" s="151">
        <v>21947.000000000007</v>
      </c>
      <c r="L161" s="151">
        <v>24400.000000000004</v>
      </c>
      <c r="M161" s="151">
        <v>27204.000000000004</v>
      </c>
      <c r="N161" s="151">
        <v>29531.000000000004</v>
      </c>
      <c r="O161" s="151">
        <v>34046.000000000007</v>
      </c>
      <c r="P161" s="151">
        <v>43326</v>
      </c>
      <c r="Q161" s="151">
        <v>43489.000000000007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15271</v>
      </c>
      <c r="C163" s="67">
        <f t="shared" ref="C163:Q163" si="8">C161</f>
        <v>16126</v>
      </c>
      <c r="D163" s="67">
        <f t="shared" si="8"/>
        <v>16691</v>
      </c>
      <c r="E163" s="67">
        <f t="shared" si="8"/>
        <v>17125</v>
      </c>
      <c r="F163" s="67">
        <f t="shared" si="8"/>
        <v>17521</v>
      </c>
      <c r="G163" s="67">
        <f t="shared" si="8"/>
        <v>18086</v>
      </c>
      <c r="H163" s="67">
        <f t="shared" si="8"/>
        <v>19045.999999999996</v>
      </c>
      <c r="I163" s="67">
        <f t="shared" si="8"/>
        <v>19963.999999999996</v>
      </c>
      <c r="J163" s="67">
        <f t="shared" si="8"/>
        <v>20609</v>
      </c>
      <c r="K163" s="67">
        <f t="shared" si="8"/>
        <v>21947.000000000007</v>
      </c>
      <c r="L163" s="67">
        <f t="shared" si="8"/>
        <v>24400.000000000004</v>
      </c>
      <c r="M163" s="67">
        <f t="shared" si="8"/>
        <v>27204.000000000004</v>
      </c>
      <c r="N163" s="67">
        <f t="shared" si="8"/>
        <v>29531.000000000004</v>
      </c>
      <c r="O163" s="67">
        <f t="shared" si="8"/>
        <v>34046.000000000007</v>
      </c>
      <c r="P163" s="67">
        <f t="shared" si="8"/>
        <v>43326</v>
      </c>
      <c r="Q163" s="67">
        <f t="shared" si="8"/>
        <v>43489.000000000007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144</v>
      </c>
      <c r="C165" s="67">
        <v>183</v>
      </c>
      <c r="D165" s="67">
        <v>231</v>
      </c>
      <c r="E165" s="67">
        <v>271</v>
      </c>
      <c r="F165" s="67">
        <v>327.00000000000006</v>
      </c>
      <c r="G165" s="67">
        <v>436.00000000000006</v>
      </c>
      <c r="H165" s="67">
        <v>587.99999999999989</v>
      </c>
      <c r="I165" s="67">
        <v>873.99999999999989</v>
      </c>
      <c r="J165" s="67">
        <v>1212.9999999999998</v>
      </c>
      <c r="K165" s="67">
        <v>1430.0000000000002</v>
      </c>
      <c r="L165" s="67">
        <v>2163</v>
      </c>
      <c r="M165" s="67">
        <v>2930.0000000000005</v>
      </c>
      <c r="N165" s="67">
        <v>4463.0000000000009</v>
      </c>
      <c r="O165" s="67">
        <v>5112</v>
      </c>
      <c r="P165" s="67">
        <v>6729</v>
      </c>
      <c r="Q165" s="67">
        <v>7761.9999999999982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6551</v>
      </c>
      <c r="C167" s="67">
        <v>7155.9999999999991</v>
      </c>
      <c r="D167" s="67">
        <v>8392</v>
      </c>
      <c r="E167" s="67">
        <v>8710</v>
      </c>
      <c r="F167" s="67">
        <v>8456.0000000000018</v>
      </c>
      <c r="G167" s="67">
        <v>8031</v>
      </c>
      <c r="H167" s="67">
        <v>5460.9999999999991</v>
      </c>
      <c r="I167" s="67">
        <v>5272.9999999999991</v>
      </c>
      <c r="J167" s="67">
        <v>5145</v>
      </c>
      <c r="K167" s="67">
        <v>4254.0000000000009</v>
      </c>
      <c r="L167" s="67">
        <v>3847.0000000000005</v>
      </c>
      <c r="M167" s="67">
        <v>3287.0000000000014</v>
      </c>
      <c r="N167" s="67">
        <v>2882</v>
      </c>
      <c r="O167" s="67">
        <v>2774</v>
      </c>
      <c r="P167" s="67">
        <v>2534</v>
      </c>
      <c r="Q167" s="67">
        <v>2321.9999999999995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496.00000000000011</v>
      </c>
      <c r="L168" s="67">
        <v>470.99999999999989</v>
      </c>
      <c r="M168" s="67">
        <v>448.00000000000011</v>
      </c>
      <c r="N168" s="67">
        <v>433.00000000000017</v>
      </c>
      <c r="O168" s="67">
        <v>452</v>
      </c>
      <c r="P168" s="67">
        <v>438.99999999999994</v>
      </c>
      <c r="Q168" s="67">
        <v>403.99999999999989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8720</v>
      </c>
      <c r="C171" s="67">
        <v>8970</v>
      </c>
      <c r="D171" s="67">
        <v>8299</v>
      </c>
      <c r="E171" s="67">
        <v>8414.9999999999982</v>
      </c>
      <c r="F171" s="67">
        <v>9065</v>
      </c>
      <c r="G171" s="67">
        <v>10055</v>
      </c>
      <c r="H171" s="67">
        <v>13584.999999999996</v>
      </c>
      <c r="I171" s="67">
        <v>14690.999999999998</v>
      </c>
      <c r="J171" s="67">
        <v>15464.000000000002</v>
      </c>
      <c r="K171" s="67">
        <v>15400.000000000007</v>
      </c>
      <c r="L171" s="67">
        <v>17893.000000000004</v>
      </c>
      <c r="M171" s="67">
        <v>20655.000000000004</v>
      </c>
      <c r="N171" s="67">
        <v>22794.000000000004</v>
      </c>
      <c r="O171" s="67">
        <v>26506.000000000004</v>
      </c>
      <c r="P171" s="67">
        <v>34394</v>
      </c>
      <c r="Q171" s="67">
        <v>34716.000000000007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1797.0000000000005</v>
      </c>
      <c r="L172" s="67">
        <v>2189</v>
      </c>
      <c r="M172" s="67">
        <v>2814.0000000000005</v>
      </c>
      <c r="N172" s="67">
        <v>3422.0000000000009</v>
      </c>
      <c r="O172" s="67">
        <v>4314.0000000000009</v>
      </c>
      <c r="P172" s="67">
        <v>5959.0000000000009</v>
      </c>
      <c r="Q172" s="67">
        <v>6047.0000000000009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3837</v>
      </c>
      <c r="C176" s="67">
        <v>3747</v>
      </c>
      <c r="D176" s="67">
        <v>5307.9999999999991</v>
      </c>
      <c r="E176" s="67">
        <v>5500.0000000000009</v>
      </c>
      <c r="F176" s="67">
        <v>4576.0000000000009</v>
      </c>
      <c r="G176" s="67">
        <v>4412</v>
      </c>
      <c r="H176" s="67">
        <v>3910.0000000000005</v>
      </c>
      <c r="I176" s="67">
        <v>3985.9999999999991</v>
      </c>
      <c r="J176" s="67">
        <v>5959.9999999999973</v>
      </c>
      <c r="K176" s="67">
        <v>4652.0000000000009</v>
      </c>
      <c r="L176" s="67">
        <v>4949</v>
      </c>
      <c r="M176" s="67">
        <v>6642.9999999999982</v>
      </c>
      <c r="N176" s="67">
        <v>6487.0000000000009</v>
      </c>
      <c r="O176" s="67">
        <v>5518.0000000000009</v>
      </c>
      <c r="P176" s="67">
        <v>5341.0000000000018</v>
      </c>
      <c r="Q176" s="67">
        <v>10519.999999999998</v>
      </c>
    </row>
    <row r="177" spans="1:17" ht="12" customHeight="1" x14ac:dyDescent="0.25">
      <c r="A177" s="29" t="s">
        <v>140</v>
      </c>
      <c r="B177" s="83">
        <v>11434</v>
      </c>
      <c r="C177" s="83">
        <v>12379.000000000002</v>
      </c>
      <c r="D177" s="83">
        <v>11383.000000000002</v>
      </c>
      <c r="E177" s="83">
        <v>11625</v>
      </c>
      <c r="F177" s="83">
        <v>12945.000000000002</v>
      </c>
      <c r="G177" s="83">
        <v>13674</v>
      </c>
      <c r="H177" s="83">
        <v>15136</v>
      </c>
      <c r="I177" s="83">
        <v>15977.999999999998</v>
      </c>
      <c r="J177" s="83">
        <v>14649.000000000002</v>
      </c>
      <c r="K177" s="83">
        <v>17295.000000000004</v>
      </c>
      <c r="L177" s="83">
        <v>19451</v>
      </c>
      <c r="M177" s="83">
        <v>20561.000000000007</v>
      </c>
      <c r="N177" s="83">
        <v>23044.000000000004</v>
      </c>
      <c r="O177" s="83">
        <v>28528.000000000004</v>
      </c>
      <c r="P177" s="83">
        <v>37985.000000000007</v>
      </c>
      <c r="Q177" s="83">
        <v>32969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193.5625</v>
      </c>
      <c r="D5" s="67">
        <f>RES_hhdet_num!C5+RES_hhdet_in!D5-RES_hhdet_num!D5</f>
        <v>193.5625</v>
      </c>
      <c r="E5" s="67">
        <f>RES_hhdet_num!D5+RES_hhdet_in!E5-RES_hhdet_num!E5</f>
        <v>2268</v>
      </c>
      <c r="F5" s="67">
        <f>RES_hhdet_num!E5+RES_hhdet_in!F5-RES_hhdet_num!F5</f>
        <v>2787</v>
      </c>
      <c r="G5" s="67">
        <f>RES_hhdet_num!F5+RES_hhdet_in!G5-RES_hhdet_num!G5</f>
        <v>392.00000000000011</v>
      </c>
      <c r="H5" s="67">
        <f>RES_hhdet_num!G5+RES_hhdet_in!H5-RES_hhdet_num!H5</f>
        <v>0</v>
      </c>
      <c r="I5" s="67">
        <f>RES_hhdet_num!H5+RES_hhdet_in!I5-RES_hhdet_num!I5</f>
        <v>0</v>
      </c>
      <c r="J5" s="67">
        <f>RES_hhdet_num!I5+RES_hhdet_in!J5-RES_hhdet_num!J5</f>
        <v>0</v>
      </c>
      <c r="K5" s="67">
        <f>RES_hhdet_num!J5+RES_hhdet_in!K5-RES_hhdet_num!K5</f>
        <v>0</v>
      </c>
      <c r="L5" s="67">
        <f>RES_hhdet_num!K5+RES_hhdet_in!L5-RES_hhdet_num!L5</f>
        <v>970.00000000000045</v>
      </c>
      <c r="M5" s="67">
        <f>RES_hhdet_num!L5+RES_hhdet_in!M5-RES_hhdet_num!M5</f>
        <v>293.99999999999989</v>
      </c>
      <c r="N5" s="67">
        <f>RES_hhdet_num!M5+RES_hhdet_in!N5-RES_hhdet_num!N5</f>
        <v>390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584.00000000000011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4</v>
      </c>
      <c r="D8" s="67">
        <f>RES_hhdet_num!C8+RES_hhdet_in!D8-RES_hhdet_num!D8</f>
        <v>4</v>
      </c>
      <c r="E8" s="67">
        <f>RES_hhdet_num!D8+RES_hhdet_in!E8-RES_hhdet_num!E8</f>
        <v>31</v>
      </c>
      <c r="F8" s="67">
        <f>RES_hhdet_num!E8+RES_hhdet_in!F8-RES_hhdet_num!F8</f>
        <v>46</v>
      </c>
      <c r="G8" s="67">
        <f>RES_hhdet_num!F8+RES_hhdet_in!G8-RES_hhdet_num!G8</f>
        <v>7.0000000000000018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42.000000000000028</v>
      </c>
      <c r="M8" s="67">
        <f>RES_hhdet_num!L8+RES_hhdet_in!M8-RES_hhdet_num!M8</f>
        <v>9.9999999999999858</v>
      </c>
      <c r="N8" s="67">
        <f>RES_hhdet_num!M8+RES_hhdet_in!N8-RES_hhdet_num!N8</f>
        <v>48.000000000000007</v>
      </c>
      <c r="O8" s="67">
        <f>RES_hhdet_num!N8+RES_hhdet_in!O8-RES_hhdet_num!O8</f>
        <v>0</v>
      </c>
      <c r="P8" s="67">
        <f>RES_hhdet_num!O8+RES_hhdet_in!P8-RES_hhdet_num!P8</f>
        <v>0</v>
      </c>
      <c r="Q8" s="67">
        <f>RES_hhdet_num!P8+RES_hhdet_in!Q8-RES_hhdet_num!Q8</f>
        <v>65.000000000000014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124.5</v>
      </c>
      <c r="D11" s="67">
        <f>RES_hhdet_num!C11+RES_hhdet_in!D11-RES_hhdet_num!D11</f>
        <v>124.5</v>
      </c>
      <c r="E11" s="67">
        <f>RES_hhdet_num!D11+RES_hhdet_in!E11-RES_hhdet_num!E11</f>
        <v>968</v>
      </c>
      <c r="F11" s="67">
        <f>RES_hhdet_num!E11+RES_hhdet_in!F11-RES_hhdet_num!F11</f>
        <v>1319.7190853783786</v>
      </c>
      <c r="G11" s="67">
        <f>RES_hhdet_num!F11+RES_hhdet_in!G11-RES_hhdet_num!G11</f>
        <v>162.00000000000003</v>
      </c>
      <c r="H11" s="67">
        <f>RES_hhdet_num!G11+RES_hhdet_in!H11-RES_hhdet_num!H11</f>
        <v>0</v>
      </c>
      <c r="I11" s="67">
        <f>RES_hhdet_num!H11+RES_hhdet_in!I11-RES_hhdet_num!I11</f>
        <v>0</v>
      </c>
      <c r="J11" s="67">
        <f>RES_hhdet_num!I11+RES_hhdet_in!J11-RES_hhdet_num!J11</f>
        <v>0</v>
      </c>
      <c r="K11" s="67">
        <f>RES_hhdet_num!J11+RES_hhdet_in!K11-RES_hhdet_num!K11</f>
        <v>0</v>
      </c>
      <c r="L11" s="67">
        <f>RES_hhdet_num!K11+RES_hhdet_in!L11-RES_hhdet_num!L11</f>
        <v>0</v>
      </c>
      <c r="M11" s="67">
        <f>RES_hhdet_num!L11+RES_hhdet_in!M11-RES_hhdet_num!M11</f>
        <v>0</v>
      </c>
      <c r="N11" s="67">
        <f>RES_hhdet_num!M11+RES_hhdet_in!N11-RES_hhdet_num!N11</f>
        <v>0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165.75</v>
      </c>
      <c r="D15" s="67">
        <f>RES_hhdet_num!C15+RES_hhdet_in!D15-RES_hhdet_num!D15</f>
        <v>262.11817041605354</v>
      </c>
      <c r="E15" s="67">
        <f>RES_hhdet_num!D15+RES_hhdet_in!E15-RES_hhdet_num!E15</f>
        <v>1300</v>
      </c>
      <c r="F15" s="67">
        <f>RES_hhdet_num!E15+RES_hhdet_in!F15-RES_hhdet_num!F15</f>
        <v>1620</v>
      </c>
      <c r="G15" s="67">
        <f>RES_hhdet_num!F15+RES_hhdet_in!G15-RES_hhdet_num!G15</f>
        <v>230.00000000000006</v>
      </c>
      <c r="H15" s="67">
        <f>RES_hhdet_num!G15+RES_hhdet_in!H15-RES_hhdet_num!H15</f>
        <v>0</v>
      </c>
      <c r="I15" s="67">
        <f>RES_hhdet_num!H15+RES_hhdet_in!I15-RES_hhdet_num!I15</f>
        <v>0</v>
      </c>
      <c r="J15" s="67">
        <f>RES_hhdet_num!I15+RES_hhdet_in!J15-RES_hhdet_num!J15</f>
        <v>0</v>
      </c>
      <c r="K15" s="67">
        <f>RES_hhdet_num!J15+RES_hhdet_in!K15-RES_hhdet_num!K15</f>
        <v>0</v>
      </c>
      <c r="L15" s="67">
        <f>RES_hhdet_num!K15+RES_hhdet_in!L15-RES_hhdet_num!L15</f>
        <v>970.00000000000045</v>
      </c>
      <c r="M15" s="67">
        <f>RES_hhdet_num!L15+RES_hhdet_in!M15-RES_hhdet_num!M15</f>
        <v>270.99999999999989</v>
      </c>
      <c r="N15" s="67">
        <f>RES_hhdet_num!M15+RES_hhdet_in!N15-RES_hhdet_num!N15</f>
        <v>348</v>
      </c>
      <c r="O15" s="67">
        <f>RES_hhdet_num!N15+RES_hhdet_in!O15-RES_hhdet_num!O15</f>
        <v>0</v>
      </c>
      <c r="P15" s="67">
        <f>RES_hhdet_num!O15+RES_hhdet_in!P15-RES_hhdet_num!P15</f>
        <v>0</v>
      </c>
      <c r="Q15" s="67">
        <f>RES_hhdet_num!P15+RES_hhdet_in!Q15-RES_hhdet_num!Q15</f>
        <v>498.00000000000011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97.000000000000057</v>
      </c>
      <c r="M16" s="67">
        <f>RES_hhdet_num!L16+RES_hhdet_in!M16-RES_hhdet_num!M16</f>
        <v>22.999999999999972</v>
      </c>
      <c r="N16" s="67">
        <f>RES_hhdet_num!M16+RES_hhdet_in!N16-RES_hhdet_num!N16</f>
        <v>42.000000000000014</v>
      </c>
      <c r="O16" s="67">
        <f>RES_hhdet_num!N16+RES_hhdet_in!O16-RES_hhdet_num!O16</f>
        <v>0</v>
      </c>
      <c r="P16" s="67">
        <f>RES_hhdet_num!O16+RES_hhdet_in!P16-RES_hhdet_num!P16</f>
        <v>8.0366639483013245</v>
      </c>
      <c r="Q16" s="67">
        <f>RES_hhdet_num!P16+RES_hhdet_in!Q16-RES_hhdet_num!Q16</f>
        <v>86.000000000000014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72.962844463117221</v>
      </c>
      <c r="D21" s="67">
        <f>RES_hhdet_num!C21+RES_hhdet_in!D21-RES_hhdet_num!D21</f>
        <v>116.71284446311711</v>
      </c>
      <c r="E21" s="67">
        <f>RES_hhdet_num!D21+RES_hhdet_in!E21-RES_hhdet_num!E21</f>
        <v>1338.3328773057287</v>
      </c>
      <c r="F21" s="67">
        <f>RES_hhdet_num!E21+RES_hhdet_in!F21-RES_hhdet_num!F21</f>
        <v>1021</v>
      </c>
      <c r="G21" s="67">
        <f>RES_hhdet_num!F21+RES_hhdet_in!G21-RES_hhdet_num!G21</f>
        <v>102.00000000000003</v>
      </c>
      <c r="H21" s="67">
        <f>RES_hhdet_num!G21+RES_hhdet_in!H21-RES_hhdet_num!H21</f>
        <v>0</v>
      </c>
      <c r="I21" s="67">
        <f>RES_hhdet_num!H21+RES_hhdet_in!I21-RES_hhdet_num!I21</f>
        <v>0</v>
      </c>
      <c r="J21" s="67">
        <f>RES_hhdet_num!I21+RES_hhdet_in!J21-RES_hhdet_num!J21</f>
        <v>0</v>
      </c>
      <c r="K21" s="67">
        <f>RES_hhdet_num!J21+RES_hhdet_in!K21-RES_hhdet_num!K21</f>
        <v>0</v>
      </c>
      <c r="L21" s="67">
        <f>RES_hhdet_num!K21+RES_hhdet_in!L21-RES_hhdet_num!L21</f>
        <v>445.00000000000011</v>
      </c>
      <c r="M21" s="67">
        <f>RES_hhdet_num!L21+RES_hhdet_in!M21-RES_hhdet_num!M21</f>
        <v>228.99999999999994</v>
      </c>
      <c r="N21" s="67">
        <f>RES_hhdet_num!M21+RES_hhdet_in!N21-RES_hhdet_num!N21</f>
        <v>204.00000000000003</v>
      </c>
      <c r="O21" s="67">
        <f>RES_hhdet_num!N21+RES_hhdet_in!O21-RES_hhdet_num!O21</f>
        <v>98.000000000000014</v>
      </c>
      <c r="P21" s="67">
        <f>RES_hhdet_num!O21+RES_hhdet_in!P21-RES_hhdet_num!P21</f>
        <v>72.999999999999986</v>
      </c>
      <c r="Q21" s="67">
        <f>RES_hhdet_num!P21+RES_hhdet_in!Q21-RES_hhdet_num!Q21</f>
        <v>72.000000000000014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217.5</v>
      </c>
      <c r="D22" s="83">
        <f>RES_hhdet_num!C22+RES_hhdet_in!D22-RES_hhdet_num!D22</f>
        <v>523.56038186091064</v>
      </c>
      <c r="E22" s="83">
        <f>RES_hhdet_num!D22+RES_hhdet_in!E22-RES_hhdet_num!E22</f>
        <v>1626.6320852964782</v>
      </c>
      <c r="F22" s="83">
        <f>RES_hhdet_num!E22+RES_hhdet_in!F22-RES_hhdet_num!F22</f>
        <v>1868</v>
      </c>
      <c r="G22" s="83">
        <f>RES_hhdet_num!F22+RES_hhdet_in!G22-RES_hhdet_num!G22</f>
        <v>290.00000000000006</v>
      </c>
      <c r="H22" s="83">
        <f>RES_hhdet_num!G22+RES_hhdet_in!H22-RES_hhdet_num!H22</f>
        <v>0</v>
      </c>
      <c r="I22" s="83">
        <f>RES_hhdet_num!H22+RES_hhdet_in!I22-RES_hhdet_num!I22</f>
        <v>0</v>
      </c>
      <c r="J22" s="83">
        <f>RES_hhdet_num!I22+RES_hhdet_in!J22-RES_hhdet_num!J22</f>
        <v>0</v>
      </c>
      <c r="K22" s="83">
        <f>RES_hhdet_num!J22+RES_hhdet_in!K22-RES_hhdet_num!K22</f>
        <v>0</v>
      </c>
      <c r="L22" s="83">
        <f>RES_hhdet_num!K22+RES_hhdet_in!L22-RES_hhdet_num!L22</f>
        <v>754.00000000000045</v>
      </c>
      <c r="M22" s="83">
        <f>RES_hhdet_num!L22+RES_hhdet_in!M22-RES_hhdet_num!M22</f>
        <v>268.99999999999989</v>
      </c>
      <c r="N22" s="83">
        <f>RES_hhdet_num!M22+RES_hhdet_in!N22-RES_hhdet_num!N22</f>
        <v>284.00000000000006</v>
      </c>
      <c r="O22" s="83">
        <f>RES_hhdet_num!N22+RES_hhdet_in!O22-RES_hhdet_num!O22</f>
        <v>0</v>
      </c>
      <c r="P22" s="83">
        <f>RES_hhdet_num!O22+RES_hhdet_in!P22-RES_hhdet_num!P22</f>
        <v>0</v>
      </c>
      <c r="Q22" s="83">
        <f>RES_hhdet_num!P22+RES_hhdet_in!Q22-RES_hhdet_num!Q22</f>
        <v>512.00000000000011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448.0625</v>
      </c>
      <c r="D26" s="67">
        <f>RES_hhdet_num!C26+RES_hhdet_in!D26-RES_hhdet_num!D26</f>
        <v>578</v>
      </c>
      <c r="E26" s="67">
        <f>RES_hhdet_num!D26+RES_hhdet_in!E26-RES_hhdet_num!E26</f>
        <v>505</v>
      </c>
      <c r="F26" s="67">
        <f>RES_hhdet_num!E26+RES_hhdet_in!F26-RES_hhdet_num!F26</f>
        <v>448.06249999999818</v>
      </c>
      <c r="G26" s="67">
        <f>RES_hhdet_num!F26+RES_hhdet_in!G26-RES_hhdet_num!G26</f>
        <v>448.06250000000182</v>
      </c>
      <c r="H26" s="67">
        <f>RES_hhdet_num!G26+RES_hhdet_in!H26-RES_hhdet_num!H26</f>
        <v>448.06250000000182</v>
      </c>
      <c r="I26" s="67">
        <f>RES_hhdet_num!H26+RES_hhdet_in!I26-RES_hhdet_num!I26</f>
        <v>448.06249999999818</v>
      </c>
      <c r="J26" s="67">
        <f>RES_hhdet_num!I26+RES_hhdet_in!J26-RES_hhdet_num!J26</f>
        <v>448.0625</v>
      </c>
      <c r="K26" s="67">
        <f>RES_hhdet_num!J26+RES_hhdet_in!K26-RES_hhdet_num!K26</f>
        <v>1409.9999999999991</v>
      </c>
      <c r="L26" s="67">
        <f>RES_hhdet_num!K26+RES_hhdet_in!L26-RES_hhdet_num!L26</f>
        <v>448.0625</v>
      </c>
      <c r="M26" s="67">
        <f>RES_hhdet_num!L26+RES_hhdet_in!M26-RES_hhdet_num!M26</f>
        <v>448.06249999999818</v>
      </c>
      <c r="N26" s="67">
        <f>RES_hhdet_num!M26+RES_hhdet_in!N26-RES_hhdet_num!N26</f>
        <v>448.0625</v>
      </c>
      <c r="O26" s="67">
        <f>RES_hhdet_num!N26+RES_hhdet_in!O26-RES_hhdet_num!O26</f>
        <v>448.0625</v>
      </c>
      <c r="P26" s="67">
        <f>RES_hhdet_num!O26+RES_hhdet_in!P26-RES_hhdet_num!P26</f>
        <v>195.375</v>
      </c>
      <c r="Q26" s="67">
        <f>RES_hhdet_num!P26+RES_hhdet_in!Q26-RES_hhdet_num!Q26</f>
        <v>896.00000000000182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8</v>
      </c>
      <c r="D29" s="67">
        <f>RES_hhdet_num!C29+RES_hhdet_in!D29-RES_hhdet_num!D29</f>
        <v>9</v>
      </c>
      <c r="E29" s="67">
        <f>RES_hhdet_num!D29+RES_hhdet_in!E29-RES_hhdet_num!E29</f>
        <v>23.5</v>
      </c>
      <c r="F29" s="67">
        <f>RES_hhdet_num!E29+RES_hhdet_in!F29-RES_hhdet_num!F29</f>
        <v>36.249999999999972</v>
      </c>
      <c r="G29" s="67">
        <f>RES_hhdet_num!F29+RES_hhdet_in!G29-RES_hhdet_num!G29</f>
        <v>36.000000000000028</v>
      </c>
      <c r="H29" s="67">
        <f>RES_hhdet_num!G29+RES_hhdet_in!H29-RES_hhdet_num!H29</f>
        <v>35.75</v>
      </c>
      <c r="I29" s="67">
        <f>RES_hhdet_num!H29+RES_hhdet_in!I29-RES_hhdet_num!I29</f>
        <v>34.5</v>
      </c>
      <c r="J29" s="67">
        <f>RES_hhdet_num!I29+RES_hhdet_in!J29-RES_hhdet_num!J29</f>
        <v>33.25</v>
      </c>
      <c r="K29" s="67">
        <f>RES_hhdet_num!J29+RES_hhdet_in!K29-RES_hhdet_num!K29</f>
        <v>36.999999999999943</v>
      </c>
      <c r="L29" s="67">
        <f>RES_hhdet_num!K29+RES_hhdet_in!L29-RES_hhdet_num!L29</f>
        <v>19</v>
      </c>
      <c r="M29" s="67">
        <f>RES_hhdet_num!L29+RES_hhdet_in!M29-RES_hhdet_num!M29</f>
        <v>15.999999999999886</v>
      </c>
      <c r="N29" s="67">
        <f>RES_hhdet_num!M29+RES_hhdet_in!N29-RES_hhdet_num!N29</f>
        <v>29.999999999999545</v>
      </c>
      <c r="O29" s="67">
        <f>RES_hhdet_num!N29+RES_hhdet_in!O29-RES_hhdet_num!O29</f>
        <v>54.000000000000227</v>
      </c>
      <c r="P29" s="67">
        <f>RES_hhdet_num!O29+RES_hhdet_in!P29-RES_hhdet_num!P29</f>
        <v>72</v>
      </c>
      <c r="Q29" s="67">
        <f>RES_hhdet_num!P29+RES_hhdet_in!Q29-RES_hhdet_num!Q29</f>
        <v>149.00000000000023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319.17568153292996</v>
      </c>
      <c r="D31" s="67">
        <f>RES_hhdet_num!C31+RES_hhdet_in!D31-RES_hhdet_num!D31</f>
        <v>225</v>
      </c>
      <c r="E31" s="67">
        <f>RES_hhdet_num!D31+RES_hhdet_in!E31-RES_hhdet_num!E31</f>
        <v>198</v>
      </c>
      <c r="F31" s="67">
        <f>RES_hhdet_num!E31+RES_hhdet_in!F31-RES_hhdet_num!F31</f>
        <v>305.77575412130545</v>
      </c>
      <c r="G31" s="67">
        <f>RES_hhdet_num!F31+RES_hhdet_in!G31-RES_hhdet_num!G31</f>
        <v>326.43606327342695</v>
      </c>
      <c r="H31" s="67">
        <f>RES_hhdet_num!G31+RES_hhdet_in!H31-RES_hhdet_num!H31</f>
        <v>144.00000000000045</v>
      </c>
      <c r="I31" s="67">
        <f>RES_hhdet_num!H31+RES_hhdet_in!I31-RES_hhdet_num!I31</f>
        <v>314.55758452546343</v>
      </c>
      <c r="J31" s="67">
        <f>RES_hhdet_num!I31+RES_hhdet_in!J31-RES_hhdet_num!J31</f>
        <v>263.9000452974301</v>
      </c>
      <c r="K31" s="67">
        <f>RES_hhdet_num!J31+RES_hhdet_in!K31-RES_hhdet_num!K31</f>
        <v>967.99999999999909</v>
      </c>
      <c r="L31" s="67">
        <f>RES_hhdet_num!K31+RES_hhdet_in!L31-RES_hhdet_num!L31</f>
        <v>277.9109314479133</v>
      </c>
      <c r="M31" s="67">
        <f>RES_hhdet_num!L31+RES_hhdet_in!M31-RES_hhdet_num!M31</f>
        <v>152.67489816867692</v>
      </c>
      <c r="N31" s="67">
        <f>RES_hhdet_num!M31+RES_hhdet_in!N31-RES_hhdet_num!N31</f>
        <v>211.87658760493287</v>
      </c>
      <c r="O31" s="67">
        <f>RES_hhdet_num!N31+RES_hhdet_in!O31-RES_hhdet_num!O31</f>
        <v>19.254342123272636</v>
      </c>
      <c r="P31" s="67">
        <f>RES_hhdet_num!O31+RES_hhdet_in!P31-RES_hhdet_num!P31</f>
        <v>4.2366792858501867E-2</v>
      </c>
      <c r="Q31" s="67">
        <f>RES_hhdet_num!P31+RES_hhdet_in!Q31-RES_hhdet_num!Q31</f>
        <v>344.00000000000136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51.272666556317404</v>
      </c>
      <c r="M32" s="67">
        <f>RES_hhdet_num!L32+RES_hhdet_in!M32-RES_hhdet_num!M32</f>
        <v>117.81651468004713</v>
      </c>
      <c r="N32" s="67">
        <f>RES_hhdet_num!M32+RES_hhdet_in!N32-RES_hhdet_num!N32</f>
        <v>57.866206535997776</v>
      </c>
      <c r="O32" s="67">
        <f>RES_hhdet_num!N32+RES_hhdet_in!O32-RES_hhdet_num!O32</f>
        <v>0</v>
      </c>
      <c r="P32" s="67">
        <f>RES_hhdet_num!O32+RES_hhdet_in!P32-RES_hhdet_num!P32</f>
        <v>22.459490422050749</v>
      </c>
      <c r="Q32" s="67">
        <f>RES_hhdet_num!P32+RES_hhdet_in!Q32-RES_hhdet_num!Q32</f>
        <v>100.10160852326339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384</v>
      </c>
      <c r="D35" s="67">
        <f>RES_hhdet_num!C35+RES_hhdet_in!D35-RES_hhdet_num!D35</f>
        <v>511.62499999999955</v>
      </c>
      <c r="E35" s="67">
        <f>RES_hhdet_num!D35+RES_hhdet_in!E35-RES_hhdet_num!E35</f>
        <v>511.625</v>
      </c>
      <c r="F35" s="67">
        <f>RES_hhdet_num!E35+RES_hhdet_in!F35-RES_hhdet_num!F35</f>
        <v>383.99999999999909</v>
      </c>
      <c r="G35" s="67">
        <f>RES_hhdet_num!F35+RES_hhdet_in!G35-RES_hhdet_num!G35</f>
        <v>384.00000000000136</v>
      </c>
      <c r="H35" s="67">
        <f>RES_hhdet_num!G35+RES_hhdet_in!H35-RES_hhdet_num!H35</f>
        <v>484.27452208157501</v>
      </c>
      <c r="I35" s="67">
        <f>RES_hhdet_num!H35+RES_hhdet_in!I35-RES_hhdet_num!I35</f>
        <v>383.99999999999909</v>
      </c>
      <c r="J35" s="67">
        <f>RES_hhdet_num!I35+RES_hhdet_in!J35-RES_hhdet_num!J35</f>
        <v>384</v>
      </c>
      <c r="K35" s="67">
        <f>RES_hhdet_num!J35+RES_hhdet_in!K35-RES_hhdet_num!K35</f>
        <v>1195.9999999999995</v>
      </c>
      <c r="L35" s="67">
        <f>RES_hhdet_num!K35+RES_hhdet_in!L35-RES_hhdet_num!L35</f>
        <v>384</v>
      </c>
      <c r="M35" s="67">
        <f>RES_hhdet_num!L35+RES_hhdet_in!M35-RES_hhdet_num!M35</f>
        <v>384</v>
      </c>
      <c r="N35" s="67">
        <f>RES_hhdet_num!M35+RES_hhdet_in!N35-RES_hhdet_num!N35</f>
        <v>614.28674587869364</v>
      </c>
      <c r="O35" s="67">
        <f>RES_hhdet_num!N35+RES_hhdet_in!O35-RES_hhdet_num!O35</f>
        <v>742.6264367265735</v>
      </c>
      <c r="P35" s="67">
        <f>RES_hhdet_num!O35+RES_hhdet_in!P35-RES_hhdet_num!P35</f>
        <v>794.02244267489277</v>
      </c>
      <c r="Q35" s="67">
        <f>RES_hhdet_num!P35+RES_hhdet_in!Q35-RES_hhdet_num!Q35</f>
        <v>1232.4728846288249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8.586209013958694</v>
      </c>
      <c r="M36" s="67">
        <f>RES_hhdet_num!L36+RES_hhdet_in!M36-RES_hhdet_num!M36</f>
        <v>32.104327390633557</v>
      </c>
      <c r="N36" s="67">
        <f>RES_hhdet_num!M36+RES_hhdet_in!N36-RES_hhdet_num!N36</f>
        <v>13.043382393503634</v>
      </c>
      <c r="O36" s="67">
        <f>RES_hhdet_num!N36+RES_hhdet_in!O36-RES_hhdet_num!O36</f>
        <v>87.355649066324986</v>
      </c>
      <c r="P36" s="67">
        <f>RES_hhdet_num!O36+RES_hhdet_in!P36-RES_hhdet_num!P36</f>
        <v>148.12522219177185</v>
      </c>
      <c r="Q36" s="67">
        <f>RES_hhdet_num!P36+RES_hhdet_in!Q36-RES_hhdet_num!Q36</f>
        <v>149.67973114525148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443.60908405448072</v>
      </c>
      <c r="D40" s="67">
        <f>RES_hhdet_num!C40+RES_hhdet_in!D40-RES_hhdet_num!D40</f>
        <v>204.52246584996374</v>
      </c>
      <c r="E40" s="67">
        <f>RES_hhdet_num!D40+RES_hhdet_in!E40-RES_hhdet_num!E40</f>
        <v>204.52246584996374</v>
      </c>
      <c r="F40" s="67">
        <f>RES_hhdet_num!E40+RES_hhdet_in!F40-RES_hhdet_num!F40</f>
        <v>415.86185284873409</v>
      </c>
      <c r="G40" s="67">
        <f>RES_hhdet_num!F40+RES_hhdet_in!G40-RES_hhdet_num!G40</f>
        <v>450.70580173168491</v>
      </c>
      <c r="H40" s="67">
        <f>RES_hhdet_num!G40+RES_hhdet_in!H40-RES_hhdet_num!H40</f>
        <v>233.08336416041084</v>
      </c>
      <c r="I40" s="67">
        <f>RES_hhdet_num!H40+RES_hhdet_in!I40-RES_hhdet_num!I40</f>
        <v>321.4096525324901</v>
      </c>
      <c r="J40" s="67">
        <f>RES_hhdet_num!I40+RES_hhdet_in!J40-RES_hhdet_num!J40</f>
        <v>168.75</v>
      </c>
      <c r="K40" s="67">
        <f>RES_hhdet_num!J40+RES_hhdet_in!K40-RES_hhdet_num!K40</f>
        <v>981.13547350750014</v>
      </c>
      <c r="L40" s="67">
        <f>RES_hhdet_num!K40+RES_hhdet_in!L40-RES_hhdet_num!L40</f>
        <v>401.31970015940533</v>
      </c>
      <c r="M40" s="67">
        <f>RES_hhdet_num!L40+RES_hhdet_in!M40-RES_hhdet_num!M40</f>
        <v>179.64865128614883</v>
      </c>
      <c r="N40" s="67">
        <f>RES_hhdet_num!M40+RES_hhdet_in!N40-RES_hhdet_num!N40</f>
        <v>125</v>
      </c>
      <c r="O40" s="67">
        <f>RES_hhdet_num!N40+RES_hhdet_in!O40-RES_hhdet_num!O40</f>
        <v>488.00000000000023</v>
      </c>
      <c r="P40" s="67">
        <f>RES_hhdet_num!O40+RES_hhdet_in!P40-RES_hhdet_num!P40</f>
        <v>256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503.25</v>
      </c>
      <c r="D41" s="83">
        <f>RES_hhdet_num!C41+RES_hhdet_in!D41-RES_hhdet_num!D41</f>
        <v>1025</v>
      </c>
      <c r="E41" s="83">
        <f>RES_hhdet_num!D41+RES_hhdet_in!E41-RES_hhdet_num!E41</f>
        <v>612</v>
      </c>
      <c r="F41" s="83">
        <f>RES_hhdet_num!E41+RES_hhdet_in!F41-RES_hhdet_num!F41</f>
        <v>503.24999999999909</v>
      </c>
      <c r="G41" s="83">
        <f>RES_hhdet_num!F41+RES_hhdet_in!G41-RES_hhdet_num!G41</f>
        <v>503.25000000000091</v>
      </c>
      <c r="H41" s="83">
        <f>RES_hhdet_num!G41+RES_hhdet_in!H41-RES_hhdet_num!H41</f>
        <v>503.25000000000091</v>
      </c>
      <c r="I41" s="83">
        <f>RES_hhdet_num!H41+RES_hhdet_in!I41-RES_hhdet_num!I41</f>
        <v>503.25000000000091</v>
      </c>
      <c r="J41" s="83">
        <f>RES_hhdet_num!I41+RES_hhdet_in!J41-RES_hhdet_num!J41</f>
        <v>939.11232153101173</v>
      </c>
      <c r="K41" s="83">
        <f>RES_hhdet_num!J41+RES_hhdet_in!K41-RES_hhdet_num!K41</f>
        <v>1077.927026492498</v>
      </c>
      <c r="L41" s="83">
        <f>RES_hhdet_num!K41+RES_hhdet_in!L41-RES_hhdet_num!L41</f>
        <v>503.25000000000182</v>
      </c>
      <c r="M41" s="83">
        <f>RES_hhdet_num!L41+RES_hhdet_in!M41-RES_hhdet_num!M41</f>
        <v>503.24999999999818</v>
      </c>
      <c r="N41" s="83">
        <f>RES_hhdet_num!M41+RES_hhdet_in!N41-RES_hhdet_num!N41</f>
        <v>1059.450647151265</v>
      </c>
      <c r="O41" s="83">
        <f>RES_hhdet_num!N41+RES_hhdet_in!O41-RES_hhdet_num!O41</f>
        <v>968.60669826831599</v>
      </c>
      <c r="P41" s="83">
        <f>RES_hhdet_num!O41+RES_hhdet_in!P41-RES_hhdet_num!P41</f>
        <v>1129.3541358395887</v>
      </c>
      <c r="Q41" s="83">
        <f>RES_hhdet_num!P41+RES_hhdet_in!Q41-RES_hhdet_num!Q41</f>
        <v>1860.6528474675115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17425.1875</v>
      </c>
      <c r="D45" s="67">
        <f>RES_hhdet_num!C45+RES_hhdet_in!D45-RES_hhdet_num!D45</f>
        <v>17425.1875</v>
      </c>
      <c r="E45" s="67">
        <f>RES_hhdet_num!D45+RES_hhdet_in!E45-RES_hhdet_num!E45</f>
        <v>17425.1875</v>
      </c>
      <c r="F45" s="67">
        <f>RES_hhdet_num!E45+RES_hhdet_in!F45-RES_hhdet_num!F45</f>
        <v>17425.187499999942</v>
      </c>
      <c r="G45" s="67">
        <f>RES_hhdet_num!F45+RES_hhdet_in!G45-RES_hhdet_num!G45</f>
        <v>23090.000000000058</v>
      </c>
      <c r="H45" s="67">
        <f>RES_hhdet_num!G45+RES_hhdet_in!H45-RES_hhdet_num!H45</f>
        <v>17425.1875</v>
      </c>
      <c r="I45" s="67">
        <f>RES_hhdet_num!H45+RES_hhdet_in!I45-RES_hhdet_num!I45</f>
        <v>41169.000000000029</v>
      </c>
      <c r="J45" s="67">
        <f>RES_hhdet_num!I45+RES_hhdet_in!J45-RES_hhdet_num!J45</f>
        <v>17425.187500000029</v>
      </c>
      <c r="K45" s="67">
        <f>RES_hhdet_num!J45+RES_hhdet_in!K45-RES_hhdet_num!K45</f>
        <v>38679.999999999942</v>
      </c>
      <c r="L45" s="67">
        <f>RES_hhdet_num!K45+RES_hhdet_in!L45-RES_hhdet_num!L45</f>
        <v>17425.187500000029</v>
      </c>
      <c r="M45" s="67">
        <f>RES_hhdet_num!L45+RES_hhdet_in!M45-RES_hhdet_num!M45</f>
        <v>18153.999999999971</v>
      </c>
      <c r="N45" s="67">
        <f>RES_hhdet_num!M45+RES_hhdet_in!N45-RES_hhdet_num!N45</f>
        <v>17425.187499999971</v>
      </c>
      <c r="O45" s="67">
        <f>RES_hhdet_num!N45+RES_hhdet_in!O45-RES_hhdet_num!O45</f>
        <v>27518.999999999971</v>
      </c>
      <c r="P45" s="67">
        <f>RES_hhdet_num!O45+RES_hhdet_in!P45-RES_hhdet_num!P45</f>
        <v>3217</v>
      </c>
      <c r="Q45" s="67">
        <f>RES_hhdet_num!P45+RES_hhdet_in!Q45-RES_hhdet_num!Q45</f>
        <v>15736.000000000058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323</v>
      </c>
      <c r="D48" s="67">
        <f>RES_hhdet_num!C48+RES_hhdet_in!D48-RES_hhdet_num!D48</f>
        <v>305</v>
      </c>
      <c r="E48" s="67">
        <f>RES_hhdet_num!D48+RES_hhdet_in!E48-RES_hhdet_num!E48</f>
        <v>317</v>
      </c>
      <c r="F48" s="67">
        <f>RES_hhdet_num!E48+RES_hhdet_in!F48-RES_hhdet_num!F48</f>
        <v>330.99999999999909</v>
      </c>
      <c r="G48" s="67">
        <f>RES_hhdet_num!F48+RES_hhdet_in!G48-RES_hhdet_num!G48</f>
        <v>340.00000000000091</v>
      </c>
      <c r="H48" s="67">
        <f>RES_hhdet_num!G48+RES_hhdet_in!H48-RES_hhdet_num!H48</f>
        <v>1586.5000000000018</v>
      </c>
      <c r="I48" s="67">
        <f>RES_hhdet_num!H48+RES_hhdet_in!I48-RES_hhdet_num!I48</f>
        <v>1521.2499999999982</v>
      </c>
      <c r="J48" s="67">
        <f>RES_hhdet_num!I48+RES_hhdet_in!J48-RES_hhdet_num!J48</f>
        <v>3563</v>
      </c>
      <c r="K48" s="67">
        <f>RES_hhdet_num!J48+RES_hhdet_in!K48-RES_hhdet_num!K48</f>
        <v>3415.7499999999982</v>
      </c>
      <c r="L48" s="67">
        <f>RES_hhdet_num!K48+RES_hhdet_in!L48-RES_hhdet_num!L48</f>
        <v>2505</v>
      </c>
      <c r="M48" s="67">
        <f>RES_hhdet_num!L48+RES_hhdet_in!M48-RES_hhdet_num!M48</f>
        <v>1187.0696661828697</v>
      </c>
      <c r="N48" s="67">
        <f>RES_hhdet_num!M48+RES_hhdet_in!N48-RES_hhdet_num!N48</f>
        <v>2800</v>
      </c>
      <c r="O48" s="67">
        <f>RES_hhdet_num!N48+RES_hhdet_in!O48-RES_hhdet_num!O48</f>
        <v>6406.8124999999964</v>
      </c>
      <c r="P48" s="67">
        <f>RES_hhdet_num!O48+RES_hhdet_in!P48-RES_hhdet_num!P48</f>
        <v>2132</v>
      </c>
      <c r="Q48" s="67">
        <f>RES_hhdet_num!P48+RES_hhdet_in!Q48-RES_hhdet_num!Q48</f>
        <v>2322.8125000000073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8900.9547527836694</v>
      </c>
      <c r="D50" s="67">
        <f>RES_hhdet_num!C50+RES_hhdet_in!D50-RES_hhdet_num!D50</f>
        <v>10200.085187571909</v>
      </c>
      <c r="E50" s="67">
        <f>RES_hhdet_num!D50+RES_hhdet_in!E50-RES_hhdet_num!E50</f>
        <v>9501.7089382876584</v>
      </c>
      <c r="F50" s="67">
        <f>RES_hhdet_num!E50+RES_hhdet_in!F50-RES_hhdet_num!F50</f>
        <v>8401.5858303780842</v>
      </c>
      <c r="G50" s="67">
        <f>RES_hhdet_num!F50+RES_hhdet_in!G50-RES_hhdet_num!G50</f>
        <v>10563.750000000087</v>
      </c>
      <c r="H50" s="67">
        <f>RES_hhdet_num!G50+RES_hhdet_in!H50-RES_hhdet_num!H50</f>
        <v>9211.741322130285</v>
      </c>
      <c r="I50" s="67">
        <f>RES_hhdet_num!H50+RES_hhdet_in!I50-RES_hhdet_num!I50</f>
        <v>21845</v>
      </c>
      <c r="J50" s="67">
        <f>RES_hhdet_num!I50+RES_hhdet_in!J50-RES_hhdet_num!J50</f>
        <v>11633.482785346452</v>
      </c>
      <c r="K50" s="67">
        <f>RES_hhdet_num!J50+RES_hhdet_in!K50-RES_hhdet_num!K50</f>
        <v>25185.999999999942</v>
      </c>
      <c r="L50" s="67">
        <f>RES_hhdet_num!K50+RES_hhdet_in!L50-RES_hhdet_num!L50</f>
        <v>15294.227559464198</v>
      </c>
      <c r="M50" s="67">
        <f>RES_hhdet_num!L50+RES_hhdet_in!M50-RES_hhdet_num!M50</f>
        <v>17931.346113285108</v>
      </c>
      <c r="N50" s="67">
        <f>RES_hhdet_num!M50+RES_hhdet_in!N50-RES_hhdet_num!N50</f>
        <v>17272.620763046638</v>
      </c>
      <c r="O50" s="67">
        <f>RES_hhdet_num!N50+RES_hhdet_in!O50-RES_hhdet_num!O50</f>
        <v>24953.99095633316</v>
      </c>
      <c r="P50" s="67">
        <f>RES_hhdet_num!O50+RES_hhdet_in!P50-RES_hhdet_num!P50</f>
        <v>4304.3632335199654</v>
      </c>
      <c r="Q50" s="67">
        <f>RES_hhdet_num!P50+RES_hhdet_in!Q50-RES_hhdet_num!Q50</f>
        <v>13136.300665680494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1666.787456974409</v>
      </c>
      <c r="M51" s="67">
        <f>RES_hhdet_num!L51+RES_hhdet_in!M51-RES_hhdet_num!M51</f>
        <v>222.65388671487744</v>
      </c>
      <c r="N51" s="67">
        <f>RES_hhdet_num!M51+RES_hhdet_in!N51-RES_hhdet_num!N51</f>
        <v>152.56673695334393</v>
      </c>
      <c r="O51" s="67">
        <f>RES_hhdet_num!N51+RES_hhdet_in!O51-RES_hhdet_num!O51</f>
        <v>1683.9873272952536</v>
      </c>
      <c r="P51" s="67">
        <f>RES_hhdet_num!O51+RES_hhdet_in!P51-RES_hhdet_num!P51</f>
        <v>574.64716201459305</v>
      </c>
      <c r="Q51" s="67">
        <f>RES_hhdet_num!P51+RES_hhdet_in!Q51-RES_hhdet_num!Q51</f>
        <v>2599.69933431955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21515.392252783669</v>
      </c>
      <c r="D54" s="67">
        <f>RES_hhdet_num!C54+RES_hhdet_in!D54-RES_hhdet_num!D54</f>
        <v>10292.25</v>
      </c>
      <c r="E54" s="67">
        <f>RES_hhdet_num!D54+RES_hhdet_in!E54-RES_hhdet_num!E54</f>
        <v>10292.25</v>
      </c>
      <c r="F54" s="67">
        <f>RES_hhdet_num!E54+RES_hhdet_in!F54-RES_hhdet_num!F54</f>
        <v>11176.255473235287</v>
      </c>
      <c r="G54" s="67">
        <f>RES_hhdet_num!F54+RES_hhdet_in!G54-RES_hhdet_num!G54</f>
        <v>14141.000000000015</v>
      </c>
      <c r="H54" s="67">
        <f>RES_hhdet_num!G54+RES_hhdet_in!H54-RES_hhdet_num!H54</f>
        <v>10292.25</v>
      </c>
      <c r="I54" s="67">
        <f>RES_hhdet_num!H54+RES_hhdet_in!I54-RES_hhdet_num!I54</f>
        <v>19324.000000000022</v>
      </c>
      <c r="J54" s="67">
        <f>RES_hhdet_num!I54+RES_hhdet_in!J54-RES_hhdet_num!J54</f>
        <v>10292.25</v>
      </c>
      <c r="K54" s="67">
        <f>RES_hhdet_num!J54+RES_hhdet_in!K54-RES_hhdet_num!K54</f>
        <v>34203.999999999993</v>
      </c>
      <c r="L54" s="67">
        <f>RES_hhdet_num!K54+RES_hhdet_in!L54-RES_hhdet_num!L54</f>
        <v>4642.9561788704304</v>
      </c>
      <c r="M54" s="67">
        <f>RES_hhdet_num!L54+RES_hhdet_in!M54-RES_hhdet_num!M54</f>
        <v>10463</v>
      </c>
      <c r="N54" s="67">
        <f>RES_hhdet_num!M54+RES_hhdet_in!N54-RES_hhdet_num!N54</f>
        <v>4169.9464078057099</v>
      </c>
      <c r="O54" s="67">
        <f>RES_hhdet_num!N54+RES_hhdet_in!O54-RES_hhdet_num!O54</f>
        <v>6394.0000000000018</v>
      </c>
      <c r="P54" s="67">
        <f>RES_hhdet_num!O54+RES_hhdet_in!P54-RES_hhdet_num!P54</f>
        <v>2689.0000000000009</v>
      </c>
      <c r="Q54" s="67">
        <f>RES_hhdet_num!P54+RES_hhdet_in!Q54-RES_hhdet_num!Q54</f>
        <v>1429.0000000000009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661.279400560863</v>
      </c>
      <c r="M55" s="67">
        <f>RES_hhdet_num!L55+RES_hhdet_in!M55-RES_hhdet_num!M55</f>
        <v>1062.9999999999995</v>
      </c>
      <c r="N55" s="67">
        <f>RES_hhdet_num!M55+RES_hhdet_in!N55-RES_hhdet_num!N55</f>
        <v>409.91111519496508</v>
      </c>
      <c r="O55" s="67">
        <f>RES_hhdet_num!N55+RES_hhdet_in!O55-RES_hhdet_num!O55</f>
        <v>881.02171637159131</v>
      </c>
      <c r="P55" s="67">
        <f>RES_hhdet_num!O55+RES_hhdet_in!P55-RES_hhdet_num!P55</f>
        <v>399.00000000000011</v>
      </c>
      <c r="Q55" s="67">
        <f>RES_hhdet_num!P55+RES_hhdet_in!Q55-RES_hhdet_num!Q55</f>
        <v>246.00000000000011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9094.6976033087267</v>
      </c>
      <c r="D59" s="67">
        <f>RES_hhdet_num!C59+RES_hhdet_in!D59-RES_hhdet_num!D59</f>
        <v>6567.7500000000146</v>
      </c>
      <c r="E59" s="67">
        <f>RES_hhdet_num!D59+RES_hhdet_in!E59-RES_hhdet_num!E59</f>
        <v>6567.75</v>
      </c>
      <c r="F59" s="67">
        <f>RES_hhdet_num!E59+RES_hhdet_in!F59-RES_hhdet_num!F59</f>
        <v>22870.005139996982</v>
      </c>
      <c r="G59" s="67">
        <f>RES_hhdet_num!F59+RES_hhdet_in!G59-RES_hhdet_num!G59</f>
        <v>10863.000000000015</v>
      </c>
      <c r="H59" s="67">
        <f>RES_hhdet_num!G59+RES_hhdet_in!H59-RES_hhdet_num!H59</f>
        <v>13252.765244142829</v>
      </c>
      <c r="I59" s="67">
        <f>RES_hhdet_num!H59+RES_hhdet_in!I59-RES_hhdet_num!I59</f>
        <v>9784</v>
      </c>
      <c r="J59" s="67">
        <f>RES_hhdet_num!I59+RES_hhdet_in!J59-RES_hhdet_num!J59</f>
        <v>6567.7499999999854</v>
      </c>
      <c r="K59" s="67">
        <f>RES_hhdet_num!J59+RES_hhdet_in!K59-RES_hhdet_num!K59</f>
        <v>26494.999999999993</v>
      </c>
      <c r="L59" s="67">
        <f>RES_hhdet_num!K59+RES_hhdet_in!L59-RES_hhdet_num!L59</f>
        <v>20075.248233596831</v>
      </c>
      <c r="M59" s="67">
        <f>RES_hhdet_num!L59+RES_hhdet_in!M59-RES_hhdet_num!M59</f>
        <v>13939.714285714283</v>
      </c>
      <c r="N59" s="67">
        <f>RES_hhdet_num!M59+RES_hhdet_in!N59-RES_hhdet_num!N59</f>
        <v>7945.1492982504569</v>
      </c>
      <c r="O59" s="67">
        <f>RES_hhdet_num!N59+RES_hhdet_in!O59-RES_hhdet_num!O59</f>
        <v>13932.000000000004</v>
      </c>
      <c r="P59" s="67">
        <f>RES_hhdet_num!O59+RES_hhdet_in!P59-RES_hhdet_num!P59</f>
        <v>5703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24308.760103308712</v>
      </c>
      <c r="D60" s="83">
        <f>RES_hhdet_num!C60+RES_hhdet_in!D60-RES_hhdet_num!D60</f>
        <v>38892.689266403177</v>
      </c>
      <c r="E60" s="83">
        <f>RES_hhdet_num!D60+RES_hhdet_in!E60-RES_hhdet_num!E60</f>
        <v>19569.750000000029</v>
      </c>
      <c r="F60" s="83">
        <f>RES_hhdet_num!E60+RES_hhdet_in!F60-RES_hhdet_num!F60</f>
        <v>20710.067639996938</v>
      </c>
      <c r="G60" s="83">
        <f>RES_hhdet_num!F60+RES_hhdet_in!G60-RES_hhdet_num!G60</f>
        <v>26093.250000000058</v>
      </c>
      <c r="H60" s="83">
        <f>RES_hhdet_num!G60+RES_hhdet_in!H60-RES_hhdet_num!H60</f>
        <v>19569.750000000029</v>
      </c>
      <c r="I60" s="83">
        <f>RES_hhdet_num!H60+RES_hhdet_in!I60-RES_hhdet_num!I60</f>
        <v>31385</v>
      </c>
      <c r="J60" s="83">
        <f>RES_hhdet_num!I60+RES_hhdet_in!J60-RES_hhdet_num!J60</f>
        <v>34816.417328518815</v>
      </c>
      <c r="K60" s="83">
        <f>RES_hhdet_num!J60+RES_hhdet_in!K60-RES_hhdet_num!K60</f>
        <v>21354.239896691259</v>
      </c>
      <c r="L60" s="83">
        <f>RES_hhdet_num!K60+RES_hhdet_in!L60-RES_hhdet_num!L60</f>
        <v>62590.439266403177</v>
      </c>
      <c r="M60" s="83">
        <f>RES_hhdet_num!L60+RES_hhdet_in!M60-RES_hhdet_num!M60</f>
        <v>43589.958428711601</v>
      </c>
      <c r="N60" s="83">
        <f>RES_hhdet_num!M60+RES_hhdet_in!N60-RES_hhdet_num!N60</f>
        <v>34396.557226423291</v>
      </c>
      <c r="O60" s="83">
        <f>RES_hhdet_num!N60+RES_hhdet_in!O60-RES_hhdet_num!O60</f>
        <v>22728.549886935187</v>
      </c>
      <c r="P60" s="83">
        <f>RES_hhdet_num!O60+RES_hhdet_in!P60-RES_hhdet_num!P60</f>
        <v>34658.25</v>
      </c>
      <c r="Q60" s="83">
        <f>RES_hhdet_num!P60+RES_hhdet_in!Q60-RES_hhdet_num!Q60</f>
        <v>27774.000000000015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2831.3125</v>
      </c>
      <c r="D64" s="67">
        <f>RES_hhdet_num!C64+RES_hhdet_in!D64-RES_hhdet_num!D64</f>
        <v>2831.3125</v>
      </c>
      <c r="E64" s="67">
        <f>RES_hhdet_num!D64+RES_hhdet_in!E64-RES_hhdet_num!E64</f>
        <v>2831.3125</v>
      </c>
      <c r="F64" s="67">
        <f>RES_hhdet_num!E64+RES_hhdet_in!F64-RES_hhdet_num!F64</f>
        <v>2831.3124999999709</v>
      </c>
      <c r="G64" s="67">
        <f>RES_hhdet_num!F64+RES_hhdet_in!G64-RES_hhdet_num!G64</f>
        <v>2831.3125000000437</v>
      </c>
      <c r="H64" s="67">
        <f>RES_hhdet_num!G64+RES_hhdet_in!H64-RES_hhdet_num!H64</f>
        <v>2831.3125000000146</v>
      </c>
      <c r="I64" s="67">
        <f>RES_hhdet_num!H64+RES_hhdet_in!I64-RES_hhdet_num!I64</f>
        <v>2831.3124999999854</v>
      </c>
      <c r="J64" s="67">
        <f>RES_hhdet_num!I64+RES_hhdet_in!J64-RES_hhdet_num!J64</f>
        <v>2831.3125</v>
      </c>
      <c r="K64" s="67">
        <f>RES_hhdet_num!J64+RES_hhdet_in!K64-RES_hhdet_num!K64</f>
        <v>2831.3124999999709</v>
      </c>
      <c r="L64" s="67">
        <f>RES_hhdet_num!K64+RES_hhdet_in!L64-RES_hhdet_num!L64</f>
        <v>2831.3125000000291</v>
      </c>
      <c r="M64" s="67">
        <f>RES_hhdet_num!L64+RES_hhdet_in!M64-RES_hhdet_num!M64</f>
        <v>2831.3124999999709</v>
      </c>
      <c r="N64" s="67">
        <f>RES_hhdet_num!M64+RES_hhdet_in!N64-RES_hhdet_num!N64</f>
        <v>2831.3125</v>
      </c>
      <c r="O64" s="67">
        <f>RES_hhdet_num!N64+RES_hhdet_in!O64-RES_hhdet_num!O64</f>
        <v>2831.3125</v>
      </c>
      <c r="P64" s="67">
        <f>RES_hhdet_num!O64+RES_hhdet_in!P64-RES_hhdet_num!P64</f>
        <v>7004.9999999999854</v>
      </c>
      <c r="Q64" s="67">
        <f>RES_hhdet_num!P64+RES_hhdet_in!Q64-RES_hhdet_num!Q64</f>
        <v>1488.9375000000146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52</v>
      </c>
      <c r="D67" s="67">
        <f>RES_hhdet_num!C67+RES_hhdet_in!D67-RES_hhdet_num!D67</f>
        <v>56</v>
      </c>
      <c r="E67" s="67">
        <f>RES_hhdet_num!D67+RES_hhdet_in!E67-RES_hhdet_num!E67</f>
        <v>55</v>
      </c>
      <c r="F67" s="67">
        <f>RES_hhdet_num!E67+RES_hhdet_in!F67-RES_hhdet_num!F67</f>
        <v>64.999999999999773</v>
      </c>
      <c r="G67" s="67">
        <f>RES_hhdet_num!F67+RES_hhdet_in!G67-RES_hhdet_num!G67</f>
        <v>78.000000000000227</v>
      </c>
      <c r="H67" s="67">
        <f>RES_hhdet_num!G67+RES_hhdet_in!H67-RES_hhdet_num!H67</f>
        <v>81.000000000000455</v>
      </c>
      <c r="I67" s="67">
        <f>RES_hhdet_num!H67+RES_hhdet_in!I67-RES_hhdet_num!I67</f>
        <v>80</v>
      </c>
      <c r="J67" s="67">
        <f>RES_hhdet_num!I67+RES_hhdet_in!J67-RES_hhdet_num!J67</f>
        <v>0</v>
      </c>
      <c r="K67" s="67">
        <f>RES_hhdet_num!J67+RES_hhdet_in!K67-RES_hhdet_num!K67</f>
        <v>176.99999999999818</v>
      </c>
      <c r="L67" s="67">
        <f>RES_hhdet_num!K67+RES_hhdet_in!L67-RES_hhdet_num!L67</f>
        <v>226.00000000000091</v>
      </c>
      <c r="M67" s="67">
        <f>RES_hhdet_num!L67+RES_hhdet_in!M67-RES_hhdet_num!M67</f>
        <v>350.99999999999818</v>
      </c>
      <c r="N67" s="67">
        <f>RES_hhdet_num!M67+RES_hhdet_in!N67-RES_hhdet_num!N67</f>
        <v>394.99999999999818</v>
      </c>
      <c r="O67" s="67">
        <f>RES_hhdet_num!N67+RES_hhdet_in!O67-RES_hhdet_num!O67</f>
        <v>518.00000000000364</v>
      </c>
      <c r="P67" s="67">
        <f>RES_hhdet_num!O67+RES_hhdet_in!P67-RES_hhdet_num!P67</f>
        <v>588</v>
      </c>
      <c r="Q67" s="67">
        <f>RES_hhdet_num!P67+RES_hhdet_in!Q67-RES_hhdet_num!Q67</f>
        <v>1111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1749.6524301036989</v>
      </c>
      <c r="D69" s="67">
        <f>RES_hhdet_num!C69+RES_hhdet_in!D69-RES_hhdet_num!D69</f>
        <v>2159.1597071821088</v>
      </c>
      <c r="E69" s="67">
        <f>RES_hhdet_num!D69+RES_hhdet_in!E69-RES_hhdet_num!E69</f>
        <v>1620.7499999999927</v>
      </c>
      <c r="F69" s="67">
        <f>RES_hhdet_num!E69+RES_hhdet_in!F69-RES_hhdet_num!F69</f>
        <v>1620.7499999999782</v>
      </c>
      <c r="G69" s="67">
        <f>RES_hhdet_num!F69+RES_hhdet_in!G69-RES_hhdet_num!G69</f>
        <v>1620.7500000000218</v>
      </c>
      <c r="H69" s="67">
        <f>RES_hhdet_num!G69+RES_hhdet_in!H69-RES_hhdet_num!H69</f>
        <v>2273.7365814102232</v>
      </c>
      <c r="I69" s="67">
        <f>RES_hhdet_num!H69+RES_hhdet_in!I69-RES_hhdet_num!I69</f>
        <v>1620.75</v>
      </c>
      <c r="J69" s="67">
        <f>RES_hhdet_num!I69+RES_hhdet_in!J69-RES_hhdet_num!J69</f>
        <v>2831.3125</v>
      </c>
      <c r="K69" s="67">
        <f>RES_hhdet_num!J69+RES_hhdet_in!K69-RES_hhdet_num!K69</f>
        <v>9145.8101371487865</v>
      </c>
      <c r="L69" s="67">
        <f>RES_hhdet_num!K69+RES_hhdet_in!L69-RES_hhdet_num!L69</f>
        <v>1620.7500000000146</v>
      </c>
      <c r="M69" s="67">
        <f>RES_hhdet_num!L69+RES_hhdet_in!M69-RES_hhdet_num!M69</f>
        <v>1709.5611741178727</v>
      </c>
      <c r="N69" s="67">
        <f>RES_hhdet_num!M69+RES_hhdet_in!N69-RES_hhdet_num!N69</f>
        <v>1620.75</v>
      </c>
      <c r="O69" s="67">
        <f>RES_hhdet_num!N69+RES_hhdet_in!O69-RES_hhdet_num!O69</f>
        <v>2549.4207832970715</v>
      </c>
      <c r="P69" s="67">
        <f>RES_hhdet_num!O69+RES_hhdet_in!P69-RES_hhdet_num!P69</f>
        <v>8282</v>
      </c>
      <c r="Q69" s="67">
        <f>RES_hhdet_num!P69+RES_hhdet_in!Q69-RES_hhdet_num!Q69</f>
        <v>0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929.30399561501872</v>
      </c>
      <c r="M70" s="67">
        <f>RES_hhdet_num!L70+RES_hhdet_in!M70-RES_hhdet_num!M70</f>
        <v>1055.443421612099</v>
      </c>
      <c r="N70" s="67">
        <f>RES_hhdet_num!M70+RES_hhdet_in!N70-RES_hhdet_num!N70</f>
        <v>1360.6966489631304</v>
      </c>
      <c r="O70" s="67">
        <f>RES_hhdet_num!N70+RES_hhdet_in!O70-RES_hhdet_num!O70</f>
        <v>281.89171670293035</v>
      </c>
      <c r="P70" s="67">
        <f>RES_hhdet_num!O70+RES_hhdet_in!P70-RES_hhdet_num!P70</f>
        <v>681.89636039553989</v>
      </c>
      <c r="Q70" s="67">
        <f>RES_hhdet_num!P70+RES_hhdet_in!Q70-RES_hhdet_num!Q70</f>
        <v>1488.9375000000018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1081.6600698962975</v>
      </c>
      <c r="D73" s="67">
        <f>RES_hhdet_num!C73+RES_hhdet_in!D73-RES_hhdet_num!D73</f>
        <v>1004.9999999999982</v>
      </c>
      <c r="E73" s="67">
        <f>RES_hhdet_num!D73+RES_hhdet_in!E73-RES_hhdet_num!E73</f>
        <v>1471.4156810327422</v>
      </c>
      <c r="F73" s="67">
        <f>RES_hhdet_num!E73+RES_hhdet_in!F73-RES_hhdet_num!F73</f>
        <v>2243.1316929629975</v>
      </c>
      <c r="G73" s="67">
        <f>RES_hhdet_num!F73+RES_hhdet_in!G73-RES_hhdet_num!G73</f>
        <v>3210.3402975493209</v>
      </c>
      <c r="H73" s="67">
        <f>RES_hhdet_num!G73+RES_hhdet_in!H73-RES_hhdet_num!H73</f>
        <v>1005.0000000000018</v>
      </c>
      <c r="I73" s="67">
        <f>RES_hhdet_num!H73+RES_hhdet_in!I73-RES_hhdet_num!I73</f>
        <v>1829.9999999999945</v>
      </c>
      <c r="J73" s="67">
        <f>RES_hhdet_num!I73+RES_hhdet_in!J73-RES_hhdet_num!J73</f>
        <v>2512.8850760617233</v>
      </c>
      <c r="K73" s="67">
        <f>RES_hhdet_num!J73+RES_hhdet_in!K73-RES_hhdet_num!K73</f>
        <v>499.99999999999727</v>
      </c>
      <c r="L73" s="67">
        <f>RES_hhdet_num!K73+RES_hhdet_in!L73-RES_hhdet_num!L73</f>
        <v>3912.0000000000018</v>
      </c>
      <c r="M73" s="67">
        <f>RES_hhdet_num!L73+RES_hhdet_in!M73-RES_hhdet_num!M73</f>
        <v>1204.5646252265478</v>
      </c>
      <c r="N73" s="67">
        <f>RES_hhdet_num!M73+RES_hhdet_in!N73-RES_hhdet_num!N73</f>
        <v>820.00000000000023</v>
      </c>
      <c r="O73" s="67">
        <f>RES_hhdet_num!N73+RES_hhdet_in!O73-RES_hhdet_num!O73</f>
        <v>1068.0000000000002</v>
      </c>
      <c r="P73" s="67">
        <f>RES_hhdet_num!O73+RES_hhdet_in!P73-RES_hhdet_num!P73</f>
        <v>0</v>
      </c>
      <c r="Q73" s="67">
        <f>RES_hhdet_num!P73+RES_hhdet_in!Q73-RES_hhdet_num!Q73</f>
        <v>1426.2839765014232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450.02008959008595</v>
      </c>
      <c r="M74" s="67">
        <f>RES_hhdet_num!L74+RES_hhdet_in!M74-RES_hhdet_num!M74</f>
        <v>128.2095836448612</v>
      </c>
      <c r="N74" s="67">
        <f>RES_hhdet_num!M74+RES_hhdet_in!N74-RES_hhdet_num!N74</f>
        <v>96.000000000000028</v>
      </c>
      <c r="O74" s="67">
        <f>RES_hhdet_num!N74+RES_hhdet_in!O74-RES_hhdet_num!O74</f>
        <v>160.00000000000003</v>
      </c>
      <c r="P74" s="67">
        <f>RES_hhdet_num!O74+RES_hhdet_in!P74-RES_hhdet_num!P74</f>
        <v>6.9999999999986358</v>
      </c>
      <c r="Q74" s="67">
        <f>RES_hhdet_num!P74+RES_hhdet_in!Q74-RES_hhdet_num!Q74</f>
        <v>278.00000000000136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3221.25</v>
      </c>
      <c r="D78" s="67">
        <f>RES_hhdet_num!C78+RES_hhdet_in!D78-RES_hhdet_num!D78</f>
        <v>3221.25</v>
      </c>
      <c r="E78" s="67">
        <f>RES_hhdet_num!D78+RES_hhdet_in!E78-RES_hhdet_num!E78</f>
        <v>3221.25</v>
      </c>
      <c r="F78" s="67">
        <f>RES_hhdet_num!E78+RES_hhdet_in!F78-RES_hhdet_num!F78</f>
        <v>3221.2499999999854</v>
      </c>
      <c r="G78" s="67">
        <f>RES_hhdet_num!F78+RES_hhdet_in!G78-RES_hhdet_num!G78</f>
        <v>3221.2500000000146</v>
      </c>
      <c r="H78" s="67">
        <f>RES_hhdet_num!G78+RES_hhdet_in!H78-RES_hhdet_num!H78</f>
        <v>3221.2500000000146</v>
      </c>
      <c r="I78" s="67">
        <f>RES_hhdet_num!H78+RES_hhdet_in!I78-RES_hhdet_num!I78</f>
        <v>3221.25</v>
      </c>
      <c r="J78" s="67">
        <f>RES_hhdet_num!I78+RES_hhdet_in!J78-RES_hhdet_num!J78</f>
        <v>3221.2499999999854</v>
      </c>
      <c r="K78" s="67">
        <f>RES_hhdet_num!J78+RES_hhdet_in!K78-RES_hhdet_num!K78</f>
        <v>7474.4730757083453</v>
      </c>
      <c r="L78" s="67">
        <f>RES_hhdet_num!K78+RES_hhdet_in!L78-RES_hhdet_num!L78</f>
        <v>8553.6465847657964</v>
      </c>
      <c r="M78" s="67">
        <f>RES_hhdet_num!L78+RES_hhdet_in!M78-RES_hhdet_num!M78</f>
        <v>12933.018209950562</v>
      </c>
      <c r="N78" s="67">
        <f>RES_hhdet_num!M78+RES_hhdet_in!N78-RES_hhdet_num!N78</f>
        <v>10898.958094999252</v>
      </c>
      <c r="O78" s="67">
        <f>RES_hhdet_num!N78+RES_hhdet_in!O78-RES_hhdet_num!O78</f>
        <v>8319.4926680611097</v>
      </c>
      <c r="P78" s="67">
        <f>RES_hhdet_num!O78+RES_hhdet_in!P78-RES_hhdet_num!P78</f>
        <v>9642.4347733256145</v>
      </c>
      <c r="Q78" s="67">
        <f>RES_hhdet_num!P78+RES_hhdet_in!Q78-RES_hhdet_num!Q78</f>
        <v>5632.559562783892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1092.089424291642</v>
      </c>
      <c r="D79" s="83">
        <f>RES_hhdet_num!C79+RES_hhdet_in!D79-RES_hhdet_num!D79</f>
        <v>1270.9159152342145</v>
      </c>
      <c r="E79" s="83">
        <f>RES_hhdet_num!D79+RES_hhdet_in!E79-RES_hhdet_num!E79</f>
        <v>3203.5442900494054</v>
      </c>
      <c r="F79" s="83">
        <f>RES_hhdet_num!E79+RES_hhdet_in!F79-RES_hhdet_num!F79</f>
        <v>1069.6044050007622</v>
      </c>
      <c r="G79" s="83">
        <f>RES_hhdet_num!F79+RES_hhdet_in!G79-RES_hhdet_num!G79</f>
        <v>2532.0698319389212</v>
      </c>
      <c r="H79" s="83">
        <f>RES_hhdet_num!G79+RES_hhdet_in!H79-RES_hhdet_num!H79</f>
        <v>1026.0000000000036</v>
      </c>
      <c r="I79" s="83">
        <f>RES_hhdet_num!H79+RES_hhdet_in!I79-RES_hhdet_num!I79</f>
        <v>1026</v>
      </c>
      <c r="J79" s="83">
        <f>RES_hhdet_num!I79+RES_hhdet_in!J79-RES_hhdet_num!J79</f>
        <v>3676.957329707946</v>
      </c>
      <c r="K79" s="83">
        <f>RES_hhdet_num!J79+RES_hhdet_in!K79-RES_hhdet_num!K79</f>
        <v>201.99999999999636</v>
      </c>
      <c r="L79" s="83">
        <f>RES_hhdet_num!K79+RES_hhdet_in!L79-RES_hhdet_num!L79</f>
        <v>251.90226389278905</v>
      </c>
      <c r="M79" s="83">
        <f>RES_hhdet_num!L79+RES_hhdet_in!M79-RES_hhdet_num!M79</f>
        <v>2743.8765944179158</v>
      </c>
      <c r="N79" s="83">
        <f>RES_hhdet_num!M79+RES_hhdet_in!N79-RES_hhdet_num!N79</f>
        <v>3725.6041549069823</v>
      </c>
      <c r="O79" s="83">
        <f>RES_hhdet_num!N79+RES_hhdet_in!O79-RES_hhdet_num!O79</f>
        <v>257.08000440884916</v>
      </c>
      <c r="P79" s="83">
        <f>RES_hhdet_num!O79+RES_hhdet_in!P79-RES_hhdet_num!P79</f>
        <v>806.48299297426638</v>
      </c>
      <c r="Q79" s="83">
        <f>RES_hhdet_num!P79+RES_hhdet_in!Q79-RES_hhdet_num!Q79</f>
        <v>3653.1457166102082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15112.75</v>
      </c>
      <c r="D83" s="67">
        <f>RES_hhdet_num!C83+RES_hhdet_in!D83-RES_hhdet_num!D83</f>
        <v>39892</v>
      </c>
      <c r="E83" s="67">
        <f>RES_hhdet_num!D83+RES_hhdet_in!E83-RES_hhdet_num!E83</f>
        <v>16985</v>
      </c>
      <c r="F83" s="67">
        <f>RES_hhdet_num!E83+RES_hhdet_in!F83-RES_hhdet_num!F83</f>
        <v>15112.749999999971</v>
      </c>
      <c r="G83" s="67">
        <f>RES_hhdet_num!F83+RES_hhdet_in!G83-RES_hhdet_num!G83</f>
        <v>15112.750000000029</v>
      </c>
      <c r="H83" s="67">
        <f>RES_hhdet_num!G83+RES_hhdet_in!H83-RES_hhdet_num!H83</f>
        <v>15112.750000000058</v>
      </c>
      <c r="I83" s="67">
        <f>RES_hhdet_num!H83+RES_hhdet_in!I83-RES_hhdet_num!I83</f>
        <v>15112.750000000029</v>
      </c>
      <c r="J83" s="67">
        <f>RES_hhdet_num!I83+RES_hhdet_in!J83-RES_hhdet_num!J83</f>
        <v>15112.75</v>
      </c>
      <c r="K83" s="67">
        <f>RES_hhdet_num!J83+RES_hhdet_in!K83-RES_hhdet_num!K83</f>
        <v>15112.749999999884</v>
      </c>
      <c r="L83" s="67">
        <f>RES_hhdet_num!K83+RES_hhdet_in!L83-RES_hhdet_num!L83</f>
        <v>15112.750000000058</v>
      </c>
      <c r="M83" s="67">
        <f>RES_hhdet_num!L83+RES_hhdet_in!M83-RES_hhdet_num!M83</f>
        <v>15112.749999999942</v>
      </c>
      <c r="N83" s="67">
        <f>RES_hhdet_num!M83+RES_hhdet_in!N83-RES_hhdet_num!N83</f>
        <v>15112.75</v>
      </c>
      <c r="O83" s="67">
        <f>RES_hhdet_num!N83+RES_hhdet_in!O83-RES_hhdet_num!O83</f>
        <v>15112.75</v>
      </c>
      <c r="P83" s="67">
        <f>RES_hhdet_num!O83+RES_hhdet_in!P83-RES_hhdet_num!P83</f>
        <v>15112.75</v>
      </c>
      <c r="Q83" s="67">
        <f>RES_hhdet_num!P83+RES_hhdet_in!Q83-RES_hhdet_num!Q83</f>
        <v>3573.9999999998836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280</v>
      </c>
      <c r="D86" s="67">
        <f>RES_hhdet_num!C86+RES_hhdet_in!D86-RES_hhdet_num!D86</f>
        <v>292</v>
      </c>
      <c r="E86" s="67">
        <f>RES_hhdet_num!D86+RES_hhdet_in!E86-RES_hhdet_num!E86</f>
        <v>504.5</v>
      </c>
      <c r="F86" s="67">
        <f>RES_hhdet_num!E86+RES_hhdet_in!F86-RES_hhdet_num!F86</f>
        <v>876.24999999999955</v>
      </c>
      <c r="G86" s="67">
        <f>RES_hhdet_num!F86+RES_hhdet_in!G86-RES_hhdet_num!G86</f>
        <v>885</v>
      </c>
      <c r="H86" s="67">
        <f>RES_hhdet_num!G86+RES_hhdet_in!H86-RES_hhdet_num!H86</f>
        <v>871.75000000000091</v>
      </c>
      <c r="I86" s="67">
        <f>RES_hhdet_num!H86+RES_hhdet_in!I86-RES_hhdet_num!I86</f>
        <v>835.50000000000182</v>
      </c>
      <c r="J86" s="67">
        <f>RES_hhdet_num!I86+RES_hhdet_in!J86-RES_hhdet_num!J86</f>
        <v>804.25</v>
      </c>
      <c r="K86" s="67">
        <f>RES_hhdet_num!J86+RES_hhdet_in!K86-RES_hhdet_num!K86</f>
        <v>862.99999999999636</v>
      </c>
      <c r="L86" s="67">
        <f>RES_hhdet_num!K86+RES_hhdet_in!L86-RES_hhdet_num!L86</f>
        <v>374.00000000000364</v>
      </c>
      <c r="M86" s="67">
        <f>RES_hhdet_num!L86+RES_hhdet_in!M86-RES_hhdet_num!M86</f>
        <v>539.99999999999272</v>
      </c>
      <c r="N86" s="67">
        <f>RES_hhdet_num!M86+RES_hhdet_in!N86-RES_hhdet_num!N86</f>
        <v>1006.0000000000073</v>
      </c>
      <c r="O86" s="67">
        <f>RES_hhdet_num!N86+RES_hhdet_in!O86-RES_hhdet_num!O86</f>
        <v>1852.9999999999927</v>
      </c>
      <c r="P86" s="67">
        <f>RES_hhdet_num!O86+RES_hhdet_in!P86-RES_hhdet_num!P86</f>
        <v>1018.25</v>
      </c>
      <c r="Q86" s="67">
        <f>RES_hhdet_num!P86+RES_hhdet_in!Q86-RES_hhdet_num!Q86</f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10662.667027068499</v>
      </c>
      <c r="D88" s="67">
        <f>RES_hhdet_num!C88+RES_hhdet_in!D88-RES_hhdet_num!D88</f>
        <v>19588</v>
      </c>
      <c r="E88" s="67">
        <f>RES_hhdet_num!D88+RES_hhdet_in!E88-RES_hhdet_num!E88</f>
        <v>8855.0982142857101</v>
      </c>
      <c r="F88" s="67">
        <f>RES_hhdet_num!E88+RES_hhdet_in!F88-RES_hhdet_num!F88</f>
        <v>10588.442953355319</v>
      </c>
      <c r="G88" s="67">
        <f>RES_hhdet_num!F88+RES_hhdet_in!G88-RES_hhdet_num!G88</f>
        <v>11275.519751303567</v>
      </c>
      <c r="H88" s="67">
        <f>RES_hhdet_num!G88+RES_hhdet_in!H88-RES_hhdet_num!H88</f>
        <v>7178.2500000000582</v>
      </c>
      <c r="I88" s="67">
        <f>RES_hhdet_num!H88+RES_hhdet_in!I88-RES_hhdet_num!I88</f>
        <v>12460.588550237444</v>
      </c>
      <c r="J88" s="67">
        <f>RES_hhdet_num!I88+RES_hhdet_in!J88-RES_hhdet_num!J88</f>
        <v>7178.2500000000291</v>
      </c>
      <c r="K88" s="67">
        <f>RES_hhdet_num!J88+RES_hhdet_in!K88-RES_hhdet_num!K88</f>
        <v>7178.2499999998836</v>
      </c>
      <c r="L88" s="67">
        <f>RES_hhdet_num!K88+RES_hhdet_in!L88-RES_hhdet_num!L88</f>
        <v>12026.753322640667</v>
      </c>
      <c r="M88" s="67">
        <f>RES_hhdet_num!L88+RES_hhdet_in!M88-RES_hhdet_num!M88</f>
        <v>7178.2499999999418</v>
      </c>
      <c r="N88" s="67">
        <f>RES_hhdet_num!M88+RES_hhdet_in!N88-RES_hhdet_num!N88</f>
        <v>15068.22480988907</v>
      </c>
      <c r="O88" s="67">
        <f>RES_hhdet_num!N88+RES_hhdet_in!O88-RES_hhdet_num!O88</f>
        <v>15112.75</v>
      </c>
      <c r="P88" s="67">
        <f>RES_hhdet_num!O88+RES_hhdet_in!P88-RES_hhdet_num!P88</f>
        <v>15112.75</v>
      </c>
      <c r="Q88" s="67">
        <f>RES_hhdet_num!P88+RES_hhdet_in!Q88-RES_hhdet_num!Q88</f>
        <v>3573.9999999999418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2795.5127248751778</v>
      </c>
      <c r="M89" s="67">
        <f>RES_hhdet_num!L89+RES_hhdet_in!M89-RES_hhdet_num!M89</f>
        <v>864.31283445476583</v>
      </c>
      <c r="N89" s="67">
        <f>RES_hhdet_num!M89+RES_hhdet_in!N89-RES_hhdet_num!N89</f>
        <v>1273.0302513455972</v>
      </c>
      <c r="O89" s="67">
        <f>RES_hhdet_num!N89+RES_hhdet_in!O89-RES_hhdet_num!O89</f>
        <v>1225.7404650764438</v>
      </c>
      <c r="P89" s="67">
        <f>RES_hhdet_num!O89+RES_hhdet_in!P89-RES_hhdet_num!P89</f>
        <v>2371.3263513919228</v>
      </c>
      <c r="Q89" s="67">
        <f>RES_hhdet_num!P89+RES_hhdet_in!Q89-RES_hhdet_num!Q89</f>
        <v>928.74697161575023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3566.25</v>
      </c>
      <c r="D92" s="67">
        <f>RES_hhdet_num!C92+RES_hhdet_in!D92-RES_hhdet_num!D92</f>
        <v>4755.25</v>
      </c>
      <c r="E92" s="67">
        <f>RES_hhdet_num!D92+RES_hhdet_in!E92-RES_hhdet_num!E92</f>
        <v>4755.25</v>
      </c>
      <c r="F92" s="67">
        <f>RES_hhdet_num!E92+RES_hhdet_in!F92-RES_hhdet_num!F92</f>
        <v>5230.6651937445567</v>
      </c>
      <c r="G92" s="67">
        <f>RES_hhdet_num!F92+RES_hhdet_in!G92-RES_hhdet_num!G92</f>
        <v>8053.5934064305402</v>
      </c>
      <c r="H92" s="67">
        <f>RES_hhdet_num!G92+RES_hhdet_in!H92-RES_hhdet_num!H92</f>
        <v>16090.271300522782</v>
      </c>
      <c r="I92" s="67">
        <f>RES_hhdet_num!H92+RES_hhdet_in!I92-RES_hhdet_num!I92</f>
        <v>5360.2655268386698</v>
      </c>
      <c r="J92" s="67">
        <f>RES_hhdet_num!I92+RES_hhdet_in!J92-RES_hhdet_num!J92</f>
        <v>3566.25</v>
      </c>
      <c r="K92" s="67">
        <f>RES_hhdet_num!J92+RES_hhdet_in!K92-RES_hhdet_num!K92</f>
        <v>7630.2285707607734</v>
      </c>
      <c r="L92" s="67">
        <f>RES_hhdet_num!K92+RES_hhdet_in!L92-RES_hhdet_num!L92</f>
        <v>9414.8742404345867</v>
      </c>
      <c r="M92" s="67">
        <f>RES_hhdet_num!L92+RES_hhdet_in!M92-RES_hhdet_num!M92</f>
        <v>6024.6395258877965</v>
      </c>
      <c r="N92" s="67">
        <f>RES_hhdet_num!M92+RES_hhdet_in!N92-RES_hhdet_num!N92</f>
        <v>3082.1732637265595</v>
      </c>
      <c r="O92" s="67">
        <f>RES_hhdet_num!N92+RES_hhdet_in!O92-RES_hhdet_num!O92</f>
        <v>3865.6421910432819</v>
      </c>
      <c r="P92" s="67">
        <f>RES_hhdet_num!O92+RES_hhdet_in!P92-RES_hhdet_num!P92</f>
        <v>1411.0423231414406</v>
      </c>
      <c r="Q92" s="67">
        <f>RES_hhdet_num!P92+RES_hhdet_in!Q92-RES_hhdet_num!Q92</f>
        <v>2953.4643088206358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855.46071310821162</v>
      </c>
      <c r="M93" s="67">
        <f>RES_hhdet_num!L93+RES_hhdet_in!M93-RES_hhdet_num!M93</f>
        <v>518.07844199557303</v>
      </c>
      <c r="N93" s="67">
        <f>RES_hhdet_num!M93+RES_hhdet_in!N93-RES_hhdet_num!N93</f>
        <v>198.07673627344047</v>
      </c>
      <c r="O93" s="67">
        <f>RES_hhdet_num!N93+RES_hhdet_in!O93-RES_hhdet_num!O93</f>
        <v>189.97089625325634</v>
      </c>
      <c r="P93" s="67">
        <f>RES_hhdet_num!O93+RES_hhdet_in!P93-RES_hhdet_num!P93</f>
        <v>72.999999999999091</v>
      </c>
      <c r="Q93" s="67">
        <f>RES_hhdet_num!P93+RES_hhdet_in!Q93-RES_hhdet_num!Q93</f>
        <v>202.00000000000045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5450.8104932158676</v>
      </c>
      <c r="D96" s="67">
        <f>RES_hhdet_num!C96+RES_hhdet_in!D96-RES_hhdet_num!D96</f>
        <v>27478.999999999993</v>
      </c>
      <c r="E96" s="67">
        <f>RES_hhdet_num!D96+RES_hhdet_in!E96-RES_hhdet_num!E96</f>
        <v>10062</v>
      </c>
      <c r="F96" s="67">
        <f>RES_hhdet_num!E96+RES_hhdet_in!F96-RES_hhdet_num!F96</f>
        <v>4746.7499999999964</v>
      </c>
      <c r="G96" s="67">
        <f>RES_hhdet_num!F96+RES_hhdet_in!G96-RES_hhdet_num!G96</f>
        <v>4746.75</v>
      </c>
      <c r="H96" s="67">
        <f>RES_hhdet_num!G96+RES_hhdet_in!H96-RES_hhdet_num!H96</f>
        <v>4746.7500000000073</v>
      </c>
      <c r="I96" s="67">
        <f>RES_hhdet_num!H96+RES_hhdet_in!I96-RES_hhdet_num!I96</f>
        <v>4746.7500000000073</v>
      </c>
      <c r="J96" s="67">
        <f>RES_hhdet_num!I96+RES_hhdet_in!J96-RES_hhdet_num!J96</f>
        <v>6580.1902095724145</v>
      </c>
      <c r="K96" s="67">
        <f>RES_hhdet_num!J96+RES_hhdet_in!K96-RES_hhdet_num!K96</f>
        <v>13017.560493215846</v>
      </c>
      <c r="L96" s="67">
        <f>RES_hhdet_num!K96+RES_hhdet_in!L96-RES_hhdet_num!L96</f>
        <v>4746.7500000000291</v>
      </c>
      <c r="M96" s="67">
        <f>RES_hhdet_num!L96+RES_hhdet_in!M96-RES_hhdet_num!M96</f>
        <v>11190.934762872246</v>
      </c>
      <c r="N96" s="67">
        <f>RES_hhdet_num!M96+RES_hhdet_in!N96-RES_hhdet_num!N96</f>
        <v>6838</v>
      </c>
      <c r="O96" s="67">
        <f>RES_hhdet_num!N96+RES_hhdet_in!O96-RES_hhdet_num!O96</f>
        <v>9474.6368422659361</v>
      </c>
      <c r="P96" s="67">
        <f>RES_hhdet_num!O96+RES_hhdet_in!P96-RES_hhdet_num!P96</f>
        <v>24219.999999999993</v>
      </c>
      <c r="Q96" s="67">
        <f>RES_hhdet_num!P96+RES_hhdet_in!Q96-RES_hhdet_num!Q96</f>
        <v>1417.9320829151911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2677.8494379084768</v>
      </c>
      <c r="M97" s="67">
        <f>RES_hhdet_num!L97+RES_hhdet_in!M97-RES_hhdet_num!M97</f>
        <v>396.99999999999818</v>
      </c>
      <c r="N97" s="67">
        <f>RES_hhdet_num!M97+RES_hhdet_in!N97-RES_hhdet_num!N97</f>
        <v>138</v>
      </c>
      <c r="O97" s="67">
        <f>RES_hhdet_num!N97+RES_hhdet_in!O97-RES_hhdet_num!O97</f>
        <v>403.19667228958497</v>
      </c>
      <c r="P97" s="67">
        <f>RES_hhdet_num!O97+RES_hhdet_in!P97-RES_hhdet_num!P97</f>
        <v>3610.0000000000009</v>
      </c>
      <c r="Q97" s="67">
        <f>RES_hhdet_num!P97+RES_hhdet_in!Q97-RES_hhdet_num!Q97</f>
        <v>160.51288528715486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5696.25</v>
      </c>
      <c r="D102" s="67">
        <f>RES_hhdet_num!C102+RES_hhdet_in!D102-RES_hhdet_num!D102</f>
        <v>9246.6759673978668</v>
      </c>
      <c r="E102" s="67">
        <f>RES_hhdet_num!D102+RES_hhdet_in!E102-RES_hhdet_num!E102</f>
        <v>9246.6759673978668</v>
      </c>
      <c r="F102" s="67">
        <f>RES_hhdet_num!E102+RES_hhdet_in!F102-RES_hhdet_num!F102</f>
        <v>13824.323496103032</v>
      </c>
      <c r="G102" s="67">
        <f>RES_hhdet_num!F102+RES_hhdet_in!G102-RES_hhdet_num!G102</f>
        <v>9895.5734961030685</v>
      </c>
      <c r="H102" s="67">
        <f>RES_hhdet_num!G102+RES_hhdet_in!H102-RES_hhdet_num!H102</f>
        <v>14346.296537096736</v>
      </c>
      <c r="I102" s="67">
        <f>RES_hhdet_num!H102+RES_hhdet_in!I102-RES_hhdet_num!I102</f>
        <v>9502.3924821081164</v>
      </c>
      <c r="J102" s="67">
        <f>RES_hhdet_num!I102+RES_hhdet_in!J102-RES_hhdet_num!J102</f>
        <v>18199.842823332147</v>
      </c>
      <c r="K102" s="67">
        <f>RES_hhdet_num!J102+RES_hhdet_in!K102-RES_hhdet_num!K102</f>
        <v>28885.267932949835</v>
      </c>
      <c r="L102" s="67">
        <f>RES_hhdet_num!K102+RES_hhdet_in!L102-RES_hhdet_num!L102</f>
        <v>26043.517932949864</v>
      </c>
      <c r="M102" s="67">
        <f>RES_hhdet_num!L102+RES_hhdet_in!M102-RES_hhdet_num!M102</f>
        <v>33674.031867488811</v>
      </c>
      <c r="N102" s="67">
        <f>RES_hhdet_num!M102+RES_hhdet_in!N102-RES_hhdet_num!N102</f>
        <v>57635.500000000015</v>
      </c>
      <c r="O102" s="67">
        <f>RES_hhdet_num!N102+RES_hhdet_in!O102-RES_hhdet_num!O102</f>
        <v>66198.25</v>
      </c>
      <c r="P102" s="67">
        <f>RES_hhdet_num!O102+RES_hhdet_in!P102-RES_hhdet_num!P102</f>
        <v>62269</v>
      </c>
      <c r="Q102" s="67">
        <f>RES_hhdet_num!P102+RES_hhdet_in!Q102-RES_hhdet_num!Q102</f>
        <v>48305.000000000029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16973.25</v>
      </c>
      <c r="D103" s="83">
        <f>RES_hhdet_num!C103+RES_hhdet_in!D103-RES_hhdet_num!D103</f>
        <v>48807</v>
      </c>
      <c r="E103" s="83">
        <f>RES_hhdet_num!D103+RES_hhdet_in!E103-RES_hhdet_num!E103</f>
        <v>18267.75</v>
      </c>
      <c r="F103" s="83">
        <f>RES_hhdet_num!E103+RES_hhdet_in!F103-RES_hhdet_num!F103</f>
        <v>16973.25</v>
      </c>
      <c r="G103" s="83">
        <f>RES_hhdet_num!F103+RES_hhdet_in!G103-RES_hhdet_num!G103</f>
        <v>16973.250000000058</v>
      </c>
      <c r="H103" s="83">
        <f>RES_hhdet_num!G103+RES_hhdet_in!H103-RES_hhdet_num!H103</f>
        <v>16973.25</v>
      </c>
      <c r="I103" s="83">
        <f>RES_hhdet_num!H103+RES_hhdet_in!I103-RES_hhdet_num!I103</f>
        <v>16973.250000000029</v>
      </c>
      <c r="J103" s="83">
        <f>RES_hhdet_num!I103+RES_hhdet_in!J103-RES_hhdet_num!J103</f>
        <v>33230.894430747838</v>
      </c>
      <c r="K103" s="83">
        <f>RES_hhdet_num!J103+RES_hhdet_in!K103-RES_hhdet_num!K103</f>
        <v>39190.574032602017</v>
      </c>
      <c r="L103" s="83">
        <f>RES_hhdet_num!K103+RES_hhdet_in!L103-RES_hhdet_num!L103</f>
        <v>16973.250000000116</v>
      </c>
      <c r="M103" s="83">
        <f>RES_hhdet_num!L103+RES_hhdet_in!M103-RES_hhdet_num!M103</f>
        <v>19738.387093878759</v>
      </c>
      <c r="N103" s="83">
        <f>RES_hhdet_num!M103+RES_hhdet_in!N103-RES_hhdet_num!N103</f>
        <v>21098.247244904691</v>
      </c>
      <c r="O103" s="83">
        <f>RES_hhdet_num!N103+RES_hhdet_in!O103-RES_hhdet_num!O103</f>
        <v>32400.026959006325</v>
      </c>
      <c r="P103" s="83">
        <f>RES_hhdet_num!O103+RES_hhdet_in!P103-RES_hhdet_num!P103</f>
        <v>24803.33175199898</v>
      </c>
      <c r="Q103" s="83">
        <f>RES_hhdet_num!P103+RES_hhdet_in!Q103-RES_hhdet_num!Q103</f>
        <v>49220.901397954382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4.9999999999997726</v>
      </c>
      <c r="N110" s="67">
        <f>RES_hhdet_num!M110+RES_hhdet_in!N110-RES_hhdet_num!N110</f>
        <v>3.9999999999990905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211.25538817056236</v>
      </c>
      <c r="M117" s="67">
        <f>RES_hhdet_num!L117+RES_hhdet_in!M117-RES_hhdet_num!M117</f>
        <v>165.71007811293521</v>
      </c>
      <c r="N117" s="67">
        <f>RES_hhdet_num!M117+RES_hhdet_in!N117-RES_hhdet_num!N117</f>
        <v>511.46224544543111</v>
      </c>
      <c r="O117" s="67">
        <f>RES_hhdet_num!N117+RES_hhdet_in!O117-RES_hhdet_num!O117</f>
        <v>218.22349813965411</v>
      </c>
      <c r="P117" s="67">
        <f>RES_hhdet_num!O117+RES_hhdet_in!P117-RES_hhdet_num!P117</f>
        <v>621.01377972407226</v>
      </c>
      <c r="Q117" s="67">
        <f>RES_hhdet_num!P117+RES_hhdet_in!Q117-RES_hhdet_num!Q117</f>
        <v>463.70197102928341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321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5.2310488621151308</v>
      </c>
      <c r="Q122" s="83">
        <f>RES_hhdet_num!P122+RES_hhdet_in!Q122-RES_hhdet_num!Q122</f>
        <v>4791.7355795536932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6305.6875</v>
      </c>
      <c r="D126" s="67">
        <f>RES_hhdet_num!C126+RES_hhdet_in!D126-RES_hhdet_num!D126</f>
        <v>6305.6875</v>
      </c>
      <c r="E126" s="67">
        <f>RES_hhdet_num!D126+RES_hhdet_in!E126-RES_hhdet_num!E126</f>
        <v>6305.6875</v>
      </c>
      <c r="F126" s="67">
        <f>RES_hhdet_num!E126+RES_hhdet_in!F126-RES_hhdet_num!F126</f>
        <v>6305.6874999999709</v>
      </c>
      <c r="G126" s="67">
        <f>RES_hhdet_num!F126+RES_hhdet_in!G126-RES_hhdet_num!G126</f>
        <v>6305.6875000000146</v>
      </c>
      <c r="H126" s="67">
        <f>RES_hhdet_num!G126+RES_hhdet_in!H126-RES_hhdet_num!H126</f>
        <v>6305.6875000000146</v>
      </c>
      <c r="I126" s="67">
        <f>RES_hhdet_num!H126+RES_hhdet_in!I126-RES_hhdet_num!I126</f>
        <v>6305.6875000000146</v>
      </c>
      <c r="J126" s="67">
        <f>RES_hhdet_num!I126+RES_hhdet_in!J126-RES_hhdet_num!J126</f>
        <v>6305.6874999999854</v>
      </c>
      <c r="K126" s="67">
        <f>RES_hhdet_num!J126+RES_hhdet_in!K126-RES_hhdet_num!K126</f>
        <v>14672.999999999971</v>
      </c>
      <c r="L126" s="67">
        <f>RES_hhdet_num!K126+RES_hhdet_in!L126-RES_hhdet_num!L126</f>
        <v>6305.6875000000146</v>
      </c>
      <c r="M126" s="67">
        <f>RES_hhdet_num!L126+RES_hhdet_in!M126-RES_hhdet_num!M126</f>
        <v>6305.6874999999854</v>
      </c>
      <c r="N126" s="67">
        <f>RES_hhdet_num!M126+RES_hhdet_in!N126-RES_hhdet_num!N126</f>
        <v>6305.6875000000437</v>
      </c>
      <c r="O126" s="67">
        <f>RES_hhdet_num!N126+RES_hhdet_in!O126-RES_hhdet_num!O126</f>
        <v>6305.6875</v>
      </c>
      <c r="P126" s="67">
        <f>RES_hhdet_num!O126+RES_hhdet_in!P126-RES_hhdet_num!P126</f>
        <v>6305.6874999999709</v>
      </c>
      <c r="Q126" s="67">
        <f>RES_hhdet_num!P126+RES_hhdet_in!Q126-RES_hhdet_num!Q126</f>
        <v>4244.0625000000146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117</v>
      </c>
      <c r="D129" s="67">
        <f>RES_hhdet_num!C129+RES_hhdet_in!D129-RES_hhdet_num!D129</f>
        <v>122</v>
      </c>
      <c r="E129" s="67">
        <f>RES_hhdet_num!D129+RES_hhdet_in!E129-RES_hhdet_num!E129</f>
        <v>111</v>
      </c>
      <c r="F129" s="67">
        <f>RES_hhdet_num!E129+RES_hhdet_in!F129-RES_hhdet_num!F129</f>
        <v>110.99999999999977</v>
      </c>
      <c r="G129" s="67">
        <f>RES_hhdet_num!F129+RES_hhdet_in!G129-RES_hhdet_num!G129</f>
        <v>118</v>
      </c>
      <c r="H129" s="67">
        <f>RES_hhdet_num!G129+RES_hhdet_in!H129-RES_hhdet_num!H129</f>
        <v>120</v>
      </c>
      <c r="I129" s="67">
        <f>RES_hhdet_num!H129+RES_hhdet_in!I129-RES_hhdet_num!I129</f>
        <v>120.00000000000091</v>
      </c>
      <c r="J129" s="67">
        <f>RES_hhdet_num!I129+RES_hhdet_in!J129-RES_hhdet_num!J129</f>
        <v>132</v>
      </c>
      <c r="K129" s="67">
        <f>RES_hhdet_num!J129+RES_hhdet_in!K129-RES_hhdet_num!K129</f>
        <v>360.99999999999818</v>
      </c>
      <c r="L129" s="67">
        <f>RES_hhdet_num!K129+RES_hhdet_in!L129-RES_hhdet_num!L129</f>
        <v>389</v>
      </c>
      <c r="M129" s="67">
        <f>RES_hhdet_num!L129+RES_hhdet_in!M129-RES_hhdet_num!M129</f>
        <v>368</v>
      </c>
      <c r="N129" s="67">
        <f>RES_hhdet_num!M129+RES_hhdet_in!N129-RES_hhdet_num!N129</f>
        <v>0</v>
      </c>
      <c r="O129" s="67">
        <f>RES_hhdet_num!N129+RES_hhdet_in!O129-RES_hhdet_num!O129</f>
        <v>764.31250000000364</v>
      </c>
      <c r="P129" s="67">
        <f>RES_hhdet_num!O129+RES_hhdet_in!P129-RES_hhdet_num!P129</f>
        <v>877.99999999999818</v>
      </c>
      <c r="Q129" s="67">
        <f>RES_hhdet_num!P129+RES_hhdet_in!Q129-RES_hhdet_num!Q129</f>
        <v>1834.0000000000036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3799.5</v>
      </c>
      <c r="D131" s="67">
        <f>RES_hhdet_num!C131+RES_hhdet_in!D131-RES_hhdet_num!D131</f>
        <v>12398.102459469956</v>
      </c>
      <c r="E131" s="67">
        <f>RES_hhdet_num!D131+RES_hhdet_in!E131-RES_hhdet_num!E131</f>
        <v>6486.1242233181983</v>
      </c>
      <c r="F131" s="67">
        <f>RES_hhdet_num!E131+RES_hhdet_in!F131-RES_hhdet_num!F131</f>
        <v>3799.4999999999854</v>
      </c>
      <c r="G131" s="67">
        <f>RES_hhdet_num!F131+RES_hhdet_in!G131-RES_hhdet_num!G131</f>
        <v>3799.5</v>
      </c>
      <c r="H131" s="67">
        <f>RES_hhdet_num!G131+RES_hhdet_in!H131-RES_hhdet_num!H131</f>
        <v>5124.3098865517386</v>
      </c>
      <c r="I131" s="67">
        <f>RES_hhdet_num!H131+RES_hhdet_in!I131-RES_hhdet_num!I131</f>
        <v>5175.5882139448222</v>
      </c>
      <c r="J131" s="67">
        <f>RES_hhdet_num!I131+RES_hhdet_in!J131-RES_hhdet_num!J131</f>
        <v>4436.8510353850579</v>
      </c>
      <c r="K131" s="67">
        <f>RES_hhdet_num!J131+RES_hhdet_in!K131-RES_hhdet_num!K131</f>
        <v>17796.999999999971</v>
      </c>
      <c r="L131" s="67">
        <f>RES_hhdet_num!K131+RES_hhdet_in!L131-RES_hhdet_num!L131</f>
        <v>5423.7659554703423</v>
      </c>
      <c r="M131" s="67">
        <f>RES_hhdet_num!L131+RES_hhdet_in!M131-RES_hhdet_num!M131</f>
        <v>5879.1194622796029</v>
      </c>
      <c r="N131" s="67">
        <f>RES_hhdet_num!M131+RES_hhdet_in!N131-RES_hhdet_num!N131</f>
        <v>5925.2971256785386</v>
      </c>
      <c r="O131" s="67">
        <f>RES_hhdet_num!N131+RES_hhdet_in!O131-RES_hhdet_num!O131</f>
        <v>5757.2129325962014</v>
      </c>
      <c r="P131" s="67">
        <f>RES_hhdet_num!O131+RES_hhdet_in!P131-RES_hhdet_num!P131</f>
        <v>5687.3114014644962</v>
      </c>
      <c r="Q131" s="67">
        <f>RES_hhdet_num!P131+RES_hhdet_in!Q131-RES_hhdet_num!Q131</f>
        <v>3975.7931225108478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800.16598688966951</v>
      </c>
      <c r="M132" s="67">
        <f>RES_hhdet_num!L132+RES_hhdet_in!M132-RES_hhdet_num!M132</f>
        <v>426.56803772038256</v>
      </c>
      <c r="N132" s="67">
        <f>RES_hhdet_num!M132+RES_hhdet_in!N132-RES_hhdet_num!N132</f>
        <v>380.39037432149962</v>
      </c>
      <c r="O132" s="67">
        <f>RES_hhdet_num!N132+RES_hhdet_in!O132-RES_hhdet_num!O132</f>
        <v>548.47456740380221</v>
      </c>
      <c r="P132" s="67">
        <f>RES_hhdet_num!O132+RES_hhdet_in!P132-RES_hhdet_num!P132</f>
        <v>618.37609853547474</v>
      </c>
      <c r="Q132" s="67">
        <f>RES_hhdet_num!P132+RES_hhdet_in!Q132-RES_hhdet_num!Q132</f>
        <v>614.28487777932969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6710.6067869469407</v>
      </c>
      <c r="D135" s="67">
        <f>RES_hhdet_num!C135+RES_hhdet_in!D135-RES_hhdet_num!D135</f>
        <v>1859.25</v>
      </c>
      <c r="E135" s="67">
        <f>RES_hhdet_num!D135+RES_hhdet_in!E135-RES_hhdet_num!E135</f>
        <v>1859.25</v>
      </c>
      <c r="F135" s="67">
        <f>RES_hhdet_num!E135+RES_hhdet_in!F135-RES_hhdet_num!F135</f>
        <v>7793.9477618824276</v>
      </c>
      <c r="G135" s="67">
        <f>RES_hhdet_num!F135+RES_hhdet_in!G135-RES_hhdet_num!G135</f>
        <v>7418.9837698403971</v>
      </c>
      <c r="H135" s="67">
        <f>RES_hhdet_num!G135+RES_hhdet_in!H135-RES_hhdet_num!H135</f>
        <v>1859.2500000000018</v>
      </c>
      <c r="I135" s="67">
        <f>RES_hhdet_num!H135+RES_hhdet_in!I135-RES_hhdet_num!I135</f>
        <v>1859.2499999999982</v>
      </c>
      <c r="J135" s="67">
        <f>RES_hhdet_num!I135+RES_hhdet_in!J135-RES_hhdet_num!J135</f>
        <v>2330.9273603107904</v>
      </c>
      <c r="K135" s="67">
        <f>RES_hhdet_num!J135+RES_hhdet_in!K135-RES_hhdet_num!K135</f>
        <v>7537</v>
      </c>
      <c r="L135" s="67">
        <f>RES_hhdet_num!K135+RES_hhdet_in!L135-RES_hhdet_num!L135</f>
        <v>783.5278172189478</v>
      </c>
      <c r="M135" s="67">
        <f>RES_hhdet_num!L135+RES_hhdet_in!M135-RES_hhdet_num!M135</f>
        <v>338.90664244772915</v>
      </c>
      <c r="N135" s="67">
        <f>RES_hhdet_num!M135+RES_hhdet_in!N135-RES_hhdet_num!N135</f>
        <v>1471.0000000000005</v>
      </c>
      <c r="O135" s="67">
        <f>RES_hhdet_num!N135+RES_hhdet_in!O135-RES_hhdet_num!O135</f>
        <v>34</v>
      </c>
      <c r="P135" s="67">
        <f>RES_hhdet_num!O135+RES_hhdet_in!P135-RES_hhdet_num!P135</f>
        <v>210</v>
      </c>
      <c r="Q135" s="67">
        <f>RES_hhdet_num!P135+RES_hhdet_in!Q135-RES_hhdet_num!Q135</f>
        <v>290.35619068955293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89.517739047629505</v>
      </c>
      <c r="M136" s="67">
        <f>RES_hhdet_num!L136+RES_hhdet_in!M136-RES_hhdet_num!M136</f>
        <v>70.829287145196815</v>
      </c>
      <c r="N136" s="67">
        <f>RES_hhdet_num!M136+RES_hhdet_in!N136-RES_hhdet_num!N136</f>
        <v>191.00000000000003</v>
      </c>
      <c r="O136" s="67">
        <f>RES_hhdet_num!N136+RES_hhdet_in!O136-RES_hhdet_num!O136</f>
        <v>0</v>
      </c>
      <c r="P136" s="67">
        <f>RES_hhdet_num!O136+RES_hhdet_in!P136-RES_hhdet_num!P136</f>
        <v>29.999999999999716</v>
      </c>
      <c r="Q136" s="67">
        <f>RES_hhdet_num!P136+RES_hhdet_in!Q136-RES_hhdet_num!Q136</f>
        <v>69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2376.75</v>
      </c>
      <c r="D140" s="67">
        <f>RES_hhdet_num!C140+RES_hhdet_in!D140-RES_hhdet_num!D140</f>
        <v>2376.75</v>
      </c>
      <c r="E140" s="67">
        <f>RES_hhdet_num!D140+RES_hhdet_in!E140-RES_hhdet_num!E140</f>
        <v>2376.75</v>
      </c>
      <c r="F140" s="67">
        <f>RES_hhdet_num!E140+RES_hhdet_in!F140-RES_hhdet_num!F140</f>
        <v>7354.9891431049691</v>
      </c>
      <c r="G140" s="67">
        <f>RES_hhdet_num!F140+RES_hhdet_in!G140-RES_hhdet_num!G140</f>
        <v>2718.9399381146286</v>
      </c>
      <c r="H140" s="67">
        <f>RES_hhdet_num!G140+RES_hhdet_in!H140-RES_hhdet_num!H140</f>
        <v>5015.1846809831768</v>
      </c>
      <c r="I140" s="67">
        <f>RES_hhdet_num!H140+RES_hhdet_in!I140-RES_hhdet_num!I140</f>
        <v>2376.75</v>
      </c>
      <c r="J140" s="67">
        <f>RES_hhdet_num!I140+RES_hhdet_in!J140-RES_hhdet_num!J140</f>
        <v>2376.7500000000146</v>
      </c>
      <c r="K140" s="67">
        <f>RES_hhdet_num!J140+RES_hhdet_in!K140-RES_hhdet_num!K140</f>
        <v>12123.999999999971</v>
      </c>
      <c r="L140" s="67">
        <f>RES_hhdet_num!K140+RES_hhdet_in!L140-RES_hhdet_num!L140</f>
        <v>3953.2464450437437</v>
      </c>
      <c r="M140" s="67">
        <f>RES_hhdet_num!L140+RES_hhdet_in!M140-RES_hhdet_num!M140</f>
        <v>3736.3863111730207</v>
      </c>
      <c r="N140" s="67">
        <f>RES_hhdet_num!M140+RES_hhdet_in!N140-RES_hhdet_num!N140</f>
        <v>3746.368192524551</v>
      </c>
      <c r="O140" s="67">
        <f>RES_hhdet_num!N140+RES_hhdet_in!O140-RES_hhdet_num!O140</f>
        <v>5866.699846856638</v>
      </c>
      <c r="P140" s="67">
        <f>RES_hhdet_num!O140+RES_hhdet_in!P140-RES_hhdet_num!P140</f>
        <v>3791.0000000000018</v>
      </c>
      <c r="Q140" s="67">
        <f>RES_hhdet_num!P140+RES_hhdet_in!Q140-RES_hhdet_num!Q140</f>
        <v>2165.0227366615982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7081.4999999999854</v>
      </c>
      <c r="D141" s="83">
        <f>RES_hhdet_num!C141+RES_hhdet_in!D141-RES_hhdet_num!D141</f>
        <v>13794.191054956274</v>
      </c>
      <c r="E141" s="83">
        <f>RES_hhdet_num!D141+RES_hhdet_in!E141-RES_hhdet_num!E141</f>
        <v>7081.5</v>
      </c>
      <c r="F141" s="83">
        <f>RES_hhdet_num!E141+RES_hhdet_in!F141-RES_hhdet_num!F141</f>
        <v>7081.4999999999854</v>
      </c>
      <c r="G141" s="83">
        <f>RES_hhdet_num!F141+RES_hhdet_in!G141-RES_hhdet_num!G141</f>
        <v>7081.5000000000146</v>
      </c>
      <c r="H141" s="83">
        <f>RES_hhdet_num!G141+RES_hhdet_in!H141-RES_hhdet_num!H141</f>
        <v>7081.5000000000146</v>
      </c>
      <c r="I141" s="83">
        <f>RES_hhdet_num!H141+RES_hhdet_in!I141-RES_hhdet_num!I141</f>
        <v>7081.5</v>
      </c>
      <c r="J141" s="83">
        <f>RES_hhdet_num!I141+RES_hhdet_in!J141-RES_hhdet_num!J141</f>
        <v>15146.292689358801</v>
      </c>
      <c r="K141" s="83">
        <f>RES_hhdet_num!J141+RES_hhdet_in!K141-RES_hhdet_num!K141</f>
        <v>16413.414005348619</v>
      </c>
      <c r="L141" s="83">
        <f>RES_hhdet_num!K141+RES_hhdet_in!L141-RES_hhdet_num!L141</f>
        <v>11957.69105495626</v>
      </c>
      <c r="M141" s="83">
        <f>RES_hhdet_num!L141+RES_hhdet_in!M141-RES_hhdet_num!M141</f>
        <v>12027.551188826939</v>
      </c>
      <c r="N141" s="83">
        <f>RES_hhdet_num!M141+RES_hhdet_in!N141-RES_hhdet_num!N141</f>
        <v>12930.827020863449</v>
      </c>
      <c r="O141" s="83">
        <f>RES_hhdet_num!N141+RES_hhdet_in!O141-RES_hhdet_num!O141</f>
        <v>14284.24756188535</v>
      </c>
      <c r="P141" s="83">
        <f>RES_hhdet_num!O141+RES_hhdet_in!P141-RES_hhdet_num!P141</f>
        <v>13116.002819016823</v>
      </c>
      <c r="Q141" s="83">
        <f>RES_hhdet_num!P141+RES_hhdet_in!Q141-RES_hhdet_num!Q141</f>
        <v>15322.727263338442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36.1875</v>
      </c>
      <c r="D145" s="67">
        <f>RES_hhdet_num!C145+RES_hhdet_in!D145-RES_hhdet_num!D145</f>
        <v>36.1875</v>
      </c>
      <c r="E145" s="67">
        <f>RES_hhdet_num!D145+RES_hhdet_in!E145-RES_hhdet_num!E145</f>
        <v>36.1875</v>
      </c>
      <c r="F145" s="67">
        <f>RES_hhdet_num!E145+RES_hhdet_in!F145-RES_hhdet_num!F145</f>
        <v>36.187499999999545</v>
      </c>
      <c r="G145" s="67">
        <f>RES_hhdet_num!F145+RES_hhdet_in!G145-RES_hhdet_num!G145</f>
        <v>36.1875</v>
      </c>
      <c r="H145" s="67">
        <f>RES_hhdet_num!G145+RES_hhdet_in!H145-RES_hhdet_num!H145</f>
        <v>36.1875</v>
      </c>
      <c r="I145" s="67">
        <f>RES_hhdet_num!H145+RES_hhdet_in!I145-RES_hhdet_num!I145</f>
        <v>36.1875</v>
      </c>
      <c r="J145" s="67">
        <f>RES_hhdet_num!I145+RES_hhdet_in!J145-RES_hhdet_num!J145</f>
        <v>36.1875</v>
      </c>
      <c r="K145" s="67">
        <f>RES_hhdet_num!J145+RES_hhdet_in!K145-RES_hhdet_num!K145</f>
        <v>36.187499999999091</v>
      </c>
      <c r="L145" s="67">
        <f>RES_hhdet_num!K145+RES_hhdet_in!L145-RES_hhdet_num!L145</f>
        <v>36.187500000000909</v>
      </c>
      <c r="M145" s="67">
        <f>RES_hhdet_num!L145+RES_hhdet_in!M145-RES_hhdet_num!M145</f>
        <v>36.187499999998181</v>
      </c>
      <c r="N145" s="67">
        <f>RES_hhdet_num!M145+RES_hhdet_in!N145-RES_hhdet_num!N145</f>
        <v>36.187500000001819</v>
      </c>
      <c r="O145" s="67">
        <f>RES_hhdet_num!N145+RES_hhdet_in!O145-RES_hhdet_num!O145</f>
        <v>36.187499999996362</v>
      </c>
      <c r="P145" s="67">
        <f>RES_hhdet_num!O145+RES_hhdet_in!P145-RES_hhdet_num!P145</f>
        <v>36.1875</v>
      </c>
      <c r="Q145" s="67">
        <f>RES_hhdet_num!P145+RES_hhdet_in!Q145-RES_hhdet_num!Q145</f>
        <v>36.187500000003638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57.799999999999955</v>
      </c>
      <c r="D147" s="67">
        <f>RES_hhdet_num!C147+RES_hhdet_in!D147-RES_hhdet_num!D147</f>
        <v>52.400000000000091</v>
      </c>
      <c r="E147" s="67">
        <f>RES_hhdet_num!D147+RES_hhdet_in!E147-RES_hhdet_num!E147</f>
        <v>99.199999999999818</v>
      </c>
      <c r="F147" s="67">
        <f>RES_hhdet_num!E147+RES_hhdet_in!F147-RES_hhdet_num!F147</f>
        <v>76.399999999999636</v>
      </c>
      <c r="G147" s="67">
        <f>RES_hhdet_num!F147+RES_hhdet_in!G147-RES_hhdet_num!G147</f>
        <v>61.400000000000091</v>
      </c>
      <c r="H147" s="67">
        <f>RES_hhdet_num!G147+RES_hhdet_in!H147-RES_hhdet_num!H147</f>
        <v>69.600000000000364</v>
      </c>
      <c r="I147" s="67">
        <f>RES_hhdet_num!H147+RES_hhdet_in!I147-RES_hhdet_num!I147</f>
        <v>78.400000000000091</v>
      </c>
      <c r="J147" s="67">
        <f>RES_hhdet_num!I147+RES_hhdet_in!J147-RES_hhdet_num!J147</f>
        <v>119.79999999999973</v>
      </c>
      <c r="K147" s="67">
        <f>RES_hhdet_num!J147+RES_hhdet_in!K147-RES_hhdet_num!K147</f>
        <v>114.79999999999973</v>
      </c>
      <c r="L147" s="67">
        <f>RES_hhdet_num!K147+RES_hhdet_in!L147-RES_hhdet_num!L147</f>
        <v>205.40000000000055</v>
      </c>
      <c r="M147" s="67">
        <f>RES_hhdet_num!L147+RES_hhdet_in!M147-RES_hhdet_num!M147</f>
        <v>193.19999999999891</v>
      </c>
      <c r="N147" s="67">
        <f>RES_hhdet_num!M147+RES_hhdet_in!N147-RES_hhdet_num!N147</f>
        <v>167.40000000000055</v>
      </c>
      <c r="O147" s="67">
        <f>RES_hhdet_num!N147+RES_hhdet_in!O147-RES_hhdet_num!O147</f>
        <v>362.40000000000146</v>
      </c>
      <c r="P147" s="67">
        <f>RES_hhdet_num!O147+RES_hhdet_in!P147-RES_hhdet_num!P147</f>
        <v>492.79999999999745</v>
      </c>
      <c r="Q147" s="67">
        <f>RES_hhdet_num!P147+RES_hhdet_in!Q147-RES_hhdet_num!Q147</f>
        <v>370.20000000000255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51.489774253087205</v>
      </c>
      <c r="D149" s="67">
        <f>RES_hhdet_num!C149+RES_hhdet_in!D149-RES_hhdet_num!D149</f>
        <v>26.079539474415128</v>
      </c>
      <c r="E149" s="67">
        <f>RES_hhdet_num!D149+RES_hhdet_in!E149-RES_hhdet_num!E149</f>
        <v>78.902554265152332</v>
      </c>
      <c r="F149" s="67">
        <f>RES_hhdet_num!E149+RES_hhdet_in!F149-RES_hhdet_num!F149</f>
        <v>44.748916231233238</v>
      </c>
      <c r="G149" s="67">
        <f>RES_hhdet_num!F149+RES_hhdet_in!G149-RES_hhdet_num!G149</f>
        <v>27.712011923375201</v>
      </c>
      <c r="H149" s="67">
        <f>RES_hhdet_num!G149+RES_hhdet_in!H149-RES_hhdet_num!H149</f>
        <v>96.999999999999943</v>
      </c>
      <c r="I149" s="67">
        <f>RES_hhdet_num!H149+RES_hhdet_in!I149-RES_hhdet_num!I149</f>
        <v>7</v>
      </c>
      <c r="J149" s="67">
        <f>RES_hhdet_num!I149+RES_hhdet_in!J149-RES_hhdet_num!J149</f>
        <v>5</v>
      </c>
      <c r="K149" s="67">
        <f>RES_hhdet_num!J149+RES_hhdet_in!K149-RES_hhdet_num!K149</f>
        <v>37.999999999999943</v>
      </c>
      <c r="L149" s="67">
        <f>RES_hhdet_num!K149+RES_hhdet_in!L149-RES_hhdet_num!L149</f>
        <v>70.195121951219505</v>
      </c>
      <c r="M149" s="67">
        <f>RES_hhdet_num!L149+RES_hhdet_in!M149-RES_hhdet_num!M149</f>
        <v>39.485915492957787</v>
      </c>
      <c r="N149" s="67">
        <f>RES_hhdet_num!M149+RES_hhdet_in!N149-RES_hhdet_num!N149</f>
        <v>19.365079365079367</v>
      </c>
      <c r="O149" s="67">
        <f>RES_hhdet_num!N149+RES_hhdet_in!O149-RES_hhdet_num!O149</f>
        <v>13.479674796747972</v>
      </c>
      <c r="P149" s="67">
        <f>RES_hhdet_num!O149+RES_hhdet_in!P149-RES_hhdet_num!P149</f>
        <v>10</v>
      </c>
      <c r="Q149" s="67">
        <f>RES_hhdet_num!P149+RES_hhdet_in!Q149-RES_hhdet_num!Q149</f>
        <v>7.0000000000000284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5.7170090651965033</v>
      </c>
      <c r="M150" s="67">
        <f>RES_hhdet_num!L150+RES_hhdet_in!M150-RES_hhdet_num!M150</f>
        <v>3.5140845070422486</v>
      </c>
      <c r="N150" s="67">
        <f>RES_hhdet_num!M150+RES_hhdet_in!N150-RES_hhdet_num!N150</f>
        <v>1.6349206349206362</v>
      </c>
      <c r="O150" s="67">
        <f>RES_hhdet_num!N150+RES_hhdet_in!O150-RES_hhdet_num!O150</f>
        <v>0.8162184354132016</v>
      </c>
      <c r="P150" s="67">
        <f>RES_hhdet_num!O150+RES_hhdet_in!P150-RES_hhdet_num!P150</f>
        <v>0.20322174630945256</v>
      </c>
      <c r="Q150" s="67">
        <f>RES_hhdet_num!P150+RES_hhdet_in!Q150-RES_hhdet_num!Q150</f>
        <v>2.0000000000000018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30.75</v>
      </c>
      <c r="D153" s="67">
        <f>RES_hhdet_num!C153+RES_hhdet_in!D153-RES_hhdet_num!D153</f>
        <v>30.75</v>
      </c>
      <c r="E153" s="67">
        <f>RES_hhdet_num!D153+RES_hhdet_in!E153-RES_hhdet_num!E153</f>
        <v>30.75</v>
      </c>
      <c r="F153" s="67">
        <f>RES_hhdet_num!E153+RES_hhdet_in!F153-RES_hhdet_num!F153</f>
        <v>30.749999999999545</v>
      </c>
      <c r="G153" s="67">
        <f>RES_hhdet_num!F153+RES_hhdet_in!G153-RES_hhdet_num!G153</f>
        <v>30.75</v>
      </c>
      <c r="H153" s="67">
        <f>RES_hhdet_num!G153+RES_hhdet_in!H153-RES_hhdet_num!H153</f>
        <v>30.75</v>
      </c>
      <c r="I153" s="67">
        <f>RES_hhdet_num!H153+RES_hhdet_in!I153-RES_hhdet_num!I153</f>
        <v>36.1875</v>
      </c>
      <c r="J153" s="67">
        <f>RES_hhdet_num!I153+RES_hhdet_in!J153-RES_hhdet_num!J153</f>
        <v>36.1875</v>
      </c>
      <c r="K153" s="67">
        <f>RES_hhdet_num!J153+RES_hhdet_in!K153-RES_hhdet_num!K153</f>
        <v>324.8852257469116</v>
      </c>
      <c r="L153" s="67">
        <f>RES_hhdet_num!K153+RES_hhdet_in!L153-RES_hhdet_num!L153</f>
        <v>270.29546052558544</v>
      </c>
      <c r="M153" s="67">
        <f>RES_hhdet_num!L153+RES_hhdet_in!M153-RES_hhdet_num!M153</f>
        <v>724.47244573484659</v>
      </c>
      <c r="N153" s="67">
        <f>RES_hhdet_num!M153+RES_hhdet_in!N153-RES_hhdet_num!N153</f>
        <v>553.62608376876778</v>
      </c>
      <c r="O153" s="67">
        <f>RES_hhdet_num!N153+RES_hhdet_in!O153-RES_hhdet_num!O153</f>
        <v>426.66298807662133</v>
      </c>
      <c r="P153" s="67">
        <f>RES_hhdet_num!O153+RES_hhdet_in!P153-RES_hhdet_num!P153</f>
        <v>594.30779614726271</v>
      </c>
      <c r="Q153" s="67">
        <f>RES_hhdet_num!P153+RES_hhdet_in!Q153-RES_hhdet_num!Q153</f>
        <v>610.37500000000364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128.51897085792768</v>
      </c>
      <c r="M154" s="67">
        <f>RES_hhdet_num!L154+RES_hhdet_in!M154-RES_hhdet_num!M154</f>
        <v>69.111550302868864</v>
      </c>
      <c r="N154" s="67">
        <f>RES_hhdet_num!M154+RES_hhdet_in!N154-RES_hhdet_num!N154</f>
        <v>72.213219395972146</v>
      </c>
      <c r="O154" s="67">
        <f>RES_hhdet_num!N154+RES_hhdet_in!O154-RES_hhdet_num!O154</f>
        <v>118.85050396305678</v>
      </c>
      <c r="P154" s="67">
        <f>RES_hhdet_num!O154+RES_hhdet_in!P154-RES_hhdet_num!P154</f>
        <v>291.41252979773935</v>
      </c>
      <c r="Q154" s="67">
        <f>RES_hhdet_num!P154+RES_hhdet_in!Q154-RES_hhdet_num!Q154</f>
        <v>316.59426440697507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13.5</v>
      </c>
      <c r="D158" s="67">
        <f>RES_hhdet_num!C158+RES_hhdet_in!D158-RES_hhdet_num!D158</f>
        <v>13.5</v>
      </c>
      <c r="E158" s="67">
        <f>RES_hhdet_num!D158+RES_hhdet_in!E158-RES_hhdet_num!E158</f>
        <v>13.5</v>
      </c>
      <c r="F158" s="67">
        <f>RES_hhdet_num!E158+RES_hhdet_in!F158-RES_hhdet_num!F158</f>
        <v>88.356074893068921</v>
      </c>
      <c r="G158" s="67">
        <f>RES_hhdet_num!F158+RES_hhdet_in!G158-RES_hhdet_num!G158</f>
        <v>25.258424416864614</v>
      </c>
      <c r="H158" s="67">
        <f>RES_hhdet_num!G158+RES_hhdet_in!H158-RES_hhdet_num!H158</f>
        <v>62.659733382645868</v>
      </c>
      <c r="I158" s="67">
        <f>RES_hhdet_num!H158+RES_hhdet_in!I158-RES_hhdet_num!I158</f>
        <v>13.5</v>
      </c>
      <c r="J158" s="67">
        <f>RES_hhdet_num!I158+RES_hhdet_in!J158-RES_hhdet_num!J158</f>
        <v>13.5</v>
      </c>
      <c r="K158" s="67">
        <f>RES_hhdet_num!J158+RES_hhdet_in!K158-RES_hhdet_num!K158</f>
        <v>212.1744511992863</v>
      </c>
      <c r="L158" s="67">
        <f>RES_hhdet_num!K158+RES_hhdet_in!L158-RES_hhdet_num!L158</f>
        <v>108.33508031074985</v>
      </c>
      <c r="M158" s="67">
        <f>RES_hhdet_num!L158+RES_hhdet_in!M158-RES_hhdet_num!M158</f>
        <v>244.78782911661483</v>
      </c>
      <c r="N158" s="67">
        <f>RES_hhdet_num!M158+RES_hhdet_in!N158-RES_hhdet_num!N158</f>
        <v>120.85607489306904</v>
      </c>
      <c r="O158" s="67">
        <f>RES_hhdet_num!N158+RES_hhdet_in!O158-RES_hhdet_num!O158</f>
        <v>86.758424416864727</v>
      </c>
      <c r="P158" s="67">
        <f>RES_hhdet_num!O158+RES_hhdet_in!P158-RES_hhdet_num!P158</f>
        <v>58.159733382645754</v>
      </c>
      <c r="Q158" s="67">
        <f>RES_hhdet_num!P158+RES_hhdet_in!Q158-RES_hhdet_num!Q158</f>
        <v>93.64458713406475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44.189926688555715</v>
      </c>
      <c r="D159" s="83">
        <f>RES_hhdet_num!C159+RES_hhdet_in!D159-RES_hhdet_num!D159</f>
        <v>104.35241968925027</v>
      </c>
      <c r="E159" s="83">
        <f>RES_hhdet_num!D159+RES_hhdet_in!E159-RES_hhdet_num!E159</f>
        <v>47.899670883384942</v>
      </c>
      <c r="F159" s="83">
        <f>RES_hhdet_num!E159+RES_hhdet_in!F159-RES_hhdet_num!F159</f>
        <v>40.499999999999773</v>
      </c>
      <c r="G159" s="83">
        <f>RES_hhdet_num!F159+RES_hhdet_in!G159-RES_hhdet_num!G159</f>
        <v>40.5</v>
      </c>
      <c r="H159" s="83">
        <f>RES_hhdet_num!G159+RES_hhdet_in!H159-RES_hhdet_num!H159</f>
        <v>40.500000000000455</v>
      </c>
      <c r="I159" s="83">
        <f>RES_hhdet_num!H159+RES_hhdet_in!I159-RES_hhdet_num!I159</f>
        <v>44.042912865936614</v>
      </c>
      <c r="J159" s="83">
        <f>RES_hhdet_num!I159+RES_hhdet_in!J159-RES_hhdet_num!J159</f>
        <v>198.85995429150489</v>
      </c>
      <c r="K159" s="83">
        <f>RES_hhdet_num!J159+RES_hhdet_in!K159-RES_hhdet_num!K159</f>
        <v>345.68992668855481</v>
      </c>
      <c r="L159" s="83">
        <f>RES_hhdet_num!K159+RES_hhdet_in!L159-RES_hhdet_num!L159</f>
        <v>252.8524196892522</v>
      </c>
      <c r="M159" s="83">
        <f>RES_hhdet_num!L159+RES_hhdet_in!M159-RES_hhdet_num!M159</f>
        <v>588.3996708833829</v>
      </c>
      <c r="N159" s="83">
        <f>RES_hhdet_num!M159+RES_hhdet_in!N159-RES_hhdet_num!N159</f>
        <v>485.3314251069296</v>
      </c>
      <c r="O159" s="83">
        <f>RES_hhdet_num!N159+RES_hhdet_in!O159-RES_hhdet_num!O159</f>
        <v>369.42907558313527</v>
      </c>
      <c r="P159" s="83">
        <f>RES_hhdet_num!O159+RES_hhdet_in!P159-RES_hhdet_num!P159</f>
        <v>476.02776661735152</v>
      </c>
      <c r="Q159" s="83">
        <f>RES_hhdet_num!P159+RES_hhdet_in!Q159-RES_hhdet_num!Q159</f>
        <v>2246.4110708775988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954.4375</v>
      </c>
      <c r="D163" s="67">
        <f>RES_hhdet_num!C163+RES_hhdet_in!D163-RES_hhdet_num!D163</f>
        <v>954.4375</v>
      </c>
      <c r="E163" s="67">
        <f>RES_hhdet_num!D163+RES_hhdet_in!E163-RES_hhdet_num!E163</f>
        <v>954.4375</v>
      </c>
      <c r="F163" s="67">
        <f>RES_hhdet_num!E163+RES_hhdet_in!F163-RES_hhdet_num!F163</f>
        <v>954.4375</v>
      </c>
      <c r="G163" s="67">
        <f>RES_hhdet_num!F163+RES_hhdet_in!G163-RES_hhdet_num!G163</f>
        <v>954.4375</v>
      </c>
      <c r="H163" s="67">
        <f>RES_hhdet_num!G163+RES_hhdet_in!H163-RES_hhdet_num!H163</f>
        <v>954.43750000000364</v>
      </c>
      <c r="I163" s="67">
        <f>RES_hhdet_num!H163+RES_hhdet_in!I163-RES_hhdet_num!I163</f>
        <v>954.4375</v>
      </c>
      <c r="J163" s="67">
        <f>RES_hhdet_num!I163+RES_hhdet_in!J163-RES_hhdet_num!J163</f>
        <v>954.43749999999636</v>
      </c>
      <c r="K163" s="67">
        <f>RES_hhdet_num!J163+RES_hhdet_in!K163-RES_hhdet_num!K163</f>
        <v>954.43749999999272</v>
      </c>
      <c r="L163" s="67">
        <f>RES_hhdet_num!K163+RES_hhdet_in!L163-RES_hhdet_num!L163</f>
        <v>954.43750000000364</v>
      </c>
      <c r="M163" s="67">
        <f>RES_hhdet_num!L163+RES_hhdet_in!M163-RES_hhdet_num!M163</f>
        <v>954.4375</v>
      </c>
      <c r="N163" s="67">
        <f>RES_hhdet_num!M163+RES_hhdet_in!N163-RES_hhdet_num!N163</f>
        <v>954.4375</v>
      </c>
      <c r="O163" s="67">
        <f>RES_hhdet_num!N163+RES_hhdet_in!O163-RES_hhdet_num!O163</f>
        <v>954.43749999999272</v>
      </c>
      <c r="P163" s="67">
        <f>RES_hhdet_num!O163+RES_hhdet_in!P163-RES_hhdet_num!P163</f>
        <v>954.43750000000728</v>
      </c>
      <c r="Q163" s="67">
        <f>RES_hhdet_num!P163+RES_hhdet_in!Q163-RES_hhdet_num!Q163</f>
        <v>954.43749999999272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18</v>
      </c>
      <c r="D165" s="67">
        <f>RES_hhdet_num!C165+RES_hhdet_in!D165-RES_hhdet_num!D165</f>
        <v>19</v>
      </c>
      <c r="E165" s="67">
        <f>RES_hhdet_num!D165+RES_hhdet_in!E165-RES_hhdet_num!E165</f>
        <v>17</v>
      </c>
      <c r="F165" s="67">
        <f>RES_hhdet_num!E165+RES_hhdet_in!F165-RES_hhdet_num!F165</f>
        <v>17.999999999999943</v>
      </c>
      <c r="G165" s="67">
        <f>RES_hhdet_num!F165+RES_hhdet_in!G165-RES_hhdet_num!G165</f>
        <v>20</v>
      </c>
      <c r="H165" s="67">
        <f>RES_hhdet_num!G165+RES_hhdet_in!H165-RES_hhdet_num!H165</f>
        <v>20.000000000000114</v>
      </c>
      <c r="I165" s="67">
        <f>RES_hhdet_num!H165+RES_hhdet_in!I165-RES_hhdet_num!I165</f>
        <v>21</v>
      </c>
      <c r="J165" s="67">
        <f>RES_hhdet_num!I165+RES_hhdet_in!J165-RES_hhdet_num!J165</f>
        <v>11.000000000000227</v>
      </c>
      <c r="K165" s="67">
        <f>RES_hhdet_num!J165+RES_hhdet_in!K165-RES_hhdet_num!K165</f>
        <v>56.999999999999545</v>
      </c>
      <c r="L165" s="67">
        <f>RES_hhdet_num!K165+RES_hhdet_in!L165-RES_hhdet_num!L165</f>
        <v>67</v>
      </c>
      <c r="M165" s="67">
        <f>RES_hhdet_num!L165+RES_hhdet_in!M165-RES_hhdet_num!M165</f>
        <v>67.999999999999545</v>
      </c>
      <c r="N165" s="67">
        <f>RES_hhdet_num!M165+RES_hhdet_in!N165-RES_hhdet_num!N165</f>
        <v>80.999999999999091</v>
      </c>
      <c r="O165" s="67">
        <f>RES_hhdet_num!N165+RES_hhdet_in!O165-RES_hhdet_num!O165</f>
        <v>129.00000000000091</v>
      </c>
      <c r="P165" s="67">
        <f>RES_hhdet_num!O165+RES_hhdet_in!P165-RES_hhdet_num!P165</f>
        <v>172</v>
      </c>
      <c r="Q165" s="67">
        <f>RES_hhdet_num!P165+RES_hhdet_in!Q165-RES_hhdet_num!Q165</f>
        <v>84.437500000001819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340.71700306137245</v>
      </c>
      <c r="D167" s="67">
        <f>RES_hhdet_num!C167+RES_hhdet_in!D167-RES_hhdet_num!D167</f>
        <v>306.75</v>
      </c>
      <c r="E167" s="67">
        <f>RES_hhdet_num!D167+RES_hhdet_in!E167-RES_hhdet_num!E167</f>
        <v>338.29518975131759</v>
      </c>
      <c r="F167" s="67">
        <f>RES_hhdet_num!E167+RES_hhdet_in!F167-RES_hhdet_num!F167</f>
        <v>699.16999163723085</v>
      </c>
      <c r="G167" s="67">
        <f>RES_hhdet_num!F167+RES_hhdet_in!G167-RES_hhdet_num!G167</f>
        <v>913.29767909578732</v>
      </c>
      <c r="H167" s="67">
        <f>RES_hhdet_num!G167+RES_hhdet_in!H167-RES_hhdet_num!H167</f>
        <v>2887.5055983010852</v>
      </c>
      <c r="I167" s="67">
        <f>RES_hhdet_num!H167+RES_hhdet_in!I167-RES_hhdet_num!I167</f>
        <v>521.19683593169884</v>
      </c>
      <c r="J167" s="67">
        <f>RES_hhdet_num!I167+RES_hhdet_in!J167-RES_hhdet_num!J167</f>
        <v>346.79535296227095</v>
      </c>
      <c r="K167" s="67">
        <f>RES_hhdet_num!J167+RES_hhdet_in!K167-RES_hhdet_num!K167</f>
        <v>1063.7216563623751</v>
      </c>
      <c r="L167" s="67">
        <f>RES_hhdet_num!K167+RES_hhdet_in!L167-RES_hhdet_num!L167</f>
        <v>1736.5525457259969</v>
      </c>
      <c r="M167" s="67">
        <f>RES_hhdet_num!L167+RES_hhdet_in!M167-RES_hhdet_num!M167</f>
        <v>1047.439658634537</v>
      </c>
      <c r="N167" s="67">
        <f>RES_hhdet_num!M167+RES_hhdet_in!N167-RES_hhdet_num!N167</f>
        <v>530.95165912518996</v>
      </c>
      <c r="O167" s="67">
        <f>RES_hhdet_num!N167+RES_hhdet_in!O167-RES_hhdet_num!O167</f>
        <v>353.82059826410386</v>
      </c>
      <c r="P167" s="67">
        <f>RES_hhdet_num!O167+RES_hhdet_in!P167-RES_hhdet_num!P167</f>
        <v>240</v>
      </c>
      <c r="Q167" s="67">
        <f>RES_hhdet_num!P167+RES_hhdet_in!Q167-RES_hhdet_num!Q167</f>
        <v>212.00000000000045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163.09229153468164</v>
      </c>
      <c r="M168" s="67">
        <f>RES_hhdet_num!L168+RES_hhdet_in!M168-RES_hhdet_num!M168</f>
        <v>71.031675604531983</v>
      </c>
      <c r="N168" s="67">
        <f>RES_hhdet_num!M168+RES_hhdet_in!N168-RES_hhdet_num!N168</f>
        <v>25.148030875552138</v>
      </c>
      <c r="O168" s="67">
        <f>RES_hhdet_num!N168+RES_hhdet_in!O168-RES_hhdet_num!O168</f>
        <v>17.827858334327232</v>
      </c>
      <c r="P168" s="67">
        <f>RES_hhdet_num!O168+RES_hhdet_in!P168-RES_hhdet_num!P168</f>
        <v>22.680456101290076</v>
      </c>
      <c r="Q168" s="67">
        <f>RES_hhdet_num!P168+RES_hhdet_in!Q168-RES_hhdet_num!Q168</f>
        <v>35.000000000000057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1081.2795030613706</v>
      </c>
      <c r="D171" s="67">
        <f>RES_hhdet_num!C171+RES_hhdet_in!D171-RES_hhdet_num!D171</f>
        <v>1601.410682241145</v>
      </c>
      <c r="E171" s="67">
        <f>RES_hhdet_num!D171+RES_hhdet_in!E171-RES_hhdet_num!E171</f>
        <v>817.50000000000182</v>
      </c>
      <c r="F171" s="67">
        <f>RES_hhdet_num!E171+RES_hhdet_in!F171-RES_hhdet_num!F171</f>
        <v>817.49999999999818</v>
      </c>
      <c r="G171" s="67">
        <f>RES_hhdet_num!F171+RES_hhdet_in!G171-RES_hhdet_num!G171</f>
        <v>817.49999999999818</v>
      </c>
      <c r="H171" s="67">
        <f>RES_hhdet_num!G171+RES_hhdet_in!H171-RES_hhdet_num!H171</f>
        <v>817.50000000000364</v>
      </c>
      <c r="I171" s="67">
        <f>RES_hhdet_num!H171+RES_hhdet_in!I171-RES_hhdet_num!I171</f>
        <v>817.5</v>
      </c>
      <c r="J171" s="67">
        <f>RES_hhdet_num!I171+RES_hhdet_in!J171-RES_hhdet_num!J171</f>
        <v>817.49999999999636</v>
      </c>
      <c r="K171" s="67">
        <f>RES_hhdet_num!J171+RES_hhdet_in!K171-RES_hhdet_num!K171</f>
        <v>2148.779503061367</v>
      </c>
      <c r="L171" s="67">
        <f>RES_hhdet_num!K171+RES_hhdet_in!L171-RES_hhdet_num!L171</f>
        <v>1747.9106822411486</v>
      </c>
      <c r="M171" s="67">
        <f>RES_hhdet_num!L171+RES_hhdet_in!M171-RES_hhdet_num!M171</f>
        <v>1725.3576897513158</v>
      </c>
      <c r="N171" s="67">
        <f>RES_hhdet_num!M171+RES_hhdet_in!N171-RES_hhdet_num!N171</f>
        <v>1834.9065658658474</v>
      </c>
      <c r="O171" s="67">
        <f>RES_hhdet_num!N171+RES_hhdet_in!O171-RES_hhdet_num!O171</f>
        <v>1980.9547491241428</v>
      </c>
      <c r="P171" s="67">
        <f>RES_hhdet_num!O171+RES_hhdet_in!P171-RES_hhdet_num!P171</f>
        <v>2528.6889455976343</v>
      </c>
      <c r="Q171" s="67">
        <f>RES_hhdet_num!P171+RES_hhdet_in!Q171-RES_hhdet_num!Q171</f>
        <v>2486.4637962282795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305.80166348512603</v>
      </c>
      <c r="M172" s="67">
        <f>RES_hhdet_num!L172+RES_hhdet_in!M172-RES_hhdet_num!M172</f>
        <v>149.9529369439997</v>
      </c>
      <c r="N172" s="67">
        <f>RES_hhdet_num!M172+RES_hhdet_in!N172-RES_hhdet_num!N172</f>
        <v>166.45554596713919</v>
      </c>
      <c r="O172" s="67">
        <f>RES_hhdet_num!N172+RES_hhdet_in!O172-RES_hhdet_num!O172</f>
        <v>193.81265877250371</v>
      </c>
      <c r="P172" s="67">
        <f>RES_hhdet_num!O172+RES_hhdet_in!P172-RES_hhdet_num!P172</f>
        <v>645.2719805130464</v>
      </c>
      <c r="Q172" s="67">
        <f>RES_hhdet_num!P172+RES_hhdet_in!Q172-RES_hhdet_num!Q172</f>
        <v>171.6879214746923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360</v>
      </c>
      <c r="D176" s="67">
        <f>RES_hhdet_num!C176+RES_hhdet_in!D176-RES_hhdet_num!D176</f>
        <v>360</v>
      </c>
      <c r="E176" s="67">
        <f>RES_hhdet_num!D176+RES_hhdet_in!E176-RES_hhdet_num!E176</f>
        <v>360</v>
      </c>
      <c r="F176" s="67">
        <f>RES_hhdet_num!E176+RES_hhdet_in!F176-RES_hhdet_num!F176</f>
        <v>1158.7414319950776</v>
      </c>
      <c r="G176" s="67">
        <f>RES_hhdet_num!F176+RES_hhdet_in!G176-RES_hhdet_num!G176</f>
        <v>426.3437177934893</v>
      </c>
      <c r="H176" s="67">
        <f>RES_hhdet_num!G176+RES_hhdet_in!H176-RES_hhdet_num!H176</f>
        <v>766.21918906588371</v>
      </c>
      <c r="I176" s="67">
        <f>RES_hhdet_num!H176+RES_hhdet_in!I176-RES_hhdet_num!I176</f>
        <v>360</v>
      </c>
      <c r="J176" s="67">
        <f>RES_hhdet_num!I176+RES_hhdet_in!J176-RES_hhdet_num!J176</f>
        <v>360</v>
      </c>
      <c r="K176" s="67">
        <f>RES_hhdet_num!J176+RES_hhdet_in!K176-RES_hhdet_num!K176</f>
        <v>1732.2779564748034</v>
      </c>
      <c r="L176" s="67">
        <f>RES_hhdet_num!K176+RES_hhdet_in!L176-RES_hhdet_num!L176</f>
        <v>893.76477355857151</v>
      </c>
      <c r="M176" s="67">
        <f>RES_hhdet_num!L176+RES_hhdet_in!M176-RES_hhdet_num!M176</f>
        <v>666.4258983968848</v>
      </c>
      <c r="N176" s="67">
        <f>RES_hhdet_num!M176+RES_hhdet_in!N176-RES_hhdet_num!N176</f>
        <v>739.91452864950588</v>
      </c>
      <c r="O176" s="67">
        <f>RES_hhdet_num!N176+RES_hhdet_in!O176-RES_hhdet_num!O176</f>
        <v>1141.6411428858983</v>
      </c>
      <c r="P176" s="67">
        <f>RES_hhdet_num!O176+RES_hhdet_in!P176-RES_hhdet_num!P176</f>
        <v>624.21918906588235</v>
      </c>
      <c r="Q176" s="67">
        <f>RES_hhdet_num!P176+RES_hhdet_in!Q176-RES_hhdet_num!Q176</f>
        <v>493.53375626891102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1071.7499999999982</v>
      </c>
      <c r="D177" s="83">
        <f>RES_hhdet_num!C177+RES_hhdet_in!D177-RES_hhdet_num!D177</f>
        <v>2138.9984889882908</v>
      </c>
      <c r="E177" s="83">
        <f>RES_hhdet_num!D177+RES_hhdet_in!E177-RES_hhdet_num!E177</f>
        <v>1071.75</v>
      </c>
      <c r="F177" s="83">
        <f>RES_hhdet_num!E177+RES_hhdet_in!F177-RES_hhdet_num!F177</f>
        <v>1071.7499999999964</v>
      </c>
      <c r="G177" s="83">
        <f>RES_hhdet_num!F177+RES_hhdet_in!G177-RES_hhdet_num!G177</f>
        <v>1071.7500000000036</v>
      </c>
      <c r="H177" s="83">
        <f>RES_hhdet_num!G177+RES_hhdet_in!H177-RES_hhdet_num!H177</f>
        <v>1071.75</v>
      </c>
      <c r="I177" s="83">
        <f>RES_hhdet_num!H177+RES_hhdet_in!I177-RES_hhdet_num!I177</f>
        <v>1071.7500000000018</v>
      </c>
      <c r="J177" s="83">
        <f>RES_hhdet_num!I177+RES_hhdet_in!J177-RES_hhdet_num!J177</f>
        <v>2498.37351238253</v>
      </c>
      <c r="K177" s="83">
        <f>RES_hhdet_num!J177+RES_hhdet_in!K177-RES_hhdet_num!K177</f>
        <v>2630.8160614129301</v>
      </c>
      <c r="L177" s="83">
        <f>RES_hhdet_num!K177+RES_hhdet_in!L177-RES_hhdet_num!L177</f>
        <v>2214.7484889882944</v>
      </c>
      <c r="M177" s="83">
        <f>RES_hhdet_num!L177+RES_hhdet_in!M177-RES_hhdet_num!M177</f>
        <v>2153.7616016031097</v>
      </c>
      <c r="N177" s="83">
        <f>RES_hhdet_num!M177+RES_hhdet_in!N177-RES_hhdet_num!N177</f>
        <v>2187.4460680049233</v>
      </c>
      <c r="O177" s="83">
        <f>RES_hhdet_num!N177+RES_hhdet_in!O177-RES_hhdet_num!O177</f>
        <v>2328.8437822065134</v>
      </c>
      <c r="P177" s="83">
        <f>RES_hhdet_num!O177+RES_hhdet_in!P177-RES_hhdet_num!P177</f>
        <v>2721.9683109341131</v>
      </c>
      <c r="Q177" s="83">
        <f>RES_hhdet_num!P177+RES_hhdet_in!Q177-RES_hhdet_num!Q177</f>
        <v>5867.1164708573342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319.5625</v>
      </c>
      <c r="D5" s="67">
        <v>2417.5625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2101.0000000000005</v>
      </c>
      <c r="L5" s="67">
        <v>0</v>
      </c>
      <c r="M5" s="67">
        <v>0</v>
      </c>
      <c r="N5" s="67">
        <v>0</v>
      </c>
      <c r="O5" s="67">
        <v>5</v>
      </c>
      <c r="P5" s="67">
        <v>132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12</v>
      </c>
      <c r="D8" s="67">
        <v>42</v>
      </c>
      <c r="E8" s="67">
        <v>6</v>
      </c>
      <c r="F8" s="67">
        <v>3</v>
      </c>
      <c r="G8" s="67">
        <v>0</v>
      </c>
      <c r="H8" s="67">
        <v>0</v>
      </c>
      <c r="I8" s="67">
        <v>0</v>
      </c>
      <c r="J8" s="67">
        <v>0</v>
      </c>
      <c r="K8" s="67">
        <v>137.00000000000003</v>
      </c>
      <c r="L8" s="67">
        <v>5</v>
      </c>
      <c r="M8" s="67">
        <v>0</v>
      </c>
      <c r="N8" s="67">
        <v>0</v>
      </c>
      <c r="O8" s="67">
        <v>0</v>
      </c>
      <c r="P8" s="67">
        <v>23.000000000000007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166.5</v>
      </c>
      <c r="D11" s="67">
        <v>1050.5</v>
      </c>
      <c r="E11" s="67">
        <v>0</v>
      </c>
      <c r="F11" s="67">
        <v>152.71908537837862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249.75</v>
      </c>
      <c r="D15" s="67">
        <v>1560.1181704160535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1881.0000000000005</v>
      </c>
      <c r="L15" s="67">
        <v>97</v>
      </c>
      <c r="M15" s="67">
        <v>0</v>
      </c>
      <c r="N15" s="67">
        <v>0</v>
      </c>
      <c r="O15" s="67">
        <v>0</v>
      </c>
      <c r="P15" s="67">
        <v>109.00000000000003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220.00000000000006</v>
      </c>
      <c r="L16" s="67">
        <v>0</v>
      </c>
      <c r="M16" s="67">
        <v>0</v>
      </c>
      <c r="N16" s="67">
        <v>0</v>
      </c>
      <c r="O16" s="67">
        <v>5</v>
      </c>
      <c r="P16" s="67">
        <v>31.036663948301324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43.962844463117221</v>
      </c>
      <c r="D21" s="67">
        <v>1099.7128444631171</v>
      </c>
      <c r="E21" s="67">
        <v>627.33287730572886</v>
      </c>
      <c r="F21" s="67">
        <v>102</v>
      </c>
      <c r="G21" s="67">
        <v>0</v>
      </c>
      <c r="H21" s="67">
        <v>0</v>
      </c>
      <c r="I21" s="67">
        <v>0</v>
      </c>
      <c r="J21" s="67">
        <v>0</v>
      </c>
      <c r="K21" s="67">
        <v>445.00000000000011</v>
      </c>
      <c r="L21" s="67">
        <v>229</v>
      </c>
      <c r="M21" s="67">
        <v>204</v>
      </c>
      <c r="N21" s="67">
        <v>98</v>
      </c>
      <c r="O21" s="67">
        <v>73</v>
      </c>
      <c r="P21" s="67">
        <v>71.999999999999986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372.49999999999989</v>
      </c>
      <c r="D22" s="83">
        <v>1764.5603818609102</v>
      </c>
      <c r="E22" s="83">
        <v>69.632085296478238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1656.0000000000005</v>
      </c>
      <c r="L22" s="83">
        <v>0</v>
      </c>
      <c r="M22" s="83">
        <v>0</v>
      </c>
      <c r="N22" s="83">
        <v>0</v>
      </c>
      <c r="O22" s="83">
        <v>30.000000000000057</v>
      </c>
      <c r="P22" s="83">
        <v>133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649.0625</v>
      </c>
      <c r="D26" s="67">
        <v>0</v>
      </c>
      <c r="E26" s="67">
        <v>0</v>
      </c>
      <c r="F26" s="67">
        <v>647.0625</v>
      </c>
      <c r="G26" s="67">
        <v>920.06250000000011</v>
      </c>
      <c r="H26" s="67">
        <v>1013.0625</v>
      </c>
      <c r="I26" s="67">
        <v>1442.0625</v>
      </c>
      <c r="J26" s="67">
        <v>561.0625</v>
      </c>
      <c r="K26" s="67">
        <v>0</v>
      </c>
      <c r="L26" s="67">
        <v>438.0625</v>
      </c>
      <c r="M26" s="67">
        <v>1444.0625</v>
      </c>
      <c r="N26" s="67">
        <v>794.0625</v>
      </c>
      <c r="O26" s="67">
        <v>480.0625</v>
      </c>
      <c r="P26" s="67">
        <v>819.375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24</v>
      </c>
      <c r="D29" s="67">
        <v>19</v>
      </c>
      <c r="E29" s="67">
        <v>29.5</v>
      </c>
      <c r="F29" s="67">
        <v>57.25</v>
      </c>
      <c r="G29" s="67">
        <v>83</v>
      </c>
      <c r="H29" s="67">
        <v>99.75</v>
      </c>
      <c r="I29" s="67">
        <v>175.5</v>
      </c>
      <c r="J29" s="67">
        <v>168.25</v>
      </c>
      <c r="K29" s="67">
        <v>0</v>
      </c>
      <c r="L29" s="67">
        <v>187</v>
      </c>
      <c r="M29" s="67">
        <v>261</v>
      </c>
      <c r="N29" s="67">
        <v>438</v>
      </c>
      <c r="O29" s="67">
        <v>51</v>
      </c>
      <c r="P29" s="67">
        <v>213</v>
      </c>
      <c r="Q29" s="67">
        <v>202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432.17568153292973</v>
      </c>
      <c r="D31" s="67">
        <v>0</v>
      </c>
      <c r="E31" s="67">
        <v>0</v>
      </c>
      <c r="F31" s="67">
        <v>416.77575412130619</v>
      </c>
      <c r="G31" s="67">
        <v>561.43606327342627</v>
      </c>
      <c r="H31" s="67">
        <v>423.99999999999994</v>
      </c>
      <c r="I31" s="67">
        <v>793.55758452546411</v>
      </c>
      <c r="J31" s="67">
        <v>345.90004529742998</v>
      </c>
      <c r="K31" s="67">
        <v>0</v>
      </c>
      <c r="L31" s="67">
        <v>280.91093144791381</v>
      </c>
      <c r="M31" s="67">
        <v>550.67489816867703</v>
      </c>
      <c r="N31" s="67">
        <v>338.87658760493264</v>
      </c>
      <c r="O31" s="67">
        <v>20.254342123272437</v>
      </c>
      <c r="P31" s="67">
        <v>250.04236679285833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347.99999999999994</v>
      </c>
      <c r="L32" s="67">
        <v>69.272666556317489</v>
      </c>
      <c r="M32" s="67">
        <v>212.81651468004725</v>
      </c>
      <c r="N32" s="67">
        <v>123.8662065359978</v>
      </c>
      <c r="O32" s="67">
        <v>44.999999999999964</v>
      </c>
      <c r="P32" s="67">
        <v>102.45949042205099</v>
      </c>
      <c r="Q32" s="67">
        <v>44.101608523263167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472.00000000000023</v>
      </c>
      <c r="D35" s="67">
        <v>158.625</v>
      </c>
      <c r="E35" s="67">
        <v>204.625</v>
      </c>
      <c r="F35" s="67">
        <v>471.99999999999966</v>
      </c>
      <c r="G35" s="67">
        <v>621</v>
      </c>
      <c r="H35" s="67">
        <v>769.2745220815741</v>
      </c>
      <c r="I35" s="67">
        <v>899.00000000000023</v>
      </c>
      <c r="J35" s="67">
        <v>415.00000000000011</v>
      </c>
      <c r="K35" s="67">
        <v>4.5474735088646397E-13</v>
      </c>
      <c r="L35" s="67">
        <v>338.99999999999977</v>
      </c>
      <c r="M35" s="67">
        <v>783.99999999999977</v>
      </c>
      <c r="N35" s="67">
        <v>701.28674587869398</v>
      </c>
      <c r="O35" s="67">
        <v>687.62643672657373</v>
      </c>
      <c r="P35" s="67">
        <v>1010.022442674893</v>
      </c>
      <c r="Q35" s="67">
        <v>807.47288462882352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405.99999999999994</v>
      </c>
      <c r="L36" s="67">
        <v>22.586209013958751</v>
      </c>
      <c r="M36" s="67">
        <v>135.10432739063361</v>
      </c>
      <c r="N36" s="67">
        <v>79.043382393503805</v>
      </c>
      <c r="O36" s="67">
        <v>128.35564906632501</v>
      </c>
      <c r="P36" s="67">
        <v>226.12522219177185</v>
      </c>
      <c r="Q36" s="67">
        <v>78.679731145251409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355.6090840544806</v>
      </c>
      <c r="D40" s="67">
        <v>651.52246584996374</v>
      </c>
      <c r="E40" s="67">
        <v>63.522465849963652</v>
      </c>
      <c r="F40" s="67">
        <v>90.861852848734614</v>
      </c>
      <c r="G40" s="67">
        <v>454.7058017316844</v>
      </c>
      <c r="H40" s="67">
        <v>79.083364160410511</v>
      </c>
      <c r="I40" s="67">
        <v>477.40965253249033</v>
      </c>
      <c r="J40" s="67">
        <v>964.75</v>
      </c>
      <c r="K40" s="67">
        <v>16.135473507500137</v>
      </c>
      <c r="L40" s="67">
        <v>333.31970015940527</v>
      </c>
      <c r="M40" s="67">
        <v>720.64865128614906</v>
      </c>
      <c r="N40" s="67">
        <v>0</v>
      </c>
      <c r="O40" s="67">
        <v>0</v>
      </c>
      <c r="P40" s="67">
        <v>0</v>
      </c>
      <c r="Q40" s="67">
        <v>875.00000000000011</v>
      </c>
    </row>
    <row r="41" spans="1:17" ht="12" customHeight="1" x14ac:dyDescent="0.25">
      <c r="A41" s="29" t="s">
        <v>140</v>
      </c>
      <c r="B41" s="83"/>
      <c r="C41" s="83">
        <v>792.24999999999966</v>
      </c>
      <c r="D41" s="83">
        <v>0</v>
      </c>
      <c r="E41" s="83">
        <v>248</v>
      </c>
      <c r="F41" s="83">
        <v>1027.2500000000005</v>
      </c>
      <c r="G41" s="83">
        <v>971.24999999999966</v>
      </c>
      <c r="H41" s="83">
        <v>1222.2500000000002</v>
      </c>
      <c r="I41" s="83">
        <v>1341.25</v>
      </c>
      <c r="J41" s="83">
        <v>256.11232153101309</v>
      </c>
      <c r="K41" s="83">
        <v>632.92702649249986</v>
      </c>
      <c r="L41" s="83">
        <v>561.24999999999977</v>
      </c>
      <c r="M41" s="83">
        <v>958.24999999999989</v>
      </c>
      <c r="N41" s="83">
        <v>1530.4506471512657</v>
      </c>
      <c r="O41" s="83">
        <v>1488.6066982683155</v>
      </c>
      <c r="P41" s="83">
        <v>2009.3541358395896</v>
      </c>
      <c r="Q41" s="83">
        <v>89.652847467509673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2056.1875</v>
      </c>
      <c r="D45" s="67">
        <v>56528.1875</v>
      </c>
      <c r="E45" s="67">
        <v>30582.1875</v>
      </c>
      <c r="F45" s="67">
        <v>6428.1875000000009</v>
      </c>
      <c r="G45" s="67">
        <v>0</v>
      </c>
      <c r="H45" s="67">
        <v>14477.187499999998</v>
      </c>
      <c r="I45" s="67">
        <v>0</v>
      </c>
      <c r="J45" s="67">
        <v>16835.187499999996</v>
      </c>
      <c r="K45" s="67">
        <v>0</v>
      </c>
      <c r="L45" s="67">
        <v>16491.1875</v>
      </c>
      <c r="M45" s="67">
        <v>0</v>
      </c>
      <c r="N45" s="67">
        <v>2615.1874999999995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681</v>
      </c>
      <c r="D48" s="67">
        <v>1503</v>
      </c>
      <c r="E48" s="67">
        <v>1132</v>
      </c>
      <c r="F48" s="67">
        <v>1023</v>
      </c>
      <c r="G48" s="67">
        <v>1433</v>
      </c>
      <c r="H48" s="67">
        <v>3406.5</v>
      </c>
      <c r="I48" s="67">
        <v>3316.25</v>
      </c>
      <c r="J48" s="67">
        <v>7111</v>
      </c>
      <c r="K48" s="67">
        <v>2386.75</v>
      </c>
      <c r="L48" s="67">
        <v>7078</v>
      </c>
      <c r="M48" s="67">
        <v>2988.0696661828738</v>
      </c>
      <c r="N48" s="67">
        <v>8341</v>
      </c>
      <c r="O48" s="67">
        <v>2116.8125</v>
      </c>
      <c r="P48" s="67">
        <v>2338</v>
      </c>
      <c r="Q48" s="67">
        <v>2606.8125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14653.954752783673</v>
      </c>
      <c r="D50" s="67">
        <v>36950.085187571916</v>
      </c>
      <c r="E50" s="67">
        <v>18914.708938287618</v>
      </c>
      <c r="F50" s="67">
        <v>4938.5858303781843</v>
      </c>
      <c r="G50" s="67">
        <v>1614.75</v>
      </c>
      <c r="H50" s="67">
        <v>8997.7413221302704</v>
      </c>
      <c r="I50" s="67">
        <v>0</v>
      </c>
      <c r="J50" s="67">
        <v>11549.482785346412</v>
      </c>
      <c r="K50" s="67">
        <v>0</v>
      </c>
      <c r="L50" s="67">
        <v>13824.227559464161</v>
      </c>
      <c r="M50" s="67">
        <v>10262.346113285126</v>
      </c>
      <c r="N50" s="67">
        <v>5360.620763046657</v>
      </c>
      <c r="O50" s="67">
        <v>6129.9909563331639</v>
      </c>
      <c r="P50" s="67">
        <v>3198.3632335199645</v>
      </c>
      <c r="Q50" s="67">
        <v>1073.3006656804559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17640.000000000007</v>
      </c>
      <c r="L51" s="67">
        <v>2342.7874569744013</v>
      </c>
      <c r="M51" s="67">
        <v>1263.6538867148799</v>
      </c>
      <c r="N51" s="67">
        <v>333.56673695334871</v>
      </c>
      <c r="O51" s="67">
        <v>262.98732729524943</v>
      </c>
      <c r="P51" s="67">
        <v>1551.6471620145994</v>
      </c>
      <c r="Q51" s="67">
        <v>601.69933431954598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393.39225278367235</v>
      </c>
      <c r="D54" s="67">
        <v>22645.249999999989</v>
      </c>
      <c r="E54" s="67">
        <v>14036.250000000015</v>
      </c>
      <c r="F54" s="67">
        <v>3642.2554732352955</v>
      </c>
      <c r="G54" s="67">
        <v>0</v>
      </c>
      <c r="H54" s="67">
        <v>7558.2500000000127</v>
      </c>
      <c r="I54" s="67">
        <v>0</v>
      </c>
      <c r="J54" s="67">
        <v>9786.2500000000073</v>
      </c>
      <c r="K54" s="67">
        <v>0</v>
      </c>
      <c r="L54" s="67">
        <v>4384.9561788704259</v>
      </c>
      <c r="M54" s="67">
        <v>0</v>
      </c>
      <c r="N54" s="67">
        <v>1304.9464078057094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3070.0000000000009</v>
      </c>
      <c r="L55" s="67">
        <v>779.27940056086209</v>
      </c>
      <c r="M55" s="67">
        <v>0</v>
      </c>
      <c r="N55" s="67">
        <v>195.91111519496513</v>
      </c>
      <c r="O55" s="67">
        <v>1.0217163715910806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271.69760330873089</v>
      </c>
      <c r="D59" s="67">
        <v>41542.75</v>
      </c>
      <c r="E59" s="67">
        <v>11759.750000000011</v>
      </c>
      <c r="F59" s="67">
        <v>1045.0051399970062</v>
      </c>
      <c r="G59" s="67">
        <v>0</v>
      </c>
      <c r="H59" s="67">
        <v>1739.7652441428024</v>
      </c>
      <c r="I59" s="67">
        <v>0</v>
      </c>
      <c r="J59" s="67">
        <v>27672.749999999996</v>
      </c>
      <c r="K59" s="67">
        <v>7.2759576141834194E-12</v>
      </c>
      <c r="L59" s="67">
        <v>18070.24823359682</v>
      </c>
      <c r="M59" s="67">
        <v>17657.71428571429</v>
      </c>
      <c r="N59" s="67">
        <v>308.14929825046715</v>
      </c>
      <c r="O59" s="67">
        <v>0</v>
      </c>
      <c r="P59" s="67">
        <v>0</v>
      </c>
      <c r="Q59" s="67">
        <v>12037.999999999998</v>
      </c>
    </row>
    <row r="60" spans="1:17" ht="12" customHeight="1" x14ac:dyDescent="0.25">
      <c r="A60" s="29" t="s">
        <v>140</v>
      </c>
      <c r="B60" s="83"/>
      <c r="C60" s="83">
        <v>17762.76010330873</v>
      </c>
      <c r="D60" s="83">
        <v>43020.689266403177</v>
      </c>
      <c r="E60" s="83">
        <v>27534.749999999989</v>
      </c>
      <c r="F60" s="83">
        <v>31538.067639997007</v>
      </c>
      <c r="G60" s="83">
        <v>13866.25</v>
      </c>
      <c r="H60" s="83">
        <v>28134.750000000018</v>
      </c>
      <c r="I60" s="83">
        <v>0</v>
      </c>
      <c r="J60" s="83">
        <v>13121.417328518848</v>
      </c>
      <c r="K60" s="83">
        <v>9169.2398966912515</v>
      </c>
      <c r="L60" s="83">
        <v>63661.439266403191</v>
      </c>
      <c r="M60" s="83">
        <v>21717.958428711594</v>
      </c>
      <c r="N60" s="83">
        <v>27223.55722642328</v>
      </c>
      <c r="O60" s="83">
        <v>9141.5498869352014</v>
      </c>
      <c r="P60" s="83">
        <v>37144.25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6209.3125</v>
      </c>
      <c r="D64" s="67">
        <v>6296.3125</v>
      </c>
      <c r="E64" s="67">
        <v>12583.312499999998</v>
      </c>
      <c r="F64" s="67">
        <v>11255.3125</v>
      </c>
      <c r="G64" s="67">
        <v>5281.3125</v>
      </c>
      <c r="H64" s="67">
        <v>3145.3125</v>
      </c>
      <c r="I64" s="67">
        <v>4252.3125</v>
      </c>
      <c r="J64" s="67">
        <v>8691.3125</v>
      </c>
      <c r="K64" s="67">
        <v>3121.3125000000005</v>
      </c>
      <c r="L64" s="67">
        <v>7531.3124999999991</v>
      </c>
      <c r="M64" s="67">
        <v>8074.3125</v>
      </c>
      <c r="N64" s="67">
        <v>10644.3125</v>
      </c>
      <c r="O64" s="67">
        <v>1357.3125</v>
      </c>
      <c r="P64" s="67">
        <v>0</v>
      </c>
      <c r="Q64" s="67">
        <v>8784.9375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177</v>
      </c>
      <c r="D67" s="67">
        <v>225</v>
      </c>
      <c r="E67" s="67">
        <v>314</v>
      </c>
      <c r="F67" s="67">
        <v>398</v>
      </c>
      <c r="G67" s="67">
        <v>518</v>
      </c>
      <c r="H67" s="67">
        <v>585</v>
      </c>
      <c r="I67" s="67">
        <v>1085</v>
      </c>
      <c r="J67" s="67">
        <v>1469</v>
      </c>
      <c r="K67" s="67">
        <v>702</v>
      </c>
      <c r="L67" s="67">
        <v>2538</v>
      </c>
      <c r="M67" s="67">
        <v>2540</v>
      </c>
      <c r="N67" s="67">
        <v>5536</v>
      </c>
      <c r="O67" s="67">
        <v>202</v>
      </c>
      <c r="P67" s="67">
        <v>0</v>
      </c>
      <c r="Q67" s="67">
        <v>4470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4969.6524301037016</v>
      </c>
      <c r="D69" s="67">
        <v>4752.1597071820979</v>
      </c>
      <c r="E69" s="67">
        <v>9551.75</v>
      </c>
      <c r="F69" s="67">
        <v>10084.750000000002</v>
      </c>
      <c r="G69" s="67">
        <v>7070.7499999999945</v>
      </c>
      <c r="H69" s="67">
        <v>2306.7365814102136</v>
      </c>
      <c r="I69" s="67">
        <v>4871.7499999999945</v>
      </c>
      <c r="J69" s="67">
        <v>10648.312500000002</v>
      </c>
      <c r="K69" s="67">
        <v>1508.8101371488183</v>
      </c>
      <c r="L69" s="67">
        <v>9355.7499999999909</v>
      </c>
      <c r="M69" s="67">
        <v>6074.5611741178991</v>
      </c>
      <c r="N69" s="67">
        <v>8271.7500000000018</v>
      </c>
      <c r="O69" s="67">
        <v>1421.4207832970694</v>
      </c>
      <c r="P69" s="67">
        <v>0</v>
      </c>
      <c r="Q69" s="67">
        <v>4080.0000000000073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7665.9999999999936</v>
      </c>
      <c r="L70" s="67">
        <v>2247.3039956150246</v>
      </c>
      <c r="M70" s="67">
        <v>2672.4434216121008</v>
      </c>
      <c r="N70" s="67">
        <v>3438.6966489631332</v>
      </c>
      <c r="O70" s="67">
        <v>1163.8917167029308</v>
      </c>
      <c r="P70" s="67">
        <v>121.89636039554046</v>
      </c>
      <c r="Q70" s="67">
        <v>2269.9375000000009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1239.6600698962982</v>
      </c>
      <c r="D73" s="67">
        <v>1877.0000000000036</v>
      </c>
      <c r="E73" s="67">
        <v>3292.415681032739</v>
      </c>
      <c r="F73" s="67">
        <v>2203.1316929629952</v>
      </c>
      <c r="G73" s="67">
        <v>210.34029754931984</v>
      </c>
      <c r="H73" s="67">
        <v>1285.999999999995</v>
      </c>
      <c r="I73" s="67">
        <v>0</v>
      </c>
      <c r="J73" s="67">
        <v>555.88507606172561</v>
      </c>
      <c r="K73" s="67">
        <v>0</v>
      </c>
      <c r="L73" s="67">
        <v>0</v>
      </c>
      <c r="M73" s="67">
        <v>522.56462522654829</v>
      </c>
      <c r="N73" s="67">
        <v>0</v>
      </c>
      <c r="O73" s="67">
        <v>0</v>
      </c>
      <c r="P73" s="67">
        <v>1566.0000000000077</v>
      </c>
      <c r="Q73" s="67">
        <v>3498.2839765014151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760.99999999999932</v>
      </c>
      <c r="L74" s="67">
        <v>9.0200895900865756</v>
      </c>
      <c r="M74" s="67">
        <v>71.209583644861254</v>
      </c>
      <c r="N74" s="67">
        <v>0</v>
      </c>
      <c r="O74" s="67">
        <v>0</v>
      </c>
      <c r="P74" s="67">
        <v>277.99999999999994</v>
      </c>
      <c r="Q74" s="67">
        <v>641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5735.2499999999982</v>
      </c>
      <c r="D78" s="67">
        <v>6993.2500000000036</v>
      </c>
      <c r="E78" s="67">
        <v>13305.250000000002</v>
      </c>
      <c r="F78" s="67">
        <v>9137.25</v>
      </c>
      <c r="G78" s="67">
        <v>8020.25</v>
      </c>
      <c r="H78" s="67">
        <v>3574.25</v>
      </c>
      <c r="I78" s="67">
        <v>4864.25</v>
      </c>
      <c r="J78" s="67">
        <v>11855.250000000002</v>
      </c>
      <c r="K78" s="67">
        <v>7966.473075708358</v>
      </c>
      <c r="L78" s="67">
        <v>13157.646584765786</v>
      </c>
      <c r="M78" s="67">
        <v>19898.018209950591</v>
      </c>
      <c r="N78" s="67">
        <v>19808.958094999238</v>
      </c>
      <c r="O78" s="67">
        <v>6839.4926680610788</v>
      </c>
      <c r="P78" s="67">
        <v>2557.4347733256309</v>
      </c>
      <c r="Q78" s="67">
        <v>13524.559562783848</v>
      </c>
    </row>
    <row r="79" spans="1:17" ht="12" customHeight="1" x14ac:dyDescent="0.25">
      <c r="A79" s="29" t="s">
        <v>140</v>
      </c>
      <c r="B79" s="83"/>
      <c r="C79" s="83">
        <v>1956.089424291642</v>
      </c>
      <c r="D79" s="83">
        <v>963.91591523421437</v>
      </c>
      <c r="E79" s="83">
        <v>2871.5442900494072</v>
      </c>
      <c r="F79" s="83">
        <v>3577.604405000764</v>
      </c>
      <c r="G79" s="83">
        <v>183.06983193891998</v>
      </c>
      <c r="H79" s="83">
        <v>987.00000000000011</v>
      </c>
      <c r="I79" s="83">
        <v>804.00000000000045</v>
      </c>
      <c r="J79" s="83">
        <v>902.95732970794643</v>
      </c>
      <c r="K79" s="83">
        <v>0</v>
      </c>
      <c r="L79" s="83">
        <v>347.90226389278848</v>
      </c>
      <c r="M79" s="83">
        <v>1021.8765944179179</v>
      </c>
      <c r="N79" s="83">
        <v>2628.6041549069796</v>
      </c>
      <c r="O79" s="83">
        <v>263.08000440885058</v>
      </c>
      <c r="P79" s="83">
        <v>886.48299297426649</v>
      </c>
      <c r="Q79" s="83">
        <v>3057.1457166102059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25767.749999999996</v>
      </c>
      <c r="D83" s="67">
        <v>0</v>
      </c>
      <c r="E83" s="67">
        <v>0</v>
      </c>
      <c r="F83" s="67">
        <v>23217.75</v>
      </c>
      <c r="G83" s="67">
        <v>36850.75</v>
      </c>
      <c r="H83" s="67">
        <v>13072.75</v>
      </c>
      <c r="I83" s="67">
        <v>49004.75</v>
      </c>
      <c r="J83" s="67">
        <v>9901.7500000000018</v>
      </c>
      <c r="K83" s="67">
        <v>66655.750000000015</v>
      </c>
      <c r="L83" s="67">
        <v>74981.75</v>
      </c>
      <c r="M83" s="67">
        <v>26098.749999999996</v>
      </c>
      <c r="N83" s="67">
        <v>27016.749999999996</v>
      </c>
      <c r="O83" s="67">
        <v>35030.750000000007</v>
      </c>
      <c r="P83" s="67">
        <v>698.75</v>
      </c>
      <c r="Q83" s="67">
        <v>9269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863</v>
      </c>
      <c r="D86" s="67">
        <v>369</v>
      </c>
      <c r="E86" s="67">
        <v>662.5</v>
      </c>
      <c r="F86" s="67">
        <v>1583.25</v>
      </c>
      <c r="G86" s="67">
        <v>2511</v>
      </c>
      <c r="H86" s="67">
        <v>2338.75</v>
      </c>
      <c r="I86" s="67">
        <v>5203.5</v>
      </c>
      <c r="J86" s="67">
        <v>4378.25</v>
      </c>
      <c r="K86" s="67">
        <v>5810</v>
      </c>
      <c r="L86" s="67">
        <v>12814</v>
      </c>
      <c r="M86" s="67">
        <v>8643</v>
      </c>
      <c r="N86" s="67">
        <v>19067</v>
      </c>
      <c r="O86" s="67">
        <v>4472</v>
      </c>
      <c r="P86" s="67">
        <v>875.25</v>
      </c>
      <c r="Q86" s="67">
        <v>10090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14982.667027068495</v>
      </c>
      <c r="D88" s="67">
        <v>0</v>
      </c>
      <c r="E88" s="67">
        <v>82.098214285713766</v>
      </c>
      <c r="F88" s="67">
        <v>13022.442953355348</v>
      </c>
      <c r="G88" s="67">
        <v>21793.519751303538</v>
      </c>
      <c r="H88" s="67">
        <v>14443.249999999993</v>
      </c>
      <c r="I88" s="67">
        <v>33053.588550237451</v>
      </c>
      <c r="J88" s="67">
        <v>7447.2499999999909</v>
      </c>
      <c r="K88" s="67">
        <v>40402.25</v>
      </c>
      <c r="L88" s="67">
        <v>35513.753322640638</v>
      </c>
      <c r="M88" s="67">
        <v>26672.249999999982</v>
      </c>
      <c r="N88" s="67">
        <v>30633.224809889089</v>
      </c>
      <c r="O88" s="67">
        <v>30584.750000000011</v>
      </c>
      <c r="P88" s="67">
        <v>25317.750000000004</v>
      </c>
      <c r="Q88" s="67">
        <v>7721.9999999999518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23730.000000000011</v>
      </c>
      <c r="L89" s="67">
        <v>6819.5127248751669</v>
      </c>
      <c r="M89" s="67">
        <v>6681.3128344547704</v>
      </c>
      <c r="N89" s="67">
        <v>7025.0302513455963</v>
      </c>
      <c r="O89" s="67">
        <v>7049.7404650764456</v>
      </c>
      <c r="P89" s="67">
        <v>7052.3263513919355</v>
      </c>
      <c r="Q89" s="67">
        <v>1918.7469716157261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7081.2500000000036</v>
      </c>
      <c r="D92" s="67">
        <v>11930.25</v>
      </c>
      <c r="E92" s="67">
        <v>6605.25</v>
      </c>
      <c r="F92" s="67">
        <v>3755.6651937445636</v>
      </c>
      <c r="G92" s="67">
        <v>5582.5934064305429</v>
      </c>
      <c r="H92" s="67">
        <v>1167.2713005227706</v>
      </c>
      <c r="I92" s="67">
        <v>4265.265526838667</v>
      </c>
      <c r="J92" s="67">
        <v>2821.2500000000186</v>
      </c>
      <c r="K92" s="67">
        <v>2456.2285707607675</v>
      </c>
      <c r="L92" s="67">
        <v>7056.874240434584</v>
      </c>
      <c r="M92" s="67">
        <v>2770.6395258877974</v>
      </c>
      <c r="N92" s="67">
        <v>733.17326372655975</v>
      </c>
      <c r="O92" s="67">
        <v>3241.6421910432809</v>
      </c>
      <c r="P92" s="67">
        <v>14.042323141442061</v>
      </c>
      <c r="Q92" s="67">
        <v>1718.4643088206603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2882.0000000000055</v>
      </c>
      <c r="L93" s="67">
        <v>706.46071310820605</v>
      </c>
      <c r="M93" s="67">
        <v>386.0784419955736</v>
      </c>
      <c r="N93" s="67">
        <v>110.07673627344035</v>
      </c>
      <c r="O93" s="67">
        <v>299.97089625325634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8270.8104932158567</v>
      </c>
      <c r="D96" s="67">
        <v>0</v>
      </c>
      <c r="E96" s="67">
        <v>0</v>
      </c>
      <c r="F96" s="67">
        <v>11892.749999999993</v>
      </c>
      <c r="G96" s="67">
        <v>18437.750000000007</v>
      </c>
      <c r="H96" s="67">
        <v>10364.750000000007</v>
      </c>
      <c r="I96" s="67">
        <v>19140.749999999985</v>
      </c>
      <c r="J96" s="67">
        <v>1845.1902095724286</v>
      </c>
      <c r="K96" s="67">
        <v>4788.5604932158622</v>
      </c>
      <c r="L96" s="67">
        <v>35590.749999999985</v>
      </c>
      <c r="M96" s="67">
        <v>648.93476287228691</v>
      </c>
      <c r="N96" s="67">
        <v>0</v>
      </c>
      <c r="O96" s="67">
        <v>8109.6368422659225</v>
      </c>
      <c r="P96" s="67">
        <v>0</v>
      </c>
      <c r="Q96" s="67">
        <v>3090.9320829152239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5110.00000000001</v>
      </c>
      <c r="L97" s="67">
        <v>6698.8494379084659</v>
      </c>
      <c r="M97" s="67">
        <v>0</v>
      </c>
      <c r="N97" s="67">
        <v>0</v>
      </c>
      <c r="O97" s="67">
        <v>904.19667228958485</v>
      </c>
      <c r="P97" s="67">
        <v>0</v>
      </c>
      <c r="Q97" s="67">
        <v>481.51288528715423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3619.2499999999995</v>
      </c>
      <c r="D102" s="67">
        <v>18161.675967397867</v>
      </c>
      <c r="E102" s="67">
        <v>4469.6759673978668</v>
      </c>
      <c r="F102" s="67">
        <v>4199.3234961030494</v>
      </c>
      <c r="G102" s="67">
        <v>11704.573496103047</v>
      </c>
      <c r="H102" s="67">
        <v>5195.2965370967277</v>
      </c>
      <c r="I102" s="67">
        <v>15014.392482108118</v>
      </c>
      <c r="J102" s="67">
        <v>39741.842823332139</v>
      </c>
      <c r="K102" s="67">
        <v>20347.267932949861</v>
      </c>
      <c r="L102" s="67">
        <v>35408.517932949871</v>
      </c>
      <c r="M102" s="67">
        <v>51374.031867488833</v>
      </c>
      <c r="N102" s="67">
        <v>51085.499999999993</v>
      </c>
      <c r="O102" s="67">
        <v>47156.249999999993</v>
      </c>
      <c r="P102" s="67">
        <v>44731.000000000058</v>
      </c>
      <c r="Q102" s="67">
        <v>96160.999999999956</v>
      </c>
    </row>
    <row r="103" spans="1:17" ht="12" customHeight="1" x14ac:dyDescent="0.25">
      <c r="A103" s="29" t="s">
        <v>140</v>
      </c>
      <c r="B103" s="83"/>
      <c r="C103" s="83">
        <v>29705.25</v>
      </c>
      <c r="D103" s="83">
        <v>0</v>
      </c>
      <c r="E103" s="83">
        <v>6059.75</v>
      </c>
      <c r="F103" s="83">
        <v>34703.25</v>
      </c>
      <c r="G103" s="83">
        <v>36902.25</v>
      </c>
      <c r="H103" s="83">
        <v>24084.250000000015</v>
      </c>
      <c r="I103" s="83">
        <v>45353.250000000015</v>
      </c>
      <c r="J103" s="83">
        <v>6477.8944307478387</v>
      </c>
      <c r="K103" s="83">
        <v>99271.574032602119</v>
      </c>
      <c r="L103" s="83">
        <v>67477.249999999985</v>
      </c>
      <c r="M103" s="83">
        <v>13024.387093878822</v>
      </c>
      <c r="N103" s="83">
        <v>39552.247244904836</v>
      </c>
      <c r="O103" s="83">
        <v>71360.026959006325</v>
      </c>
      <c r="P103" s="83">
        <v>27927.331751999001</v>
      </c>
      <c r="Q103" s="83">
        <v>7059.9013979543761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7547.0000000000018</v>
      </c>
      <c r="L107" s="67">
        <v>3025</v>
      </c>
      <c r="M107" s="67">
        <v>3950.0000000000055</v>
      </c>
      <c r="N107" s="67">
        <v>9186</v>
      </c>
      <c r="O107" s="67">
        <v>6451</v>
      </c>
      <c r="P107" s="67">
        <v>10086.000000000004</v>
      </c>
      <c r="Q107" s="67">
        <v>5141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492.00000000000011</v>
      </c>
      <c r="L110" s="67">
        <v>445</v>
      </c>
      <c r="M110" s="67">
        <v>632</v>
      </c>
      <c r="N110" s="67">
        <v>2023</v>
      </c>
      <c r="O110" s="67">
        <v>946</v>
      </c>
      <c r="P110" s="67">
        <v>1722</v>
      </c>
      <c r="Q110" s="67">
        <v>1849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6758.0000000000018</v>
      </c>
      <c r="L116" s="67">
        <v>2662.0000000000009</v>
      </c>
      <c r="M116" s="67">
        <v>3361.0000000000055</v>
      </c>
      <c r="N116" s="67">
        <v>7831.9999999999991</v>
      </c>
      <c r="O116" s="67">
        <v>5325</v>
      </c>
      <c r="P116" s="67">
        <v>8364.0000000000036</v>
      </c>
      <c r="Q116" s="67">
        <v>4351.0000000000009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789.00000000000023</v>
      </c>
      <c r="L117" s="67">
        <v>574.25538817056213</v>
      </c>
      <c r="M117" s="67">
        <v>754.71007811293566</v>
      </c>
      <c r="N117" s="67">
        <v>1865.4622454454313</v>
      </c>
      <c r="O117" s="67">
        <v>1344.2234981396539</v>
      </c>
      <c r="P117" s="67">
        <v>2343.0137797240732</v>
      </c>
      <c r="Q117" s="67">
        <v>1253.7019710292818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1600.0000000000005</v>
      </c>
      <c r="L121" s="67">
        <v>545</v>
      </c>
      <c r="M121" s="67">
        <v>1401.0000000000009</v>
      </c>
      <c r="N121" s="67">
        <v>1663</v>
      </c>
      <c r="O121" s="67">
        <v>0</v>
      </c>
      <c r="P121" s="67">
        <v>73.000000000000981</v>
      </c>
      <c r="Q121" s="67">
        <v>6017.0000000000009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5947.0000000000009</v>
      </c>
      <c r="L122" s="83">
        <v>2480</v>
      </c>
      <c r="M122" s="83">
        <v>2549.0000000000018</v>
      </c>
      <c r="N122" s="83">
        <v>7523.0000000000018</v>
      </c>
      <c r="O122" s="83">
        <v>6772.0000000000109</v>
      </c>
      <c r="P122" s="83">
        <v>10018.231048862108</v>
      </c>
      <c r="Q122" s="83">
        <v>3915.7355795536882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10823.6875</v>
      </c>
      <c r="D126" s="67">
        <v>6452.6875</v>
      </c>
      <c r="E126" s="67">
        <v>6305.6875</v>
      </c>
      <c r="F126" s="67">
        <v>6967.6875</v>
      </c>
      <c r="G126" s="67">
        <v>8678.6875</v>
      </c>
      <c r="H126" s="67">
        <v>6981.6875</v>
      </c>
      <c r="I126" s="67">
        <v>13243.6875</v>
      </c>
      <c r="J126" s="67">
        <v>6811.6875</v>
      </c>
      <c r="K126" s="67">
        <v>0</v>
      </c>
      <c r="L126" s="67">
        <v>5751.6875</v>
      </c>
      <c r="M126" s="67">
        <v>5992.6875</v>
      </c>
      <c r="N126" s="67">
        <v>3152.6875</v>
      </c>
      <c r="O126" s="67">
        <v>6277.6874999999991</v>
      </c>
      <c r="P126" s="67">
        <v>6383.6875</v>
      </c>
      <c r="Q126" s="67">
        <v>7093.0625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361</v>
      </c>
      <c r="D129" s="67">
        <v>387</v>
      </c>
      <c r="E129" s="67">
        <v>323</v>
      </c>
      <c r="F129" s="67">
        <v>423</v>
      </c>
      <c r="G129" s="67">
        <v>750</v>
      </c>
      <c r="H129" s="67">
        <v>878</v>
      </c>
      <c r="I129" s="67">
        <v>1834</v>
      </c>
      <c r="J129" s="67">
        <v>1915</v>
      </c>
      <c r="K129" s="67">
        <v>139.99999999999997</v>
      </c>
      <c r="L129" s="67">
        <v>2737</v>
      </c>
      <c r="M129" s="67">
        <v>2266</v>
      </c>
      <c r="N129" s="67">
        <v>3917.0000000000018</v>
      </c>
      <c r="O129" s="67">
        <v>665.3125</v>
      </c>
      <c r="P129" s="67">
        <v>1396</v>
      </c>
      <c r="Q129" s="67">
        <v>4613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14177.499999999998</v>
      </c>
      <c r="D131" s="67">
        <v>3570.1024594699497</v>
      </c>
      <c r="E131" s="67">
        <v>3619.1242233182047</v>
      </c>
      <c r="F131" s="67">
        <v>11631.499999999996</v>
      </c>
      <c r="G131" s="67">
        <v>13273.500000000004</v>
      </c>
      <c r="H131" s="67">
        <v>5208.309886551724</v>
      </c>
      <c r="I131" s="67">
        <v>12580.588213944811</v>
      </c>
      <c r="J131" s="67">
        <v>6680.8510353850779</v>
      </c>
      <c r="K131" s="67">
        <v>0</v>
      </c>
      <c r="L131" s="67">
        <v>4928.7659554703323</v>
      </c>
      <c r="M131" s="67">
        <v>4314.1194622796174</v>
      </c>
      <c r="N131" s="67">
        <v>3580.2971256784999</v>
      </c>
      <c r="O131" s="67">
        <v>4843.2129325961996</v>
      </c>
      <c r="P131" s="67">
        <v>5209.3114014645234</v>
      </c>
      <c r="Q131" s="67">
        <v>5922.7931225108296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10382.000000000002</v>
      </c>
      <c r="L132" s="67">
        <v>1243.165986889672</v>
      </c>
      <c r="M132" s="67">
        <v>1445.5680377203844</v>
      </c>
      <c r="N132" s="67">
        <v>1234.3903743215005</v>
      </c>
      <c r="O132" s="67">
        <v>1466.4745674038002</v>
      </c>
      <c r="P132" s="67">
        <v>1414.3760985354768</v>
      </c>
      <c r="Q132" s="67">
        <v>1030.2848777793251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850.60678694694252</v>
      </c>
      <c r="D135" s="67">
        <v>10834.250000000005</v>
      </c>
      <c r="E135" s="67">
        <v>4726.2499999999927</v>
      </c>
      <c r="F135" s="67">
        <v>623.94776188243532</v>
      </c>
      <c r="G135" s="67">
        <v>317.98376984039049</v>
      </c>
      <c r="H135" s="67">
        <v>2451.25</v>
      </c>
      <c r="I135" s="67">
        <v>1392.2500000000036</v>
      </c>
      <c r="J135" s="67">
        <v>592.92736031078721</v>
      </c>
      <c r="K135" s="67">
        <v>0</v>
      </c>
      <c r="L135" s="67">
        <v>324.5278172189474</v>
      </c>
      <c r="M135" s="67">
        <v>519.90664244772961</v>
      </c>
      <c r="N135" s="67">
        <v>0</v>
      </c>
      <c r="O135" s="67">
        <v>0</v>
      </c>
      <c r="P135" s="67">
        <v>0</v>
      </c>
      <c r="Q135" s="67">
        <v>703.35619068955293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279.00000000000006</v>
      </c>
      <c r="L136" s="67">
        <v>46.517739047629441</v>
      </c>
      <c r="M136" s="67">
        <v>122.82928714519686</v>
      </c>
      <c r="N136" s="67">
        <v>0</v>
      </c>
      <c r="O136" s="67">
        <v>1.9999999999997073</v>
      </c>
      <c r="P136" s="67">
        <v>0</v>
      </c>
      <c r="Q136" s="67">
        <v>142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1526.7499999999998</v>
      </c>
      <c r="D140" s="67">
        <v>11441.75</v>
      </c>
      <c r="E140" s="67">
        <v>2714.7499999999982</v>
      </c>
      <c r="F140" s="67">
        <v>1189.9891431049755</v>
      </c>
      <c r="G140" s="67">
        <v>1475.9399381146211</v>
      </c>
      <c r="H140" s="67">
        <v>947.18468098317544</v>
      </c>
      <c r="I140" s="67">
        <v>3148.7499999999959</v>
      </c>
      <c r="J140" s="67">
        <v>12933.749999999996</v>
      </c>
      <c r="K140" s="67">
        <v>0</v>
      </c>
      <c r="L140" s="67">
        <v>2906.2464450437378</v>
      </c>
      <c r="M140" s="67">
        <v>7852.3863111730298</v>
      </c>
      <c r="N140" s="67">
        <v>578.36819252454666</v>
      </c>
      <c r="O140" s="67">
        <v>211.69984685663411</v>
      </c>
      <c r="P140" s="67">
        <v>0</v>
      </c>
      <c r="Q140" s="67">
        <v>14485.022736661596</v>
      </c>
    </row>
    <row r="141" spans="1:17" ht="12" customHeight="1" x14ac:dyDescent="0.25">
      <c r="A141" s="29" t="s">
        <v>140</v>
      </c>
      <c r="B141" s="83"/>
      <c r="C141" s="83">
        <v>12449.5</v>
      </c>
      <c r="D141" s="83">
        <v>4876.1910549562599</v>
      </c>
      <c r="E141" s="83">
        <v>6743.5000000000018</v>
      </c>
      <c r="F141" s="83">
        <v>13908.499999999987</v>
      </c>
      <c r="G141" s="83">
        <v>10697.500000000015</v>
      </c>
      <c r="H141" s="83">
        <v>11825.499999999985</v>
      </c>
      <c r="I141" s="83">
        <v>13247.500000000004</v>
      </c>
      <c r="J141" s="83">
        <v>5095.2926893588201</v>
      </c>
      <c r="K141" s="83">
        <v>13864.414005348639</v>
      </c>
      <c r="L141" s="83">
        <v>12450.691054956264</v>
      </c>
      <c r="M141" s="83">
        <v>7598.5511888269712</v>
      </c>
      <c r="N141" s="83">
        <v>12945.827020863431</v>
      </c>
      <c r="O141" s="83">
        <v>19911.247561885379</v>
      </c>
      <c r="P141" s="83">
        <v>16985.002819016823</v>
      </c>
      <c r="Q141" s="83">
        <v>5851.7272633384027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363.1875</v>
      </c>
      <c r="D145" s="67">
        <v>307.1875</v>
      </c>
      <c r="E145" s="67">
        <v>779.1875</v>
      </c>
      <c r="F145" s="67">
        <v>552.1875</v>
      </c>
      <c r="G145" s="67">
        <v>402.1875</v>
      </c>
      <c r="H145" s="67">
        <v>480.1875</v>
      </c>
      <c r="I145" s="67">
        <v>567.1875</v>
      </c>
      <c r="J145" s="67">
        <v>988.1875</v>
      </c>
      <c r="K145" s="67">
        <v>938.1875</v>
      </c>
      <c r="L145" s="67">
        <v>1842.1875</v>
      </c>
      <c r="M145" s="67">
        <v>1724.1875</v>
      </c>
      <c r="N145" s="67">
        <v>1457.1875</v>
      </c>
      <c r="O145" s="67">
        <v>3412.1875</v>
      </c>
      <c r="P145" s="67">
        <v>4718.1875</v>
      </c>
      <c r="Q145" s="67">
        <v>3494.1875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254</v>
      </c>
      <c r="D147" s="67">
        <v>215</v>
      </c>
      <c r="E147" s="67">
        <v>545</v>
      </c>
      <c r="F147" s="67">
        <v>386</v>
      </c>
      <c r="G147" s="67">
        <v>281</v>
      </c>
      <c r="H147" s="67">
        <v>336</v>
      </c>
      <c r="I147" s="67">
        <v>397</v>
      </c>
      <c r="J147" s="67">
        <v>691</v>
      </c>
      <c r="K147" s="67">
        <v>656</v>
      </c>
      <c r="L147" s="67">
        <v>1289</v>
      </c>
      <c r="M147" s="67">
        <v>1206</v>
      </c>
      <c r="N147" s="67">
        <v>1020</v>
      </c>
      <c r="O147" s="67">
        <v>2388</v>
      </c>
      <c r="P147" s="67">
        <v>3302</v>
      </c>
      <c r="Q147" s="67">
        <v>2445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74.489774253087205</v>
      </c>
      <c r="D149" s="67">
        <v>73.0795394744151</v>
      </c>
      <c r="E149" s="67">
        <v>90.902554265152332</v>
      </c>
      <c r="F149" s="67">
        <v>34.748916231233231</v>
      </c>
      <c r="G149" s="67">
        <v>11.712011923375158</v>
      </c>
      <c r="H149" s="67">
        <v>0</v>
      </c>
      <c r="I149" s="67">
        <v>0</v>
      </c>
      <c r="J149" s="67">
        <v>0</v>
      </c>
      <c r="K149" s="67">
        <v>4</v>
      </c>
      <c r="L149" s="67">
        <v>55.195121951219519</v>
      </c>
      <c r="M149" s="67">
        <v>18.485915492957748</v>
      </c>
      <c r="N149" s="67">
        <v>4.3650793650793656</v>
      </c>
      <c r="O149" s="67">
        <v>9.4796747967479664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19.000000000000018</v>
      </c>
      <c r="L150" s="67">
        <v>4.7170090651964856</v>
      </c>
      <c r="M150" s="67">
        <v>2.5140845070422535</v>
      </c>
      <c r="N150" s="67">
        <v>0.63492063492063489</v>
      </c>
      <c r="O150" s="67">
        <v>1.8162184354131998</v>
      </c>
      <c r="P150" s="67">
        <v>0.20322174630945361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334.75</v>
      </c>
      <c r="D153" s="67">
        <v>254.75</v>
      </c>
      <c r="E153" s="67">
        <v>761.75</v>
      </c>
      <c r="F153" s="67">
        <v>556.75000000000011</v>
      </c>
      <c r="G153" s="67">
        <v>412.75</v>
      </c>
      <c r="H153" s="67">
        <v>571.75</v>
      </c>
      <c r="I153" s="67">
        <v>574.1875</v>
      </c>
      <c r="J153" s="67">
        <v>993.1875</v>
      </c>
      <c r="K153" s="67">
        <v>671.88522574691262</v>
      </c>
      <c r="L153" s="67">
        <v>1869.295460525585</v>
      </c>
      <c r="M153" s="67">
        <v>2150.472445734847</v>
      </c>
      <c r="N153" s="67">
        <v>1707.6260837687666</v>
      </c>
      <c r="O153" s="67">
        <v>3234.662988076625</v>
      </c>
      <c r="P153" s="67">
        <v>4487.3077961472627</v>
      </c>
      <c r="Q153" s="67">
        <v>3550.375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570.00000000000034</v>
      </c>
      <c r="L154" s="67">
        <v>351.51897085792734</v>
      </c>
      <c r="M154" s="67">
        <v>353.11155030286903</v>
      </c>
      <c r="N154" s="67">
        <v>355.21321939597215</v>
      </c>
      <c r="O154" s="67">
        <v>689.85050396305724</v>
      </c>
      <c r="P154" s="67">
        <v>1090.4125297977396</v>
      </c>
      <c r="Q154" s="67">
        <v>843.59426440697473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79.5</v>
      </c>
      <c r="D158" s="67">
        <v>176.5</v>
      </c>
      <c r="E158" s="67">
        <v>256.49999999999994</v>
      </c>
      <c r="F158" s="67">
        <v>107.35607489306899</v>
      </c>
      <c r="G158" s="67">
        <v>73.258424416864528</v>
      </c>
      <c r="H158" s="67">
        <v>44.659733382645783</v>
      </c>
      <c r="I158" s="67">
        <v>101.49999999999942</v>
      </c>
      <c r="J158" s="67">
        <v>627.50000000000114</v>
      </c>
      <c r="K158" s="67">
        <v>38.174451199286288</v>
      </c>
      <c r="L158" s="67">
        <v>423.33508031074928</v>
      </c>
      <c r="M158" s="67">
        <v>963.78782911661597</v>
      </c>
      <c r="N158" s="67">
        <v>209.85607489306861</v>
      </c>
      <c r="O158" s="67">
        <v>25.758424416864209</v>
      </c>
      <c r="P158" s="67">
        <v>95.159733382645925</v>
      </c>
      <c r="Q158" s="67">
        <v>3136.6445871340616</v>
      </c>
    </row>
    <row r="159" spans="1:17" ht="12" customHeight="1" x14ac:dyDescent="0.25">
      <c r="A159" s="29" t="s">
        <v>140</v>
      </c>
      <c r="B159" s="83"/>
      <c r="C159" s="83">
        <v>305.18992668855572</v>
      </c>
      <c r="D159" s="83">
        <v>212.35241968925027</v>
      </c>
      <c r="E159" s="83">
        <v>547.89967088338494</v>
      </c>
      <c r="F159" s="83">
        <v>537.49999999999989</v>
      </c>
      <c r="G159" s="83">
        <v>358.49999999999994</v>
      </c>
      <c r="H159" s="83">
        <v>502.5</v>
      </c>
      <c r="I159" s="83">
        <v>487.04291286593684</v>
      </c>
      <c r="J159" s="83">
        <v>536.85995429150432</v>
      </c>
      <c r="K159" s="83">
        <v>1421.6899266885562</v>
      </c>
      <c r="L159" s="83">
        <v>1743.8524196892508</v>
      </c>
      <c r="M159" s="83">
        <v>1557.3996708833843</v>
      </c>
      <c r="N159" s="83">
        <v>1817.3314251069314</v>
      </c>
      <c r="O159" s="83">
        <v>3806.4290755831362</v>
      </c>
      <c r="P159" s="83">
        <v>5121.0277666173533</v>
      </c>
      <c r="Q159" s="83">
        <v>2661.4110708776025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1809.4375</v>
      </c>
      <c r="D163" s="67">
        <v>1519.4374999999998</v>
      </c>
      <c r="E163" s="67">
        <v>1388.4375</v>
      </c>
      <c r="F163" s="67">
        <v>1350.4375</v>
      </c>
      <c r="G163" s="67">
        <v>1519.4375</v>
      </c>
      <c r="H163" s="67">
        <v>1914.4375</v>
      </c>
      <c r="I163" s="67">
        <v>1872.4375</v>
      </c>
      <c r="J163" s="67">
        <v>1599.4375</v>
      </c>
      <c r="K163" s="67">
        <v>2292.4375</v>
      </c>
      <c r="L163" s="67">
        <v>3407.4375</v>
      </c>
      <c r="M163" s="67">
        <v>3758.4375</v>
      </c>
      <c r="N163" s="67">
        <v>3281.4374999999995</v>
      </c>
      <c r="O163" s="67">
        <v>5469.4375</v>
      </c>
      <c r="P163" s="67">
        <v>10234.4375</v>
      </c>
      <c r="Q163" s="67">
        <v>1117.4375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57</v>
      </c>
      <c r="D165" s="67">
        <v>67</v>
      </c>
      <c r="E165" s="67">
        <v>57</v>
      </c>
      <c r="F165" s="67">
        <v>74</v>
      </c>
      <c r="G165" s="67">
        <v>129</v>
      </c>
      <c r="H165" s="67">
        <v>172</v>
      </c>
      <c r="I165" s="67">
        <v>307</v>
      </c>
      <c r="J165" s="67">
        <v>350</v>
      </c>
      <c r="K165" s="67">
        <v>274</v>
      </c>
      <c r="L165" s="67">
        <v>800</v>
      </c>
      <c r="M165" s="67">
        <v>835</v>
      </c>
      <c r="N165" s="67">
        <v>1614</v>
      </c>
      <c r="O165" s="67">
        <v>778</v>
      </c>
      <c r="P165" s="67">
        <v>1789</v>
      </c>
      <c r="Q165" s="67">
        <v>1117.4375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945.71700306137154</v>
      </c>
      <c r="D167" s="67">
        <v>1542.7500000000011</v>
      </c>
      <c r="E167" s="67">
        <v>656.29518975131714</v>
      </c>
      <c r="F167" s="67">
        <v>445.16999163723204</v>
      </c>
      <c r="G167" s="67">
        <v>488.29767909578476</v>
      </c>
      <c r="H167" s="67">
        <v>317.50559830108466</v>
      </c>
      <c r="I167" s="67">
        <v>333.19683593169839</v>
      </c>
      <c r="J167" s="67">
        <v>218.79535296227215</v>
      </c>
      <c r="K167" s="67">
        <v>172.72165636237648</v>
      </c>
      <c r="L167" s="67">
        <v>1329.5525457259969</v>
      </c>
      <c r="M167" s="67">
        <v>487.4396586345382</v>
      </c>
      <c r="N167" s="67">
        <v>125.95165912518851</v>
      </c>
      <c r="O167" s="67">
        <v>245.82059826410409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496.00000000000011</v>
      </c>
      <c r="L168" s="67">
        <v>138.09229153468141</v>
      </c>
      <c r="M168" s="67">
        <v>48.031675604532218</v>
      </c>
      <c r="N168" s="67">
        <v>10.148030875552166</v>
      </c>
      <c r="O168" s="67">
        <v>36.827858334327047</v>
      </c>
      <c r="P168" s="67">
        <v>9.6804561012900088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1331.2795030613715</v>
      </c>
      <c r="D171" s="67">
        <v>930.41068224114542</v>
      </c>
      <c r="E171" s="67">
        <v>933.49999999999955</v>
      </c>
      <c r="F171" s="67">
        <v>1467.5000000000007</v>
      </c>
      <c r="G171" s="67">
        <v>1807.4999999999989</v>
      </c>
      <c r="H171" s="67">
        <v>4347.5</v>
      </c>
      <c r="I171" s="67">
        <v>1923.5000000000014</v>
      </c>
      <c r="J171" s="67">
        <v>1590.4999999999998</v>
      </c>
      <c r="K171" s="67">
        <v>2084.7795030613715</v>
      </c>
      <c r="L171" s="67">
        <v>4240.9106822411459</v>
      </c>
      <c r="M171" s="67">
        <v>4487.3576897513167</v>
      </c>
      <c r="N171" s="67">
        <v>3973.9065658658456</v>
      </c>
      <c r="O171" s="67">
        <v>5692.954749124141</v>
      </c>
      <c r="P171" s="67">
        <v>10416.688945597627</v>
      </c>
      <c r="Q171" s="67">
        <v>2808.4637962282877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1797.0000000000005</v>
      </c>
      <c r="L172" s="67">
        <v>697.80166348512557</v>
      </c>
      <c r="M172" s="67">
        <v>774.95293694400016</v>
      </c>
      <c r="N172" s="67">
        <v>774.45554596713953</v>
      </c>
      <c r="O172" s="67">
        <v>1085.8126587725037</v>
      </c>
      <c r="P172" s="67">
        <v>2290.2719805130464</v>
      </c>
      <c r="Q172" s="67">
        <v>259.6879214746919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270.00000000000017</v>
      </c>
      <c r="D176" s="67">
        <v>1920.9999999999991</v>
      </c>
      <c r="E176" s="67">
        <v>552.00000000000182</v>
      </c>
      <c r="F176" s="67">
        <v>234.74143199507779</v>
      </c>
      <c r="G176" s="67">
        <v>262.34371779348811</v>
      </c>
      <c r="H176" s="67">
        <v>264.21918906588394</v>
      </c>
      <c r="I176" s="67">
        <v>435.99999999999903</v>
      </c>
      <c r="J176" s="67">
        <v>2333.9999999999982</v>
      </c>
      <c r="K176" s="67">
        <v>424.27795647480696</v>
      </c>
      <c r="L176" s="67">
        <v>1190.7647735585704</v>
      </c>
      <c r="M176" s="67">
        <v>2360.425898396883</v>
      </c>
      <c r="N176" s="67">
        <v>583.91452864950838</v>
      </c>
      <c r="O176" s="67">
        <v>172.64114288589826</v>
      </c>
      <c r="P176" s="67">
        <v>447.21918906588326</v>
      </c>
      <c r="Q176" s="67">
        <v>5672.5337562689074</v>
      </c>
    </row>
    <row r="177" spans="1:17" ht="12" customHeight="1" x14ac:dyDescent="0.25">
      <c r="A177" s="29" t="s">
        <v>140</v>
      </c>
      <c r="B177" s="83"/>
      <c r="C177" s="83">
        <v>2016.75</v>
      </c>
      <c r="D177" s="83">
        <v>1142.9984889882915</v>
      </c>
      <c r="E177" s="83">
        <v>1313.7499999999982</v>
      </c>
      <c r="F177" s="83">
        <v>2391.7499999999986</v>
      </c>
      <c r="G177" s="83">
        <v>1800.7500000000023</v>
      </c>
      <c r="H177" s="83">
        <v>2533.7499999999995</v>
      </c>
      <c r="I177" s="83">
        <v>1913.7500000000002</v>
      </c>
      <c r="J177" s="83">
        <v>1169.3735123825322</v>
      </c>
      <c r="K177" s="83">
        <v>5276.816061412932</v>
      </c>
      <c r="L177" s="83">
        <v>4370.7484889882899</v>
      </c>
      <c r="M177" s="83">
        <v>3263.7616016031166</v>
      </c>
      <c r="N177" s="83">
        <v>4670.4460680049206</v>
      </c>
      <c r="O177" s="83">
        <v>7812.8437822065116</v>
      </c>
      <c r="P177" s="83">
        <v>12178.968310934117</v>
      </c>
      <c r="Q177" s="83">
        <v>851.11647085732818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138.51761432488686</v>
      </c>
      <c r="D5" s="67">
        <v>707.90625556884993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653.32202927199796</v>
      </c>
      <c r="L5" s="67">
        <v>0</v>
      </c>
      <c r="M5" s="67">
        <v>0</v>
      </c>
      <c r="N5" s="67">
        <v>0</v>
      </c>
      <c r="O5" s="67">
        <v>2.0812312569611682</v>
      </c>
      <c r="P5" s="67">
        <v>77.574555183813629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5</v>
      </c>
      <c r="D8" s="67">
        <v>12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43.000000000000007</v>
      </c>
      <c r="L8" s="67">
        <v>0</v>
      </c>
      <c r="M8" s="67">
        <v>0</v>
      </c>
      <c r="N8" s="67">
        <v>0</v>
      </c>
      <c r="O8" s="67">
        <v>0</v>
      </c>
      <c r="P8" s="67">
        <v>14.000000000000004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138.51761432488686</v>
      </c>
      <c r="D15" s="67">
        <v>707.90625556884993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433.32202927199785</v>
      </c>
      <c r="L15" s="67">
        <v>0</v>
      </c>
      <c r="M15" s="67">
        <v>0</v>
      </c>
      <c r="N15" s="67">
        <v>0</v>
      </c>
      <c r="O15" s="67">
        <v>0</v>
      </c>
      <c r="P15" s="67">
        <v>46.537891235512305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220.00000000000006</v>
      </c>
      <c r="L16" s="67">
        <v>0</v>
      </c>
      <c r="M16" s="67">
        <v>0</v>
      </c>
      <c r="N16" s="67">
        <v>0</v>
      </c>
      <c r="O16" s="67">
        <v>2.0812312569611682</v>
      </c>
      <c r="P16" s="67">
        <v>31.036663948301324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138.51761432488686</v>
      </c>
      <c r="D22" s="83">
        <v>707.90625556884993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653.32202927199785</v>
      </c>
      <c r="L22" s="83">
        <v>0</v>
      </c>
      <c r="M22" s="83">
        <v>0</v>
      </c>
      <c r="N22" s="83">
        <v>0</v>
      </c>
      <c r="O22" s="83">
        <v>2.0812312569611682</v>
      </c>
      <c r="P22" s="83">
        <v>77.574555183813629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281.34273905025424</v>
      </c>
      <c r="D26" s="67">
        <v>0</v>
      </c>
      <c r="E26" s="67">
        <v>0</v>
      </c>
      <c r="F26" s="67">
        <v>269.06596869454683</v>
      </c>
      <c r="G26" s="67">
        <v>360.71136484430622</v>
      </c>
      <c r="H26" s="67">
        <v>410.72053955424246</v>
      </c>
      <c r="I26" s="67">
        <v>412.53555207939212</v>
      </c>
      <c r="J26" s="67">
        <v>234.45077770548366</v>
      </c>
      <c r="K26" s="67">
        <v>0</v>
      </c>
      <c r="L26" s="67">
        <v>333.31970015940527</v>
      </c>
      <c r="M26" s="67">
        <v>720.64865128614906</v>
      </c>
      <c r="N26" s="67">
        <v>455.7128989251147</v>
      </c>
      <c r="O26" s="67">
        <v>199.82421605898418</v>
      </c>
      <c r="P26" s="67">
        <v>481.5352360131613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10</v>
      </c>
      <c r="D29" s="67">
        <v>0</v>
      </c>
      <c r="E29" s="67">
        <v>0</v>
      </c>
      <c r="F29" s="67">
        <v>12.000000000000004</v>
      </c>
      <c r="G29" s="67">
        <v>21</v>
      </c>
      <c r="H29" s="67">
        <v>28.999999999999996</v>
      </c>
      <c r="I29" s="67">
        <v>42.999999999999993</v>
      </c>
      <c r="J29" s="67">
        <v>61.999999999999993</v>
      </c>
      <c r="K29" s="67">
        <v>0</v>
      </c>
      <c r="L29" s="67">
        <v>142</v>
      </c>
      <c r="M29" s="67">
        <v>130.00000000000003</v>
      </c>
      <c r="N29" s="67">
        <v>251.00000000000006</v>
      </c>
      <c r="O29" s="67">
        <v>21.000000000000004</v>
      </c>
      <c r="P29" s="67">
        <v>125.00000000000003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281.34273905025424</v>
      </c>
      <c r="D31" s="67">
        <v>0</v>
      </c>
      <c r="E31" s="67">
        <v>0</v>
      </c>
      <c r="F31" s="67">
        <v>269.06596869454683</v>
      </c>
      <c r="G31" s="67">
        <v>360.71136484430622</v>
      </c>
      <c r="H31" s="67">
        <v>0</v>
      </c>
      <c r="I31" s="67">
        <v>412.53555207939212</v>
      </c>
      <c r="J31" s="67">
        <v>234.45077770548366</v>
      </c>
      <c r="K31" s="67">
        <v>0</v>
      </c>
      <c r="L31" s="67">
        <v>280.91093144791381</v>
      </c>
      <c r="M31" s="67">
        <v>550.67489816867703</v>
      </c>
      <c r="N31" s="67">
        <v>338.87658760493264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52.408768711491454</v>
      </c>
      <c r="M32" s="67">
        <v>169.973753117472</v>
      </c>
      <c r="N32" s="67">
        <v>116.83631132018205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410.72053955424246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136.5789390209317</v>
      </c>
      <c r="P35" s="67">
        <v>343.91442067565748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63.245277038052478</v>
      </c>
      <c r="P36" s="67">
        <v>137.62081533750381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281.34273905025424</v>
      </c>
      <c r="D40" s="67">
        <v>0</v>
      </c>
      <c r="E40" s="67">
        <v>0</v>
      </c>
      <c r="F40" s="67">
        <v>0</v>
      </c>
      <c r="G40" s="67">
        <v>360.71136484430622</v>
      </c>
      <c r="H40" s="67">
        <v>0</v>
      </c>
      <c r="I40" s="67">
        <v>412.53555207939212</v>
      </c>
      <c r="J40" s="67">
        <v>234.45077770548366</v>
      </c>
      <c r="K40" s="67">
        <v>0</v>
      </c>
      <c r="L40" s="67">
        <v>333.31970015940527</v>
      </c>
      <c r="M40" s="67">
        <v>720.64865128614906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269.06596869454683</v>
      </c>
      <c r="G41" s="83">
        <v>0</v>
      </c>
      <c r="H41" s="83">
        <v>410.72053955424246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455.7128989251147</v>
      </c>
      <c r="O41" s="83">
        <v>199.82421605898418</v>
      </c>
      <c r="P41" s="83">
        <v>481.5352360131613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891.27537525414687</v>
      </c>
      <c r="D45" s="67">
        <v>16552.481082585815</v>
      </c>
      <c r="E45" s="67">
        <v>12244.27100111708</v>
      </c>
      <c r="F45" s="67">
        <v>2673.0130345023508</v>
      </c>
      <c r="G45" s="67">
        <v>0</v>
      </c>
      <c r="H45" s="67">
        <v>5869.4091047965294</v>
      </c>
      <c r="I45" s="67">
        <v>0</v>
      </c>
      <c r="J45" s="67">
        <v>7034.9075231237821</v>
      </c>
      <c r="K45" s="67">
        <v>0</v>
      </c>
      <c r="L45" s="67">
        <v>12548.067165695607</v>
      </c>
      <c r="M45" s="67">
        <v>0</v>
      </c>
      <c r="N45" s="67">
        <v>1500.8575230006745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295</v>
      </c>
      <c r="D48" s="67">
        <v>440</v>
      </c>
      <c r="E48" s="67">
        <v>453</v>
      </c>
      <c r="F48" s="67">
        <v>425.00000000000011</v>
      </c>
      <c r="G48" s="67">
        <v>0</v>
      </c>
      <c r="H48" s="67">
        <v>863.99999999999989</v>
      </c>
      <c r="I48" s="67">
        <v>0</v>
      </c>
      <c r="J48" s="67">
        <v>1646.9999999999998</v>
      </c>
      <c r="K48" s="67">
        <v>0</v>
      </c>
      <c r="L48" s="67">
        <v>4625</v>
      </c>
      <c r="M48" s="67">
        <v>0</v>
      </c>
      <c r="N48" s="67">
        <v>1500.8575230006745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891.27537525414687</v>
      </c>
      <c r="D50" s="67">
        <v>10254.544968790722</v>
      </c>
      <c r="E50" s="67">
        <v>6495.9456513772702</v>
      </c>
      <c r="F50" s="67">
        <v>2334.4726474789709</v>
      </c>
      <c r="G50" s="67">
        <v>0</v>
      </c>
      <c r="H50" s="67">
        <v>2521.1887287350851</v>
      </c>
      <c r="I50" s="67">
        <v>0</v>
      </c>
      <c r="J50" s="67">
        <v>3230.501873882286</v>
      </c>
      <c r="K50" s="67">
        <v>0</v>
      </c>
      <c r="L50" s="67">
        <v>6087.8870919657484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1420.7369509196503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6297.9361137950928</v>
      </c>
      <c r="E54" s="67">
        <v>5748.32534973981</v>
      </c>
      <c r="F54" s="67">
        <v>338.54038702337999</v>
      </c>
      <c r="G54" s="67">
        <v>0</v>
      </c>
      <c r="H54" s="67">
        <v>3348.2203760614443</v>
      </c>
      <c r="I54" s="67">
        <v>0</v>
      </c>
      <c r="J54" s="67">
        <v>3804.4056492414961</v>
      </c>
      <c r="K54" s="67">
        <v>0</v>
      </c>
      <c r="L54" s="67">
        <v>4384.9561788704259</v>
      </c>
      <c r="M54" s="67">
        <v>0</v>
      </c>
      <c r="N54" s="67">
        <v>1304.9464078057094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654.48694393978269</v>
      </c>
      <c r="M55" s="67">
        <v>0</v>
      </c>
      <c r="N55" s="67">
        <v>195.91111519496513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891.27537525414687</v>
      </c>
      <c r="D60" s="83">
        <v>16552.481082585815</v>
      </c>
      <c r="E60" s="83">
        <v>12244.27100111708</v>
      </c>
      <c r="F60" s="83">
        <v>2673.0130345023508</v>
      </c>
      <c r="G60" s="83">
        <v>0</v>
      </c>
      <c r="H60" s="83">
        <v>5869.4091047965294</v>
      </c>
      <c r="I60" s="83">
        <v>0</v>
      </c>
      <c r="J60" s="83">
        <v>7034.9075231237821</v>
      </c>
      <c r="K60" s="83">
        <v>0</v>
      </c>
      <c r="L60" s="83">
        <v>12548.067165695607</v>
      </c>
      <c r="M60" s="83">
        <v>0</v>
      </c>
      <c r="N60" s="83">
        <v>1500.8575230006745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2691.4896275304486</v>
      </c>
      <c r="D64" s="67">
        <v>1843.6747781148758</v>
      </c>
      <c r="E64" s="67">
        <v>5038.0139858126249</v>
      </c>
      <c r="F64" s="67">
        <v>4680.2612742545607</v>
      </c>
      <c r="G64" s="67">
        <v>2070.5435120378183</v>
      </c>
      <c r="H64" s="67">
        <v>1275.1873127933402</v>
      </c>
      <c r="I64" s="67">
        <v>1216.4729925378408</v>
      </c>
      <c r="J64" s="67">
        <v>3631.8324160078264</v>
      </c>
      <c r="K64" s="67">
        <v>970.59600975347598</v>
      </c>
      <c r="L64" s="67">
        <v>5730.540332274004</v>
      </c>
      <c r="M64" s="67">
        <v>4029.4256053237968</v>
      </c>
      <c r="N64" s="67">
        <v>6108.7767101957779</v>
      </c>
      <c r="O64" s="67">
        <v>564.97624009282106</v>
      </c>
      <c r="P64" s="67">
        <v>0</v>
      </c>
      <c r="Q64" s="67">
        <v>6691.2064448366909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77</v>
      </c>
      <c r="D67" s="67">
        <v>66</v>
      </c>
      <c r="E67" s="67">
        <v>126</v>
      </c>
      <c r="F67" s="67">
        <v>165.00000000000003</v>
      </c>
      <c r="G67" s="67">
        <v>203</v>
      </c>
      <c r="H67" s="67">
        <v>236.99999999999997</v>
      </c>
      <c r="I67" s="67">
        <v>309.99999999999994</v>
      </c>
      <c r="J67" s="67">
        <v>613.99999999999989</v>
      </c>
      <c r="K67" s="67">
        <v>218.00000000000006</v>
      </c>
      <c r="L67" s="67">
        <v>1931</v>
      </c>
      <c r="M67" s="67">
        <v>1268.0000000000002</v>
      </c>
      <c r="N67" s="67">
        <v>3177.0000000000009</v>
      </c>
      <c r="O67" s="67">
        <v>84.000000000000014</v>
      </c>
      <c r="P67" s="67">
        <v>0</v>
      </c>
      <c r="Q67" s="67">
        <v>3405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2250.1037346193921</v>
      </c>
      <c r="D69" s="67">
        <v>1306.5948138687318</v>
      </c>
      <c r="E69" s="67">
        <v>3281.7910567694275</v>
      </c>
      <c r="F69" s="67">
        <v>3493.2432921461636</v>
      </c>
      <c r="G69" s="67">
        <v>2070.5435120378183</v>
      </c>
      <c r="H69" s="67">
        <v>534.54755106336415</v>
      </c>
      <c r="I69" s="67">
        <v>1216.4729925378408</v>
      </c>
      <c r="J69" s="67">
        <v>3075.9473399461008</v>
      </c>
      <c r="K69" s="67">
        <v>0</v>
      </c>
      <c r="L69" s="67">
        <v>3931.5791643336274</v>
      </c>
      <c r="M69" s="67">
        <v>1600.5695746799561</v>
      </c>
      <c r="N69" s="67">
        <v>3504.6353188336152</v>
      </c>
      <c r="O69" s="67">
        <v>0</v>
      </c>
      <c r="P69" s="67">
        <v>0</v>
      </c>
      <c r="Q69" s="67">
        <v>1634.9482478063944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819.29615296751524</v>
      </c>
      <c r="L70" s="67">
        <v>1798.9611679403765</v>
      </c>
      <c r="M70" s="67">
        <v>1835.0818217724313</v>
      </c>
      <c r="N70" s="67">
        <v>2604.1413913621623</v>
      </c>
      <c r="O70" s="67">
        <v>564.97624009282106</v>
      </c>
      <c r="P70" s="67">
        <v>0</v>
      </c>
      <c r="Q70" s="67">
        <v>1065.7754407743157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441.38589291105654</v>
      </c>
      <c r="D73" s="67">
        <v>537.07996424614407</v>
      </c>
      <c r="E73" s="67">
        <v>1756.2229290431974</v>
      </c>
      <c r="F73" s="67">
        <v>1187.0179821083973</v>
      </c>
      <c r="G73" s="67">
        <v>0</v>
      </c>
      <c r="H73" s="67">
        <v>740.63976172997604</v>
      </c>
      <c r="I73" s="67">
        <v>0</v>
      </c>
      <c r="J73" s="67">
        <v>555.8850760617255</v>
      </c>
      <c r="K73" s="67">
        <v>0</v>
      </c>
      <c r="L73" s="67">
        <v>0</v>
      </c>
      <c r="M73" s="67">
        <v>522.56462522654829</v>
      </c>
      <c r="N73" s="67">
        <v>0</v>
      </c>
      <c r="O73" s="67">
        <v>0</v>
      </c>
      <c r="P73" s="67">
        <v>0</v>
      </c>
      <c r="Q73" s="67">
        <v>3349.4827562559808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151.29985678596077</v>
      </c>
      <c r="L74" s="67">
        <v>0</v>
      </c>
      <c r="M74" s="67">
        <v>71.209583644861254</v>
      </c>
      <c r="N74" s="67">
        <v>0</v>
      </c>
      <c r="O74" s="67">
        <v>0</v>
      </c>
      <c r="P74" s="67">
        <v>0</v>
      </c>
      <c r="Q74" s="67">
        <v>641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1551.447563152899</v>
      </c>
      <c r="D78" s="67">
        <v>1843.6747781148758</v>
      </c>
      <c r="E78" s="67">
        <v>3268.8252094661143</v>
      </c>
      <c r="F78" s="67">
        <v>1936.3193460286561</v>
      </c>
      <c r="G78" s="67">
        <v>2070.5435120378183</v>
      </c>
      <c r="H78" s="67">
        <v>863.51460874563281</v>
      </c>
      <c r="I78" s="67">
        <v>1216.4729925378408</v>
      </c>
      <c r="J78" s="67">
        <v>2728.87508629988</v>
      </c>
      <c r="K78" s="67">
        <v>970.59600975347598</v>
      </c>
      <c r="L78" s="67">
        <v>5730.540332274004</v>
      </c>
      <c r="M78" s="67">
        <v>4029.4256053237968</v>
      </c>
      <c r="N78" s="67">
        <v>6108.776710195777</v>
      </c>
      <c r="O78" s="67">
        <v>564.97624009282106</v>
      </c>
      <c r="P78" s="67">
        <v>0</v>
      </c>
      <c r="Q78" s="67">
        <v>3634.060728226485</v>
      </c>
    </row>
    <row r="79" spans="1:17" ht="12" customHeight="1" x14ac:dyDescent="0.25">
      <c r="A79" s="29" t="s">
        <v>140</v>
      </c>
      <c r="B79" s="83"/>
      <c r="C79" s="83">
        <v>1140.0420643775497</v>
      </c>
      <c r="D79" s="83">
        <v>0</v>
      </c>
      <c r="E79" s="83">
        <v>1769.1887763465106</v>
      </c>
      <c r="F79" s="83">
        <v>2743.9419282259046</v>
      </c>
      <c r="G79" s="83">
        <v>0</v>
      </c>
      <c r="H79" s="83">
        <v>411.67270404770744</v>
      </c>
      <c r="I79" s="83">
        <v>0</v>
      </c>
      <c r="J79" s="83">
        <v>902.95732970794631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3057.1457166102059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11169.293194664904</v>
      </c>
      <c r="D83" s="67">
        <v>0</v>
      </c>
      <c r="E83" s="67">
        <v>0</v>
      </c>
      <c r="F83" s="67">
        <v>9654.564118084134</v>
      </c>
      <c r="G83" s="67">
        <v>14447.371051462609</v>
      </c>
      <c r="H83" s="67">
        <v>5300.0154812341016</v>
      </c>
      <c r="I83" s="67">
        <v>14018.949661171129</v>
      </c>
      <c r="J83" s="67">
        <v>4137.6370513895909</v>
      </c>
      <c r="K83" s="67">
        <v>20727.115589075187</v>
      </c>
      <c r="L83" s="67">
        <v>57053.261640582081</v>
      </c>
      <c r="M83" s="67">
        <v>13024.387093878822</v>
      </c>
      <c r="N83" s="67">
        <v>15504.927461043797</v>
      </c>
      <c r="O83" s="67">
        <v>14581.418370958487</v>
      </c>
      <c r="P83" s="67">
        <v>410.64560935371043</v>
      </c>
      <c r="Q83" s="67">
        <v>7059.9013979543161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374</v>
      </c>
      <c r="D86" s="67">
        <v>0</v>
      </c>
      <c r="E86" s="67">
        <v>0</v>
      </c>
      <c r="F86" s="67">
        <v>379.00000000000006</v>
      </c>
      <c r="G86" s="67">
        <v>726</v>
      </c>
      <c r="H86" s="67">
        <v>695.99999999999989</v>
      </c>
      <c r="I86" s="67">
        <v>1319.9999999999998</v>
      </c>
      <c r="J86" s="67">
        <v>1725.9999999999998</v>
      </c>
      <c r="K86" s="67">
        <v>1807.0000000000005</v>
      </c>
      <c r="L86" s="67">
        <v>9750</v>
      </c>
      <c r="M86" s="67">
        <v>4313.0000000000009</v>
      </c>
      <c r="N86" s="67">
        <v>10943.000000000002</v>
      </c>
      <c r="O86" s="67">
        <v>1861.0000000000005</v>
      </c>
      <c r="P86" s="67">
        <v>410.64560935371043</v>
      </c>
      <c r="Q86" s="67">
        <v>7059.9013979543161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5808.0596852472636</v>
      </c>
      <c r="D88" s="67">
        <v>0</v>
      </c>
      <c r="E88" s="67">
        <v>0</v>
      </c>
      <c r="F88" s="67">
        <v>3946.6913643970342</v>
      </c>
      <c r="G88" s="67">
        <v>6989.0260064178638</v>
      </c>
      <c r="H88" s="67">
        <v>4101.141379377339</v>
      </c>
      <c r="I88" s="67">
        <v>8312.7239231922704</v>
      </c>
      <c r="J88" s="67">
        <v>3033.1760777498494</v>
      </c>
      <c r="K88" s="67">
        <v>0</v>
      </c>
      <c r="L88" s="67">
        <v>22852.314315304211</v>
      </c>
      <c r="M88" s="67">
        <v>6343.0742594240519</v>
      </c>
      <c r="N88" s="67">
        <v>8479.8972096982016</v>
      </c>
      <c r="O88" s="67">
        <v>7531.6779058820412</v>
      </c>
      <c r="P88" s="67">
        <v>0</v>
      </c>
      <c r="Q88" s="67">
        <v>3974.5042520592797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20727.115589075187</v>
      </c>
      <c r="L89" s="67">
        <v>6819.5127248751669</v>
      </c>
      <c r="M89" s="67">
        <v>6681.3128344547704</v>
      </c>
      <c r="N89" s="67">
        <v>7025.0302513455963</v>
      </c>
      <c r="O89" s="67">
        <v>7049.7404650764456</v>
      </c>
      <c r="P89" s="67">
        <v>410.64560935371043</v>
      </c>
      <c r="Q89" s="67">
        <v>1682.2617229777197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5361.2335094176406</v>
      </c>
      <c r="D96" s="67">
        <v>0</v>
      </c>
      <c r="E96" s="67">
        <v>0</v>
      </c>
      <c r="F96" s="67">
        <v>5707.8727536871002</v>
      </c>
      <c r="G96" s="67">
        <v>7458.3450450447453</v>
      </c>
      <c r="H96" s="67">
        <v>1198.8741018567623</v>
      </c>
      <c r="I96" s="67">
        <v>5706.225737978858</v>
      </c>
      <c r="J96" s="67">
        <v>1104.4609736397417</v>
      </c>
      <c r="K96" s="67">
        <v>0</v>
      </c>
      <c r="L96" s="67">
        <v>20814.158104523729</v>
      </c>
      <c r="M96" s="67">
        <v>0</v>
      </c>
      <c r="N96" s="67">
        <v>0</v>
      </c>
      <c r="O96" s="67">
        <v>0</v>
      </c>
      <c r="P96" s="67">
        <v>0</v>
      </c>
      <c r="Q96" s="67">
        <v>921.62253763016338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6567.2764958789676</v>
      </c>
      <c r="M97" s="67">
        <v>0</v>
      </c>
      <c r="N97" s="67">
        <v>0</v>
      </c>
      <c r="O97" s="67">
        <v>0</v>
      </c>
      <c r="P97" s="67">
        <v>0</v>
      </c>
      <c r="Q97" s="67">
        <v>481.51288528715332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11169.293194664904</v>
      </c>
      <c r="D103" s="83">
        <v>0</v>
      </c>
      <c r="E103" s="83">
        <v>0</v>
      </c>
      <c r="F103" s="83">
        <v>9654.564118084134</v>
      </c>
      <c r="G103" s="83">
        <v>14447.371051462609</v>
      </c>
      <c r="H103" s="83">
        <v>5300.0154812341016</v>
      </c>
      <c r="I103" s="83">
        <v>14018.949661171129</v>
      </c>
      <c r="J103" s="83">
        <v>4137.6370513895909</v>
      </c>
      <c r="K103" s="83">
        <v>20727.115589075187</v>
      </c>
      <c r="L103" s="83">
        <v>57053.261640582074</v>
      </c>
      <c r="M103" s="83">
        <v>13024.387093878822</v>
      </c>
      <c r="N103" s="83">
        <v>15504.927461043799</v>
      </c>
      <c r="O103" s="83">
        <v>14581.418370958487</v>
      </c>
      <c r="P103" s="83">
        <v>410.64560935371043</v>
      </c>
      <c r="Q103" s="83">
        <v>7059.9013979543161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2346.7974083368717</v>
      </c>
      <c r="L107" s="67">
        <v>2301.7083018569292</v>
      </c>
      <c r="M107" s="67">
        <v>1971.2181242711374</v>
      </c>
      <c r="N107" s="67">
        <v>5271.8503764201223</v>
      </c>
      <c r="O107" s="67">
        <v>2685.204567731299</v>
      </c>
      <c r="P107" s="67">
        <v>5927.4012392723052</v>
      </c>
      <c r="Q107" s="67">
        <v>3915.7355795536878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153.00000000000003</v>
      </c>
      <c r="L110" s="67">
        <v>339</v>
      </c>
      <c r="M110" s="67">
        <v>315.00000000000006</v>
      </c>
      <c r="N110" s="67">
        <v>1161.0000000000002</v>
      </c>
      <c r="O110" s="67">
        <v>394.00000000000011</v>
      </c>
      <c r="P110" s="67">
        <v>1012.0000000000002</v>
      </c>
      <c r="Q110" s="67">
        <v>1408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1557.7974083368717</v>
      </c>
      <c r="L116" s="67">
        <v>1727.4529136863671</v>
      </c>
      <c r="M116" s="67">
        <v>1216.5080461582018</v>
      </c>
      <c r="N116" s="67">
        <v>3406.3881309746912</v>
      </c>
      <c r="O116" s="67">
        <v>1340.9810695916451</v>
      </c>
      <c r="P116" s="67">
        <v>3584.3874595482316</v>
      </c>
      <c r="Q116" s="67">
        <v>2662.0336085244062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789.00000000000023</v>
      </c>
      <c r="L117" s="67">
        <v>574.25538817056213</v>
      </c>
      <c r="M117" s="67">
        <v>754.71007811293566</v>
      </c>
      <c r="N117" s="67">
        <v>1865.4622454454313</v>
      </c>
      <c r="O117" s="67">
        <v>1344.2234981396539</v>
      </c>
      <c r="P117" s="67">
        <v>2343.0137797240732</v>
      </c>
      <c r="Q117" s="67">
        <v>1253.7019710292818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2346.7974083368717</v>
      </c>
      <c r="L122" s="83">
        <v>2301.7083018569292</v>
      </c>
      <c r="M122" s="83">
        <v>1971.2181242711376</v>
      </c>
      <c r="N122" s="83">
        <v>5271.8503764201223</v>
      </c>
      <c r="O122" s="83">
        <v>2685.204567731299</v>
      </c>
      <c r="P122" s="83">
        <v>5927.4012392723043</v>
      </c>
      <c r="Q122" s="83">
        <v>3915.7355795536882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4691.6373814139606</v>
      </c>
      <c r="D126" s="67">
        <v>1889.4642212893871</v>
      </c>
      <c r="E126" s="67">
        <v>2524.6247214446789</v>
      </c>
      <c r="F126" s="67">
        <v>2897.351626385991</v>
      </c>
      <c r="G126" s="67">
        <v>3402.4875627277706</v>
      </c>
      <c r="H126" s="67">
        <v>2830.5484182852588</v>
      </c>
      <c r="I126" s="67">
        <v>3788.66514757817</v>
      </c>
      <c r="J126" s="67">
        <v>2846.3948880235648</v>
      </c>
      <c r="K126" s="67">
        <v>0</v>
      </c>
      <c r="L126" s="67">
        <v>4376.4320226237105</v>
      </c>
      <c r="M126" s="67">
        <v>2990.6061298969848</v>
      </c>
      <c r="N126" s="67">
        <v>1809.3290641857188</v>
      </c>
      <c r="O126" s="67">
        <v>2613.0638892868824</v>
      </c>
      <c r="P126" s="67">
        <v>3751.6039260982666</v>
      </c>
      <c r="Q126" s="67">
        <v>5402.5592684785124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156</v>
      </c>
      <c r="D129" s="67">
        <v>113</v>
      </c>
      <c r="E129" s="67">
        <v>129</v>
      </c>
      <c r="F129" s="67">
        <v>176.00000000000003</v>
      </c>
      <c r="G129" s="67">
        <v>294</v>
      </c>
      <c r="H129" s="67">
        <v>355.99999999999994</v>
      </c>
      <c r="I129" s="67">
        <v>524.99999999999989</v>
      </c>
      <c r="J129" s="67">
        <v>799.99999999999989</v>
      </c>
      <c r="K129" s="67">
        <v>0</v>
      </c>
      <c r="L129" s="67">
        <v>2083</v>
      </c>
      <c r="M129" s="67">
        <v>1131.0000000000002</v>
      </c>
      <c r="N129" s="67">
        <v>1809.3290641857188</v>
      </c>
      <c r="O129" s="67">
        <v>271.00000000000006</v>
      </c>
      <c r="P129" s="67">
        <v>820.00000000000023</v>
      </c>
      <c r="Q129" s="67">
        <v>3514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4691.6373814139606</v>
      </c>
      <c r="D131" s="67">
        <v>0</v>
      </c>
      <c r="E131" s="67">
        <v>732.57839328781222</v>
      </c>
      <c r="F131" s="67">
        <v>2897.351626385991</v>
      </c>
      <c r="G131" s="67">
        <v>3402.4875627277706</v>
      </c>
      <c r="H131" s="67">
        <v>1254.5957390437327</v>
      </c>
      <c r="I131" s="67">
        <v>3436.923056400271</v>
      </c>
      <c r="J131" s="67">
        <v>2253.4675277127776</v>
      </c>
      <c r="K131" s="67">
        <v>0</v>
      </c>
      <c r="L131" s="67">
        <v>3180.2428354227427</v>
      </c>
      <c r="M131" s="67">
        <v>1169.5171780764233</v>
      </c>
      <c r="N131" s="67">
        <v>830.62698913246663</v>
      </c>
      <c r="O131" s="67">
        <v>1457.8155811052022</v>
      </c>
      <c r="P131" s="67">
        <v>2519.1678217649855</v>
      </c>
      <c r="Q131" s="67">
        <v>3526.9182000096343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832.03976374111426</v>
      </c>
      <c r="M132" s="67">
        <v>1178.3530222276352</v>
      </c>
      <c r="N132" s="67">
        <v>978.7020750532522</v>
      </c>
      <c r="O132" s="67">
        <v>1155.2483081816802</v>
      </c>
      <c r="P132" s="67">
        <v>1232.436104333281</v>
      </c>
      <c r="Q132" s="67">
        <v>1030.2848777793251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1889.4642212893871</v>
      </c>
      <c r="E135" s="67">
        <v>1792.0463281568668</v>
      </c>
      <c r="F135" s="67">
        <v>0</v>
      </c>
      <c r="G135" s="67">
        <v>0</v>
      </c>
      <c r="H135" s="67">
        <v>1575.9526792415261</v>
      </c>
      <c r="I135" s="67">
        <v>351.742091177899</v>
      </c>
      <c r="J135" s="67">
        <v>592.92736031078709</v>
      </c>
      <c r="K135" s="67">
        <v>0</v>
      </c>
      <c r="L135" s="67">
        <v>324.5278172189474</v>
      </c>
      <c r="M135" s="67">
        <v>519.90664244772961</v>
      </c>
      <c r="N135" s="67">
        <v>0</v>
      </c>
      <c r="O135" s="67">
        <v>0</v>
      </c>
      <c r="P135" s="67">
        <v>0</v>
      </c>
      <c r="Q135" s="67">
        <v>703.35619068955293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39.621606240906154</v>
      </c>
      <c r="M136" s="67">
        <v>122.82928714519686</v>
      </c>
      <c r="N136" s="67">
        <v>0</v>
      </c>
      <c r="O136" s="67">
        <v>0</v>
      </c>
      <c r="P136" s="67">
        <v>0</v>
      </c>
      <c r="Q136" s="67">
        <v>142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4691.6373814139606</v>
      </c>
      <c r="D141" s="83">
        <v>1889.4642212893871</v>
      </c>
      <c r="E141" s="83">
        <v>2524.6247214446789</v>
      </c>
      <c r="F141" s="83">
        <v>2897.351626385991</v>
      </c>
      <c r="G141" s="83">
        <v>3402.4875627277706</v>
      </c>
      <c r="H141" s="83">
        <v>2830.5484182852588</v>
      </c>
      <c r="I141" s="83">
        <v>3788.66514757817</v>
      </c>
      <c r="J141" s="83">
        <v>2846.3948880235648</v>
      </c>
      <c r="K141" s="83">
        <v>0</v>
      </c>
      <c r="L141" s="83">
        <v>4376.4320226237105</v>
      </c>
      <c r="M141" s="83">
        <v>2990.6061298969848</v>
      </c>
      <c r="N141" s="83">
        <v>1809.3290641857188</v>
      </c>
      <c r="O141" s="83">
        <v>2613.0638892868824</v>
      </c>
      <c r="P141" s="83">
        <v>3751.603926098267</v>
      </c>
      <c r="Q141" s="83">
        <v>5402.5592684785124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157.42731407039261</v>
      </c>
      <c r="D145" s="67">
        <v>89.950085212918424</v>
      </c>
      <c r="E145" s="67">
        <v>311.96535272968663</v>
      </c>
      <c r="F145" s="67">
        <v>229.61439519137653</v>
      </c>
      <c r="G145" s="67">
        <v>157.67798605890297</v>
      </c>
      <c r="H145" s="67">
        <v>194.67986337190723</v>
      </c>
      <c r="I145" s="67">
        <v>162.25718957744911</v>
      </c>
      <c r="J145" s="67">
        <v>412.93318996339553</v>
      </c>
      <c r="K145" s="67">
        <v>291.73658321638385</v>
      </c>
      <c r="L145" s="67">
        <v>1401.7118222568797</v>
      </c>
      <c r="M145" s="67">
        <v>860.44294927639021</v>
      </c>
      <c r="N145" s="67">
        <v>836.2806956661982</v>
      </c>
      <c r="O145" s="67">
        <v>1420.3102559224369</v>
      </c>
      <c r="P145" s="67">
        <v>2772.8128529267397</v>
      </c>
      <c r="Q145" s="67">
        <v>2661.4110708776025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110</v>
      </c>
      <c r="D147" s="67">
        <v>63</v>
      </c>
      <c r="E147" s="67">
        <v>218</v>
      </c>
      <c r="F147" s="67">
        <v>161.00000000000003</v>
      </c>
      <c r="G147" s="67">
        <v>110</v>
      </c>
      <c r="H147" s="67">
        <v>135.99999999999997</v>
      </c>
      <c r="I147" s="67">
        <v>113.99999999999999</v>
      </c>
      <c r="J147" s="67">
        <v>288.99999999999994</v>
      </c>
      <c r="K147" s="67">
        <v>204.00000000000006</v>
      </c>
      <c r="L147" s="67">
        <v>981</v>
      </c>
      <c r="M147" s="67">
        <v>602.00000000000011</v>
      </c>
      <c r="N147" s="67">
        <v>585.00000000000011</v>
      </c>
      <c r="O147" s="67">
        <v>994.00000000000023</v>
      </c>
      <c r="P147" s="67">
        <v>1941.0000000000005</v>
      </c>
      <c r="Q147" s="67">
        <v>1862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157.42731407039261</v>
      </c>
      <c r="D153" s="67">
        <v>89.950085212918424</v>
      </c>
      <c r="E153" s="67">
        <v>311.96535272968663</v>
      </c>
      <c r="F153" s="67">
        <v>229.61439519137653</v>
      </c>
      <c r="G153" s="67">
        <v>157.67798605890297</v>
      </c>
      <c r="H153" s="67">
        <v>194.67986337190723</v>
      </c>
      <c r="I153" s="67">
        <v>162.25718957744911</v>
      </c>
      <c r="J153" s="67">
        <v>412.93318996339553</v>
      </c>
      <c r="K153" s="67">
        <v>0</v>
      </c>
      <c r="L153" s="67">
        <v>1050.1928513989524</v>
      </c>
      <c r="M153" s="67">
        <v>507.33139897352112</v>
      </c>
      <c r="N153" s="67">
        <v>481.06747627022611</v>
      </c>
      <c r="O153" s="67">
        <v>730.45975195937967</v>
      </c>
      <c r="P153" s="67">
        <v>1682.4003231290003</v>
      </c>
      <c r="Q153" s="67">
        <v>1817.8168064706279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291.73658321638385</v>
      </c>
      <c r="L154" s="67">
        <v>351.51897085792734</v>
      </c>
      <c r="M154" s="67">
        <v>353.11155030286903</v>
      </c>
      <c r="N154" s="67">
        <v>355.21321939597215</v>
      </c>
      <c r="O154" s="67">
        <v>689.85050396305724</v>
      </c>
      <c r="P154" s="67">
        <v>1090.4125297977396</v>
      </c>
      <c r="Q154" s="67">
        <v>843.59426440697473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157.42731407039261</v>
      </c>
      <c r="D159" s="83">
        <v>89.950085212918424</v>
      </c>
      <c r="E159" s="83">
        <v>311.96535272968663</v>
      </c>
      <c r="F159" s="83">
        <v>229.61439519137653</v>
      </c>
      <c r="G159" s="83">
        <v>157.67798605890297</v>
      </c>
      <c r="H159" s="83">
        <v>194.67986337190723</v>
      </c>
      <c r="I159" s="83">
        <v>162.25718957744911</v>
      </c>
      <c r="J159" s="83">
        <v>412.93318996339553</v>
      </c>
      <c r="K159" s="83">
        <v>291.73658321638385</v>
      </c>
      <c r="L159" s="83">
        <v>1401.7118222568797</v>
      </c>
      <c r="M159" s="83">
        <v>860.44294927639021</v>
      </c>
      <c r="N159" s="83">
        <v>836.28069566619831</v>
      </c>
      <c r="O159" s="83">
        <v>1420.3102559224369</v>
      </c>
      <c r="P159" s="83">
        <v>2772.8128529267397</v>
      </c>
      <c r="Q159" s="83">
        <v>2661.4110708776025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784.31907927240354</v>
      </c>
      <c r="D163" s="67">
        <v>444.91892606536311</v>
      </c>
      <c r="E163" s="67">
        <v>555.89238075639605</v>
      </c>
      <c r="F163" s="67">
        <v>561.54818753820859</v>
      </c>
      <c r="G163" s="67">
        <v>595.69689496161459</v>
      </c>
      <c r="H163" s="67">
        <v>776.16021019717448</v>
      </c>
      <c r="I163" s="67">
        <v>535.65434077694738</v>
      </c>
      <c r="J163" s="67">
        <v>668.35578169333087</v>
      </c>
      <c r="K163" s="67">
        <v>712.85098499725154</v>
      </c>
      <c r="L163" s="67">
        <v>2592.7032005978904</v>
      </c>
      <c r="M163" s="67">
        <v>1875.6202832760259</v>
      </c>
      <c r="N163" s="67">
        <v>1883.2187589346945</v>
      </c>
      <c r="O163" s="67">
        <v>2276.6328565991098</v>
      </c>
      <c r="P163" s="67">
        <v>6014.6358834775874</v>
      </c>
      <c r="Q163" s="67">
        <v>851.11647085732818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25</v>
      </c>
      <c r="D165" s="67">
        <v>20</v>
      </c>
      <c r="E165" s="67">
        <v>23</v>
      </c>
      <c r="F165" s="67">
        <v>31.000000000000007</v>
      </c>
      <c r="G165" s="67">
        <v>51</v>
      </c>
      <c r="H165" s="67">
        <v>69.999999999999986</v>
      </c>
      <c r="I165" s="67">
        <v>87.999999999999986</v>
      </c>
      <c r="J165" s="67">
        <v>145.99999999999997</v>
      </c>
      <c r="K165" s="67">
        <v>85.000000000000014</v>
      </c>
      <c r="L165" s="67">
        <v>609</v>
      </c>
      <c r="M165" s="67">
        <v>417.00000000000011</v>
      </c>
      <c r="N165" s="67">
        <v>926.00000000000023</v>
      </c>
      <c r="O165" s="67">
        <v>324.00000000000006</v>
      </c>
      <c r="P165" s="67">
        <v>1051.0000000000002</v>
      </c>
      <c r="Q165" s="67">
        <v>851.11647085732818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784.31907927240354</v>
      </c>
      <c r="D171" s="67">
        <v>444.91892606536311</v>
      </c>
      <c r="E171" s="67">
        <v>555.89238075639605</v>
      </c>
      <c r="F171" s="67">
        <v>561.54818753820859</v>
      </c>
      <c r="G171" s="67">
        <v>595.69689496161459</v>
      </c>
      <c r="H171" s="67">
        <v>776.16021019717448</v>
      </c>
      <c r="I171" s="67">
        <v>535.65434077694738</v>
      </c>
      <c r="J171" s="67">
        <v>668.35578169333087</v>
      </c>
      <c r="K171" s="67">
        <v>0</v>
      </c>
      <c r="L171" s="67">
        <v>1960.8197574095236</v>
      </c>
      <c r="M171" s="67">
        <v>1100.6673463320258</v>
      </c>
      <c r="N171" s="67">
        <v>1108.7632129675551</v>
      </c>
      <c r="O171" s="67">
        <v>1190.8201978266061</v>
      </c>
      <c r="P171" s="67">
        <v>3724.3639029645415</v>
      </c>
      <c r="Q171" s="67">
        <v>649.91171901682912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712.85098499725154</v>
      </c>
      <c r="L172" s="67">
        <v>631.88344318836675</v>
      </c>
      <c r="M172" s="67">
        <v>774.95293694400016</v>
      </c>
      <c r="N172" s="67">
        <v>774.45554596713953</v>
      </c>
      <c r="O172" s="67">
        <v>1085.8126587725037</v>
      </c>
      <c r="P172" s="67">
        <v>2290.2719805130464</v>
      </c>
      <c r="Q172" s="67">
        <v>201.20475184049906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784.31907927240354</v>
      </c>
      <c r="D177" s="83">
        <v>444.91892606536311</v>
      </c>
      <c r="E177" s="83">
        <v>555.89238075639605</v>
      </c>
      <c r="F177" s="83">
        <v>561.54818753820859</v>
      </c>
      <c r="G177" s="83">
        <v>595.69689496161459</v>
      </c>
      <c r="H177" s="83">
        <v>776.16021019717448</v>
      </c>
      <c r="I177" s="83">
        <v>535.65434077694738</v>
      </c>
      <c r="J177" s="83">
        <v>668.35578169333087</v>
      </c>
      <c r="K177" s="83">
        <v>712.85098499725154</v>
      </c>
      <c r="L177" s="83">
        <v>2592.7032005978904</v>
      </c>
      <c r="M177" s="83">
        <v>1875.6202832760259</v>
      </c>
      <c r="N177" s="83">
        <v>1883.2187589346947</v>
      </c>
      <c r="O177" s="83">
        <v>2276.6328565991098</v>
      </c>
      <c r="P177" s="83">
        <v>6014.6358834775874</v>
      </c>
      <c r="Q177" s="83">
        <v>851.11647085732818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181.04488567511314</v>
      </c>
      <c r="D5" s="67">
        <f>RES_hhdet_in!D5-RES_hhdet_in_new!D5</f>
        <v>1709.6562444311501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1447.6779707280025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2.9187687430388318</v>
      </c>
      <c r="P5" s="67">
        <f>RES_hhdet_in!P5-RES_hhdet_in_new!P5</f>
        <v>54.425444816186371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7</v>
      </c>
      <c r="D8" s="67">
        <f>RES_hhdet_in!D8-RES_hhdet_in_new!D8</f>
        <v>30</v>
      </c>
      <c r="E8" s="67">
        <f>RES_hhdet_in!E8-RES_hhdet_in_new!E8</f>
        <v>6</v>
      </c>
      <c r="F8" s="67">
        <f>RES_hhdet_in!F8-RES_hhdet_in_new!F8</f>
        <v>3</v>
      </c>
      <c r="G8" s="67">
        <f>RES_hhdet_in!G8-RES_hhdet_in_new!G8</f>
        <v>0</v>
      </c>
      <c r="H8" s="67">
        <f>RES_hhdet_in!H8-RES_hhdet_in_new!H8</f>
        <v>0</v>
      </c>
      <c r="I8" s="67">
        <f>RES_hhdet_in!I8-RES_hhdet_in_new!I8</f>
        <v>0</v>
      </c>
      <c r="J8" s="67">
        <f>RES_hhdet_in!J8-RES_hhdet_in_new!J8</f>
        <v>0</v>
      </c>
      <c r="K8" s="67">
        <f>RES_hhdet_in!K8-RES_hhdet_in_new!K8</f>
        <v>94.000000000000028</v>
      </c>
      <c r="L8" s="67">
        <f>RES_hhdet_in!L8-RES_hhdet_in_new!L8</f>
        <v>5</v>
      </c>
      <c r="M8" s="67">
        <f>RES_hhdet_in!M8-RES_hhdet_in_new!M8</f>
        <v>0</v>
      </c>
      <c r="N8" s="67">
        <f>RES_hhdet_in!N8-RES_hhdet_in_new!N8</f>
        <v>0</v>
      </c>
      <c r="O8" s="67">
        <f>RES_hhdet_in!O8-RES_hhdet_in_new!O8</f>
        <v>0</v>
      </c>
      <c r="P8" s="67">
        <f>RES_hhdet_in!P8-RES_hhdet_in_new!P8</f>
        <v>9.0000000000000036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166.5</v>
      </c>
      <c r="D11" s="67">
        <f>RES_hhdet_in!D11-RES_hhdet_in_new!D11</f>
        <v>1050.5</v>
      </c>
      <c r="E11" s="67">
        <f>RES_hhdet_in!E11-RES_hhdet_in_new!E11</f>
        <v>0</v>
      </c>
      <c r="F11" s="67">
        <f>RES_hhdet_in!F11-RES_hhdet_in_new!F11</f>
        <v>152.71908537837862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0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111.23238567511314</v>
      </c>
      <c r="D15" s="67">
        <f>RES_hhdet_in!D15-RES_hhdet_in_new!D15</f>
        <v>852.21191484720362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1447.6779707280025</v>
      </c>
      <c r="L15" s="67">
        <f>RES_hhdet_in!L15-RES_hhdet_in_new!L15</f>
        <v>97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62.462108764487724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2.9187687430388318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43.962844463117221</v>
      </c>
      <c r="D21" s="67">
        <f>RES_hhdet_in!D21-RES_hhdet_in_new!D21</f>
        <v>1099.7128444631171</v>
      </c>
      <c r="E21" s="67">
        <f>RES_hhdet_in!E21-RES_hhdet_in_new!E21</f>
        <v>627.33287730572886</v>
      </c>
      <c r="F21" s="67">
        <f>RES_hhdet_in!F21-RES_hhdet_in_new!F21</f>
        <v>102</v>
      </c>
      <c r="G21" s="67">
        <f>RES_hhdet_in!G21-RES_hhdet_in_new!G21</f>
        <v>0</v>
      </c>
      <c r="H21" s="67">
        <f>RES_hhdet_in!H21-RES_hhdet_in_new!H21</f>
        <v>0</v>
      </c>
      <c r="I21" s="67">
        <f>RES_hhdet_in!I21-RES_hhdet_in_new!I21</f>
        <v>0</v>
      </c>
      <c r="J21" s="67">
        <f>RES_hhdet_in!J21-RES_hhdet_in_new!J21</f>
        <v>0</v>
      </c>
      <c r="K21" s="67">
        <f>RES_hhdet_in!K21-RES_hhdet_in_new!K21</f>
        <v>445.00000000000011</v>
      </c>
      <c r="L21" s="67">
        <f>RES_hhdet_in!L21-RES_hhdet_in_new!L21</f>
        <v>229</v>
      </c>
      <c r="M21" s="67">
        <f>RES_hhdet_in!M21-RES_hhdet_in_new!M21</f>
        <v>204</v>
      </c>
      <c r="N21" s="67">
        <f>RES_hhdet_in!N21-RES_hhdet_in_new!N21</f>
        <v>98</v>
      </c>
      <c r="O21" s="67">
        <f>RES_hhdet_in!O21-RES_hhdet_in_new!O21</f>
        <v>73</v>
      </c>
      <c r="P21" s="67">
        <f>RES_hhdet_in!P21-RES_hhdet_in_new!P21</f>
        <v>71.999999999999986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233.98238567511302</v>
      </c>
      <c r="D22" s="83">
        <f>RES_hhdet_in!D22-RES_hhdet_in_new!D22</f>
        <v>1056.6541262920603</v>
      </c>
      <c r="E22" s="83">
        <f>RES_hhdet_in!E22-RES_hhdet_in_new!E22</f>
        <v>69.632085296478238</v>
      </c>
      <c r="F22" s="83">
        <f>RES_hhdet_in!F22-RES_hhdet_in_new!F22</f>
        <v>0</v>
      </c>
      <c r="G22" s="83">
        <f>RES_hhdet_in!G22-RES_hhdet_in_new!G22</f>
        <v>0</v>
      </c>
      <c r="H22" s="83">
        <f>RES_hhdet_in!H22-RES_hhdet_in_new!H22</f>
        <v>0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1002.6779707280026</v>
      </c>
      <c r="L22" s="83">
        <f>RES_hhdet_in!L22-RES_hhdet_in_new!L22</f>
        <v>0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27.918768743038889</v>
      </c>
      <c r="P22" s="83">
        <f>RES_hhdet_in!P22-RES_hhdet_in_new!P22</f>
        <v>55.425444816186371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367.71976094974576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377.99653130545317</v>
      </c>
      <c r="G26" s="67">
        <f>RES_hhdet_in!G26-RES_hhdet_in_new!G26</f>
        <v>559.3511351556939</v>
      </c>
      <c r="H26" s="67">
        <f>RES_hhdet_in!H26-RES_hhdet_in_new!H26</f>
        <v>602.34196044575754</v>
      </c>
      <c r="I26" s="67">
        <f>RES_hhdet_in!I26-RES_hhdet_in_new!I26</f>
        <v>1029.5269479206079</v>
      </c>
      <c r="J26" s="67">
        <f>RES_hhdet_in!J26-RES_hhdet_in_new!J26</f>
        <v>326.61172229451631</v>
      </c>
      <c r="K26" s="67">
        <f>RES_hhdet_in!K26-RES_hhdet_in_new!K26</f>
        <v>0</v>
      </c>
      <c r="L26" s="67">
        <f>RES_hhdet_in!L26-RES_hhdet_in_new!L26</f>
        <v>104.74279984059473</v>
      </c>
      <c r="M26" s="67">
        <f>RES_hhdet_in!M26-RES_hhdet_in_new!M26</f>
        <v>723.41384871385094</v>
      </c>
      <c r="N26" s="67">
        <f>RES_hhdet_in!N26-RES_hhdet_in_new!N26</f>
        <v>338.3496010748853</v>
      </c>
      <c r="O26" s="67">
        <f>RES_hhdet_in!O26-RES_hhdet_in_new!O26</f>
        <v>280.23828394101582</v>
      </c>
      <c r="P26" s="67">
        <f>RES_hhdet_in!P26-RES_hhdet_in_new!P26</f>
        <v>337.8397639868387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14</v>
      </c>
      <c r="D29" s="67">
        <f>RES_hhdet_in!D29-RES_hhdet_in_new!D29</f>
        <v>19</v>
      </c>
      <c r="E29" s="67">
        <f>RES_hhdet_in!E29-RES_hhdet_in_new!E29</f>
        <v>29.5</v>
      </c>
      <c r="F29" s="67">
        <f>RES_hhdet_in!F29-RES_hhdet_in_new!F29</f>
        <v>45.25</v>
      </c>
      <c r="G29" s="67">
        <f>RES_hhdet_in!G29-RES_hhdet_in_new!G29</f>
        <v>62</v>
      </c>
      <c r="H29" s="67">
        <f>RES_hhdet_in!H29-RES_hhdet_in_new!H29</f>
        <v>70.75</v>
      </c>
      <c r="I29" s="67">
        <f>RES_hhdet_in!I29-RES_hhdet_in_new!I29</f>
        <v>132.5</v>
      </c>
      <c r="J29" s="67">
        <f>RES_hhdet_in!J29-RES_hhdet_in_new!J29</f>
        <v>106.25</v>
      </c>
      <c r="K29" s="67">
        <f>RES_hhdet_in!K29-RES_hhdet_in_new!K29</f>
        <v>0</v>
      </c>
      <c r="L29" s="67">
        <f>RES_hhdet_in!L29-RES_hhdet_in_new!L29</f>
        <v>45</v>
      </c>
      <c r="M29" s="67">
        <f>RES_hhdet_in!M29-RES_hhdet_in_new!M29</f>
        <v>130.99999999999997</v>
      </c>
      <c r="N29" s="67">
        <f>RES_hhdet_in!N29-RES_hhdet_in_new!N29</f>
        <v>186.99999999999994</v>
      </c>
      <c r="O29" s="67">
        <f>RES_hhdet_in!O29-RES_hhdet_in_new!O29</f>
        <v>29.999999999999996</v>
      </c>
      <c r="P29" s="67">
        <f>RES_hhdet_in!P29-RES_hhdet_in_new!P29</f>
        <v>87.999999999999972</v>
      </c>
      <c r="Q29" s="67">
        <f>RES_hhdet_in!Q29-RES_hhdet_in_new!Q29</f>
        <v>202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150.83294248267549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147.70978542675937</v>
      </c>
      <c r="G31" s="67">
        <f>RES_hhdet_in!G31-RES_hhdet_in_new!G31</f>
        <v>200.72469842912005</v>
      </c>
      <c r="H31" s="67">
        <f>RES_hhdet_in!H31-RES_hhdet_in_new!H31</f>
        <v>423.99999999999994</v>
      </c>
      <c r="I31" s="67">
        <f>RES_hhdet_in!I31-RES_hhdet_in_new!I31</f>
        <v>381.02203244607199</v>
      </c>
      <c r="J31" s="67">
        <f>RES_hhdet_in!J31-RES_hhdet_in_new!J31</f>
        <v>111.44926759194632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20.254342123272437</v>
      </c>
      <c r="P31" s="67">
        <f>RES_hhdet_in!P31-RES_hhdet_in_new!P31</f>
        <v>250.04236679285833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347.99999999999994</v>
      </c>
      <c r="L32" s="67">
        <f>RES_hhdet_in!L32-RES_hhdet_in_new!L32</f>
        <v>16.863897844826035</v>
      </c>
      <c r="M32" s="67">
        <f>RES_hhdet_in!M32-RES_hhdet_in_new!M32</f>
        <v>42.842761562575248</v>
      </c>
      <c r="N32" s="67">
        <f>RES_hhdet_in!N32-RES_hhdet_in_new!N32</f>
        <v>7.0298952158157562</v>
      </c>
      <c r="O32" s="67">
        <f>RES_hhdet_in!O32-RES_hhdet_in_new!O32</f>
        <v>44.999999999999964</v>
      </c>
      <c r="P32" s="67">
        <f>RES_hhdet_in!P32-RES_hhdet_in_new!P32</f>
        <v>102.45949042205099</v>
      </c>
      <c r="Q32" s="67">
        <f>RES_hhdet_in!Q32-RES_hhdet_in_new!Q32</f>
        <v>44.101608523263167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472.00000000000023</v>
      </c>
      <c r="D35" s="67">
        <f>RES_hhdet_in!D35-RES_hhdet_in_new!D35</f>
        <v>158.625</v>
      </c>
      <c r="E35" s="67">
        <f>RES_hhdet_in!E35-RES_hhdet_in_new!E35</f>
        <v>204.625</v>
      </c>
      <c r="F35" s="67">
        <f>RES_hhdet_in!F35-RES_hhdet_in_new!F35</f>
        <v>471.99999999999966</v>
      </c>
      <c r="G35" s="67">
        <f>RES_hhdet_in!G35-RES_hhdet_in_new!G35</f>
        <v>621</v>
      </c>
      <c r="H35" s="67">
        <f>RES_hhdet_in!H35-RES_hhdet_in_new!H35</f>
        <v>358.55398252733164</v>
      </c>
      <c r="I35" s="67">
        <f>RES_hhdet_in!I35-RES_hhdet_in_new!I35</f>
        <v>899.00000000000023</v>
      </c>
      <c r="J35" s="67">
        <f>RES_hhdet_in!J35-RES_hhdet_in_new!J35</f>
        <v>415.00000000000011</v>
      </c>
      <c r="K35" s="67">
        <f>RES_hhdet_in!K35-RES_hhdet_in_new!K35</f>
        <v>4.5474735088646397E-13</v>
      </c>
      <c r="L35" s="67">
        <f>RES_hhdet_in!L35-RES_hhdet_in_new!L35</f>
        <v>338.99999999999977</v>
      </c>
      <c r="M35" s="67">
        <f>RES_hhdet_in!M35-RES_hhdet_in_new!M35</f>
        <v>783.99999999999977</v>
      </c>
      <c r="N35" s="67">
        <f>RES_hhdet_in!N35-RES_hhdet_in_new!N35</f>
        <v>701.28674587869398</v>
      </c>
      <c r="O35" s="67">
        <f>RES_hhdet_in!O35-RES_hhdet_in_new!O35</f>
        <v>551.04749770564206</v>
      </c>
      <c r="P35" s="67">
        <f>RES_hhdet_in!P35-RES_hhdet_in_new!P35</f>
        <v>666.10802199923546</v>
      </c>
      <c r="Q35" s="67">
        <f>RES_hhdet_in!Q35-RES_hhdet_in_new!Q35</f>
        <v>807.47288462882352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405.99999999999994</v>
      </c>
      <c r="L36" s="67">
        <f>RES_hhdet_in!L36-RES_hhdet_in_new!L36</f>
        <v>22.586209013958751</v>
      </c>
      <c r="M36" s="67">
        <f>RES_hhdet_in!M36-RES_hhdet_in_new!M36</f>
        <v>135.10432739063361</v>
      </c>
      <c r="N36" s="67">
        <f>RES_hhdet_in!N36-RES_hhdet_in_new!N36</f>
        <v>79.043382393503805</v>
      </c>
      <c r="O36" s="67">
        <f>RES_hhdet_in!O36-RES_hhdet_in_new!O36</f>
        <v>65.110372028272536</v>
      </c>
      <c r="P36" s="67">
        <f>RES_hhdet_in!P36-RES_hhdet_in_new!P36</f>
        <v>88.504406854268041</v>
      </c>
      <c r="Q36" s="67">
        <f>RES_hhdet_in!Q36-RES_hhdet_in_new!Q36</f>
        <v>78.679731145251409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74.266345004226366</v>
      </c>
      <c r="D40" s="67">
        <f>RES_hhdet_in!D40-RES_hhdet_in_new!D40</f>
        <v>651.52246584996374</v>
      </c>
      <c r="E40" s="67">
        <f>RES_hhdet_in!E40-RES_hhdet_in_new!E40</f>
        <v>63.522465849963652</v>
      </c>
      <c r="F40" s="67">
        <f>RES_hhdet_in!F40-RES_hhdet_in_new!F40</f>
        <v>90.861852848734614</v>
      </c>
      <c r="G40" s="67">
        <f>RES_hhdet_in!G40-RES_hhdet_in_new!G40</f>
        <v>93.994436887378185</v>
      </c>
      <c r="H40" s="67">
        <f>RES_hhdet_in!H40-RES_hhdet_in_new!H40</f>
        <v>79.083364160410511</v>
      </c>
      <c r="I40" s="67">
        <f>RES_hhdet_in!I40-RES_hhdet_in_new!I40</f>
        <v>64.874100453098208</v>
      </c>
      <c r="J40" s="67">
        <f>RES_hhdet_in!J40-RES_hhdet_in_new!J40</f>
        <v>730.29922229451631</v>
      </c>
      <c r="K40" s="67">
        <f>RES_hhdet_in!K40-RES_hhdet_in_new!K40</f>
        <v>16.135473507500137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875.00000000000011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792.24999999999966</v>
      </c>
      <c r="D41" s="83">
        <f>RES_hhdet_in!D41-RES_hhdet_in_new!D41</f>
        <v>0</v>
      </c>
      <c r="E41" s="83">
        <f>RES_hhdet_in!E41-RES_hhdet_in_new!E41</f>
        <v>248</v>
      </c>
      <c r="F41" s="83">
        <f>RES_hhdet_in!F41-RES_hhdet_in_new!F41</f>
        <v>758.18403130545357</v>
      </c>
      <c r="G41" s="83">
        <f>RES_hhdet_in!G41-RES_hhdet_in_new!G41</f>
        <v>971.24999999999966</v>
      </c>
      <c r="H41" s="83">
        <f>RES_hhdet_in!H41-RES_hhdet_in_new!H41</f>
        <v>811.52946044575776</v>
      </c>
      <c r="I41" s="83">
        <f>RES_hhdet_in!I41-RES_hhdet_in_new!I41</f>
        <v>1341.25</v>
      </c>
      <c r="J41" s="83">
        <f>RES_hhdet_in!J41-RES_hhdet_in_new!J41</f>
        <v>256.11232153101309</v>
      </c>
      <c r="K41" s="83">
        <f>RES_hhdet_in!K41-RES_hhdet_in_new!K41</f>
        <v>632.92702649249986</v>
      </c>
      <c r="L41" s="83">
        <f>RES_hhdet_in!L41-RES_hhdet_in_new!L41</f>
        <v>561.24999999999977</v>
      </c>
      <c r="M41" s="83">
        <f>RES_hhdet_in!M41-RES_hhdet_in_new!M41</f>
        <v>958.24999999999989</v>
      </c>
      <c r="N41" s="83">
        <f>RES_hhdet_in!N41-RES_hhdet_in_new!N41</f>
        <v>1074.7377482261509</v>
      </c>
      <c r="O41" s="83">
        <f>RES_hhdet_in!O41-RES_hhdet_in_new!O41</f>
        <v>1288.7824822093314</v>
      </c>
      <c r="P41" s="83">
        <f>RES_hhdet_in!P41-RES_hhdet_in_new!P41</f>
        <v>1527.8188998264284</v>
      </c>
      <c r="Q41" s="83">
        <f>RES_hhdet_in!Q41-RES_hhdet_in_new!Q41</f>
        <v>89.652847467509673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1164.9121247458531</v>
      </c>
      <c r="D45" s="67">
        <f>RES_hhdet_in!D45-RES_hhdet_in_new!D45</f>
        <v>39975.706417414185</v>
      </c>
      <c r="E45" s="67">
        <f>RES_hhdet_in!E45-RES_hhdet_in_new!E45</f>
        <v>18337.916498882922</v>
      </c>
      <c r="F45" s="67">
        <f>RES_hhdet_in!F45-RES_hhdet_in_new!F45</f>
        <v>3755.1744654976501</v>
      </c>
      <c r="G45" s="67">
        <f>RES_hhdet_in!G45-RES_hhdet_in_new!G45</f>
        <v>0</v>
      </c>
      <c r="H45" s="67">
        <f>RES_hhdet_in!H45-RES_hhdet_in_new!H45</f>
        <v>8607.7783952034697</v>
      </c>
      <c r="I45" s="67">
        <f>RES_hhdet_in!I45-RES_hhdet_in_new!I45</f>
        <v>0</v>
      </c>
      <c r="J45" s="67">
        <f>RES_hhdet_in!J45-RES_hhdet_in_new!J45</f>
        <v>9800.2799768762143</v>
      </c>
      <c r="K45" s="67">
        <f>RES_hhdet_in!K45-RES_hhdet_in_new!K45</f>
        <v>0</v>
      </c>
      <c r="L45" s="67">
        <f>RES_hhdet_in!L45-RES_hhdet_in_new!L45</f>
        <v>3943.1203343043926</v>
      </c>
      <c r="M45" s="67">
        <f>RES_hhdet_in!M45-RES_hhdet_in_new!M45</f>
        <v>0</v>
      </c>
      <c r="N45" s="67">
        <f>RES_hhdet_in!N45-RES_hhdet_in_new!N45</f>
        <v>1114.329976999325</v>
      </c>
      <c r="O45" s="67">
        <f>RES_hhdet_in!O45-RES_hhdet_in_new!O45</f>
        <v>0</v>
      </c>
      <c r="P45" s="67">
        <f>RES_hhdet_in!P45-RES_hhdet_in_new!P45</f>
        <v>0</v>
      </c>
      <c r="Q45" s="67">
        <f>RES_hhdet_in!Q45-RES_hhdet_in_new!Q45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386</v>
      </c>
      <c r="D48" s="67">
        <f>RES_hhdet_in!D48-RES_hhdet_in_new!D48</f>
        <v>1063</v>
      </c>
      <c r="E48" s="67">
        <f>RES_hhdet_in!E48-RES_hhdet_in_new!E48</f>
        <v>679</v>
      </c>
      <c r="F48" s="67">
        <f>RES_hhdet_in!F48-RES_hhdet_in_new!F48</f>
        <v>597.99999999999989</v>
      </c>
      <c r="G48" s="67">
        <f>RES_hhdet_in!G48-RES_hhdet_in_new!G48</f>
        <v>1433</v>
      </c>
      <c r="H48" s="67">
        <f>RES_hhdet_in!H48-RES_hhdet_in_new!H48</f>
        <v>2542.5</v>
      </c>
      <c r="I48" s="67">
        <f>RES_hhdet_in!I48-RES_hhdet_in_new!I48</f>
        <v>3316.25</v>
      </c>
      <c r="J48" s="67">
        <f>RES_hhdet_in!J48-RES_hhdet_in_new!J48</f>
        <v>5464</v>
      </c>
      <c r="K48" s="67">
        <f>RES_hhdet_in!K48-RES_hhdet_in_new!K48</f>
        <v>2386.75</v>
      </c>
      <c r="L48" s="67">
        <f>RES_hhdet_in!L48-RES_hhdet_in_new!L48</f>
        <v>2453</v>
      </c>
      <c r="M48" s="67">
        <f>RES_hhdet_in!M48-RES_hhdet_in_new!M48</f>
        <v>2988.0696661828738</v>
      </c>
      <c r="N48" s="67">
        <f>RES_hhdet_in!N48-RES_hhdet_in_new!N48</f>
        <v>6840.1424769993255</v>
      </c>
      <c r="O48" s="67">
        <f>RES_hhdet_in!O48-RES_hhdet_in_new!O48</f>
        <v>2116.8125</v>
      </c>
      <c r="P48" s="67">
        <f>RES_hhdet_in!P48-RES_hhdet_in_new!P48</f>
        <v>2338</v>
      </c>
      <c r="Q48" s="67">
        <f>RES_hhdet_in!Q48-RES_hhdet_in_new!Q48</f>
        <v>2606.8125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13762.679377529526</v>
      </c>
      <c r="D50" s="67">
        <f>RES_hhdet_in!D50-RES_hhdet_in_new!D50</f>
        <v>26695.540218781192</v>
      </c>
      <c r="E50" s="67">
        <f>RES_hhdet_in!E50-RES_hhdet_in_new!E50</f>
        <v>12418.763286910347</v>
      </c>
      <c r="F50" s="67">
        <f>RES_hhdet_in!F50-RES_hhdet_in_new!F50</f>
        <v>2604.1131828992134</v>
      </c>
      <c r="G50" s="67">
        <f>RES_hhdet_in!G50-RES_hhdet_in_new!G50</f>
        <v>1614.75</v>
      </c>
      <c r="H50" s="67">
        <f>RES_hhdet_in!H50-RES_hhdet_in_new!H50</f>
        <v>6476.5525933951849</v>
      </c>
      <c r="I50" s="67">
        <f>RES_hhdet_in!I50-RES_hhdet_in_new!I50</f>
        <v>0</v>
      </c>
      <c r="J50" s="67">
        <f>RES_hhdet_in!J50-RES_hhdet_in_new!J50</f>
        <v>8318.9809114641266</v>
      </c>
      <c r="K50" s="67">
        <f>RES_hhdet_in!K50-RES_hhdet_in_new!K50</f>
        <v>0</v>
      </c>
      <c r="L50" s="67">
        <f>RES_hhdet_in!L50-RES_hhdet_in_new!L50</f>
        <v>7736.3404674984131</v>
      </c>
      <c r="M50" s="67">
        <f>RES_hhdet_in!M50-RES_hhdet_in_new!M50</f>
        <v>10262.346113285126</v>
      </c>
      <c r="N50" s="67">
        <f>RES_hhdet_in!N50-RES_hhdet_in_new!N50</f>
        <v>5360.620763046657</v>
      </c>
      <c r="O50" s="67">
        <f>RES_hhdet_in!O50-RES_hhdet_in_new!O50</f>
        <v>6129.9909563331639</v>
      </c>
      <c r="P50" s="67">
        <f>RES_hhdet_in!P50-RES_hhdet_in_new!P50</f>
        <v>3198.3632335199645</v>
      </c>
      <c r="Q50" s="67">
        <f>RES_hhdet_in!Q50-RES_hhdet_in_new!Q50</f>
        <v>1073.3006656804559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17640.000000000007</v>
      </c>
      <c r="L51" s="67">
        <f>RES_hhdet_in!L51-RES_hhdet_in_new!L51</f>
        <v>922.05050605475094</v>
      </c>
      <c r="M51" s="67">
        <f>RES_hhdet_in!M51-RES_hhdet_in_new!M51</f>
        <v>1263.6538867148799</v>
      </c>
      <c r="N51" s="67">
        <f>RES_hhdet_in!N51-RES_hhdet_in_new!N51</f>
        <v>333.56673695334871</v>
      </c>
      <c r="O51" s="67">
        <f>RES_hhdet_in!O51-RES_hhdet_in_new!O51</f>
        <v>262.98732729524943</v>
      </c>
      <c r="P51" s="67">
        <f>RES_hhdet_in!P51-RES_hhdet_in_new!P51</f>
        <v>1551.6471620145994</v>
      </c>
      <c r="Q51" s="67">
        <f>RES_hhdet_in!Q51-RES_hhdet_in_new!Q51</f>
        <v>601.69933431954598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393.39225278367235</v>
      </c>
      <c r="D54" s="67">
        <f>RES_hhdet_in!D54-RES_hhdet_in_new!D54</f>
        <v>16347.313886204896</v>
      </c>
      <c r="E54" s="67">
        <f>RES_hhdet_in!E54-RES_hhdet_in_new!E54</f>
        <v>8287.9246502602036</v>
      </c>
      <c r="F54" s="67">
        <f>RES_hhdet_in!F54-RES_hhdet_in_new!F54</f>
        <v>3303.7150862119156</v>
      </c>
      <c r="G54" s="67">
        <f>RES_hhdet_in!G54-RES_hhdet_in_new!G54</f>
        <v>0</v>
      </c>
      <c r="H54" s="67">
        <f>RES_hhdet_in!H54-RES_hhdet_in_new!H54</f>
        <v>4210.029623938568</v>
      </c>
      <c r="I54" s="67">
        <f>RES_hhdet_in!I54-RES_hhdet_in_new!I54</f>
        <v>0</v>
      </c>
      <c r="J54" s="67">
        <f>RES_hhdet_in!J54-RES_hhdet_in_new!J54</f>
        <v>5981.8443507585107</v>
      </c>
      <c r="K54" s="67">
        <f>RES_hhdet_in!K54-RES_hhdet_in_new!K54</f>
        <v>0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0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3070.0000000000009</v>
      </c>
      <c r="L55" s="67">
        <f>RES_hhdet_in!L55-RES_hhdet_in_new!L55</f>
        <v>124.7924566210794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1.0217163715910806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271.69760330873089</v>
      </c>
      <c r="D59" s="67">
        <f>RES_hhdet_in!D59-RES_hhdet_in_new!D59</f>
        <v>41542.75</v>
      </c>
      <c r="E59" s="67">
        <f>RES_hhdet_in!E59-RES_hhdet_in_new!E59</f>
        <v>11759.750000000011</v>
      </c>
      <c r="F59" s="67">
        <f>RES_hhdet_in!F59-RES_hhdet_in_new!F59</f>
        <v>1045.0051399970062</v>
      </c>
      <c r="G59" s="67">
        <f>RES_hhdet_in!G59-RES_hhdet_in_new!G59</f>
        <v>0</v>
      </c>
      <c r="H59" s="67">
        <f>RES_hhdet_in!H59-RES_hhdet_in_new!H59</f>
        <v>1739.7652441428024</v>
      </c>
      <c r="I59" s="67">
        <f>RES_hhdet_in!I59-RES_hhdet_in_new!I59</f>
        <v>0</v>
      </c>
      <c r="J59" s="67">
        <f>RES_hhdet_in!J59-RES_hhdet_in_new!J59</f>
        <v>27672.749999999996</v>
      </c>
      <c r="K59" s="67">
        <f>RES_hhdet_in!K59-RES_hhdet_in_new!K59</f>
        <v>7.2759576141834194E-12</v>
      </c>
      <c r="L59" s="67">
        <f>RES_hhdet_in!L59-RES_hhdet_in_new!L59</f>
        <v>18070.24823359682</v>
      </c>
      <c r="M59" s="67">
        <f>RES_hhdet_in!M59-RES_hhdet_in_new!M59</f>
        <v>17657.71428571429</v>
      </c>
      <c r="N59" s="67">
        <f>RES_hhdet_in!N59-RES_hhdet_in_new!N59</f>
        <v>308.14929825046715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12037.999999999998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16871.484728054584</v>
      </c>
      <c r="D60" s="83">
        <f>RES_hhdet_in!D60-RES_hhdet_in_new!D60</f>
        <v>26468.208183817362</v>
      </c>
      <c r="E60" s="83">
        <f>RES_hhdet_in!E60-RES_hhdet_in_new!E60</f>
        <v>15290.478998882909</v>
      </c>
      <c r="F60" s="83">
        <f>RES_hhdet_in!F60-RES_hhdet_in_new!F60</f>
        <v>28865.054605494657</v>
      </c>
      <c r="G60" s="83">
        <f>RES_hhdet_in!G60-RES_hhdet_in_new!G60</f>
        <v>13866.25</v>
      </c>
      <c r="H60" s="83">
        <f>RES_hhdet_in!H60-RES_hhdet_in_new!H60</f>
        <v>22265.340895203488</v>
      </c>
      <c r="I60" s="83">
        <f>RES_hhdet_in!I60-RES_hhdet_in_new!I60</f>
        <v>0</v>
      </c>
      <c r="J60" s="83">
        <f>RES_hhdet_in!J60-RES_hhdet_in_new!J60</f>
        <v>6086.509805395066</v>
      </c>
      <c r="K60" s="83">
        <f>RES_hhdet_in!K60-RES_hhdet_in_new!K60</f>
        <v>9169.2398966912515</v>
      </c>
      <c r="L60" s="83">
        <f>RES_hhdet_in!L60-RES_hhdet_in_new!L60</f>
        <v>51113.37210070758</v>
      </c>
      <c r="M60" s="83">
        <f>RES_hhdet_in!M60-RES_hhdet_in_new!M60</f>
        <v>21717.958428711594</v>
      </c>
      <c r="N60" s="83">
        <f>RES_hhdet_in!N60-RES_hhdet_in_new!N60</f>
        <v>25722.699703422604</v>
      </c>
      <c r="O60" s="83">
        <f>RES_hhdet_in!O60-RES_hhdet_in_new!O60</f>
        <v>9141.5498869352014</v>
      </c>
      <c r="P60" s="83">
        <f>RES_hhdet_in!P60-RES_hhdet_in_new!P60</f>
        <v>37144.25</v>
      </c>
      <c r="Q60" s="83">
        <f>RES_hhdet_in!Q60-RES_hhdet_in_new!Q60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3517.8228724695514</v>
      </c>
      <c r="D64" s="67">
        <f>RES_hhdet_in!D64-RES_hhdet_in_new!D64</f>
        <v>4452.6377218851239</v>
      </c>
      <c r="E64" s="67">
        <f>RES_hhdet_in!E64-RES_hhdet_in_new!E64</f>
        <v>7545.2985141873733</v>
      </c>
      <c r="F64" s="67">
        <f>RES_hhdet_in!F64-RES_hhdet_in_new!F64</f>
        <v>6575.0512257454393</v>
      </c>
      <c r="G64" s="67">
        <f>RES_hhdet_in!G64-RES_hhdet_in_new!G64</f>
        <v>3210.7689879621817</v>
      </c>
      <c r="H64" s="67">
        <f>RES_hhdet_in!H64-RES_hhdet_in_new!H64</f>
        <v>1870.1251872066598</v>
      </c>
      <c r="I64" s="67">
        <f>RES_hhdet_in!I64-RES_hhdet_in_new!I64</f>
        <v>3035.8395074621594</v>
      </c>
      <c r="J64" s="67">
        <f>RES_hhdet_in!J64-RES_hhdet_in_new!J64</f>
        <v>5059.4800839921736</v>
      </c>
      <c r="K64" s="67">
        <f>RES_hhdet_in!K64-RES_hhdet_in_new!K64</f>
        <v>2150.7164902465247</v>
      </c>
      <c r="L64" s="67">
        <f>RES_hhdet_in!L64-RES_hhdet_in_new!L64</f>
        <v>1800.7721677259951</v>
      </c>
      <c r="M64" s="67">
        <f>RES_hhdet_in!M64-RES_hhdet_in_new!M64</f>
        <v>4044.8868946762032</v>
      </c>
      <c r="N64" s="67">
        <f>RES_hhdet_in!N64-RES_hhdet_in_new!N64</f>
        <v>4535.5357898042221</v>
      </c>
      <c r="O64" s="67">
        <f>RES_hhdet_in!O64-RES_hhdet_in_new!O64</f>
        <v>792.33625990717894</v>
      </c>
      <c r="P64" s="67">
        <f>RES_hhdet_in!P64-RES_hhdet_in_new!P64</f>
        <v>0</v>
      </c>
      <c r="Q64" s="67">
        <f>RES_hhdet_in!Q64-RES_hhdet_in_new!Q64</f>
        <v>2093.7310551633091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100</v>
      </c>
      <c r="D67" s="67">
        <f>RES_hhdet_in!D67-RES_hhdet_in_new!D67</f>
        <v>159</v>
      </c>
      <c r="E67" s="67">
        <f>RES_hhdet_in!E67-RES_hhdet_in_new!E67</f>
        <v>188</v>
      </c>
      <c r="F67" s="67">
        <f>RES_hhdet_in!F67-RES_hhdet_in_new!F67</f>
        <v>232.99999999999997</v>
      </c>
      <c r="G67" s="67">
        <f>RES_hhdet_in!G67-RES_hhdet_in_new!G67</f>
        <v>315</v>
      </c>
      <c r="H67" s="67">
        <f>RES_hhdet_in!H67-RES_hhdet_in_new!H67</f>
        <v>348</v>
      </c>
      <c r="I67" s="67">
        <f>RES_hhdet_in!I67-RES_hhdet_in_new!I67</f>
        <v>775</v>
      </c>
      <c r="J67" s="67">
        <f>RES_hhdet_in!J67-RES_hhdet_in_new!J67</f>
        <v>855.00000000000011</v>
      </c>
      <c r="K67" s="67">
        <f>RES_hhdet_in!K67-RES_hhdet_in_new!K67</f>
        <v>483.99999999999994</v>
      </c>
      <c r="L67" s="67">
        <f>RES_hhdet_in!L67-RES_hhdet_in_new!L67</f>
        <v>607</v>
      </c>
      <c r="M67" s="67">
        <f>RES_hhdet_in!M67-RES_hhdet_in_new!M67</f>
        <v>1271.9999999999998</v>
      </c>
      <c r="N67" s="67">
        <f>RES_hhdet_in!N67-RES_hhdet_in_new!N67</f>
        <v>2358.9999999999991</v>
      </c>
      <c r="O67" s="67">
        <f>RES_hhdet_in!O67-RES_hhdet_in_new!O67</f>
        <v>117.99999999999999</v>
      </c>
      <c r="P67" s="67">
        <f>RES_hhdet_in!P67-RES_hhdet_in_new!P67</f>
        <v>0</v>
      </c>
      <c r="Q67" s="67">
        <f>RES_hhdet_in!Q67-RES_hhdet_in_new!Q67</f>
        <v>1065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2719.5486954843095</v>
      </c>
      <c r="D69" s="67">
        <f>RES_hhdet_in!D69-RES_hhdet_in_new!D69</f>
        <v>3445.5648933133662</v>
      </c>
      <c r="E69" s="67">
        <f>RES_hhdet_in!E69-RES_hhdet_in_new!E69</f>
        <v>6269.9589432305729</v>
      </c>
      <c r="F69" s="67">
        <f>RES_hhdet_in!F69-RES_hhdet_in_new!F69</f>
        <v>6591.5067078538377</v>
      </c>
      <c r="G69" s="67">
        <f>RES_hhdet_in!G69-RES_hhdet_in_new!G69</f>
        <v>5000.2064879621757</v>
      </c>
      <c r="H69" s="67">
        <f>RES_hhdet_in!H69-RES_hhdet_in_new!H69</f>
        <v>1772.1890303468494</v>
      </c>
      <c r="I69" s="67">
        <f>RES_hhdet_in!I69-RES_hhdet_in_new!I69</f>
        <v>3655.277007462154</v>
      </c>
      <c r="J69" s="67">
        <f>RES_hhdet_in!J69-RES_hhdet_in_new!J69</f>
        <v>7572.3651600539015</v>
      </c>
      <c r="K69" s="67">
        <f>RES_hhdet_in!K69-RES_hhdet_in_new!K69</f>
        <v>1508.8101371488183</v>
      </c>
      <c r="L69" s="67">
        <f>RES_hhdet_in!L69-RES_hhdet_in_new!L69</f>
        <v>5424.1708356663639</v>
      </c>
      <c r="M69" s="67">
        <f>RES_hhdet_in!M69-RES_hhdet_in_new!M69</f>
        <v>4473.9915994379426</v>
      </c>
      <c r="N69" s="67">
        <f>RES_hhdet_in!N69-RES_hhdet_in_new!N69</f>
        <v>4767.1146811663866</v>
      </c>
      <c r="O69" s="67">
        <f>RES_hhdet_in!O69-RES_hhdet_in_new!O69</f>
        <v>1421.4207832970694</v>
      </c>
      <c r="P69" s="67">
        <f>RES_hhdet_in!P69-RES_hhdet_in_new!P69</f>
        <v>0</v>
      </c>
      <c r="Q69" s="67">
        <f>RES_hhdet_in!Q69-RES_hhdet_in_new!Q69</f>
        <v>2445.0517521936126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6846.7038470324787</v>
      </c>
      <c r="L70" s="67">
        <f>RES_hhdet_in!L70-RES_hhdet_in_new!L70</f>
        <v>448.34282767464811</v>
      </c>
      <c r="M70" s="67">
        <f>RES_hhdet_in!M70-RES_hhdet_in_new!M70</f>
        <v>837.36159983966945</v>
      </c>
      <c r="N70" s="67">
        <f>RES_hhdet_in!N70-RES_hhdet_in_new!N70</f>
        <v>834.55525760097089</v>
      </c>
      <c r="O70" s="67">
        <f>RES_hhdet_in!O70-RES_hhdet_in_new!O70</f>
        <v>598.91547661010975</v>
      </c>
      <c r="P70" s="67">
        <f>RES_hhdet_in!P70-RES_hhdet_in_new!P70</f>
        <v>121.89636039554046</v>
      </c>
      <c r="Q70" s="67">
        <f>RES_hhdet_in!Q70-RES_hhdet_in_new!Q70</f>
        <v>1204.1620592256852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798.27417698524164</v>
      </c>
      <c r="D73" s="67">
        <f>RES_hhdet_in!D73-RES_hhdet_in_new!D73</f>
        <v>1339.9200357538596</v>
      </c>
      <c r="E73" s="67">
        <f>RES_hhdet_in!E73-RES_hhdet_in_new!E73</f>
        <v>1536.1927519895416</v>
      </c>
      <c r="F73" s="67">
        <f>RES_hhdet_in!F73-RES_hhdet_in_new!F73</f>
        <v>1016.1137108545979</v>
      </c>
      <c r="G73" s="67">
        <f>RES_hhdet_in!G73-RES_hhdet_in_new!G73</f>
        <v>210.34029754931984</v>
      </c>
      <c r="H73" s="67">
        <f>RES_hhdet_in!H73-RES_hhdet_in_new!H73</f>
        <v>545.36023827001895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1566.0000000000077</v>
      </c>
      <c r="Q73" s="67">
        <f>RES_hhdet_in!Q73-RES_hhdet_in_new!Q73</f>
        <v>148.80122024543425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609.70014321403858</v>
      </c>
      <c r="L74" s="67">
        <f>RES_hhdet_in!L74-RES_hhdet_in_new!L74</f>
        <v>9.0200895900865756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277.99999999999994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4183.8024368470997</v>
      </c>
      <c r="D78" s="67">
        <f>RES_hhdet_in!D78-RES_hhdet_in_new!D78</f>
        <v>5149.5752218851276</v>
      </c>
      <c r="E78" s="67">
        <f>RES_hhdet_in!E78-RES_hhdet_in_new!E78</f>
        <v>10036.424790533887</v>
      </c>
      <c r="F78" s="67">
        <f>RES_hhdet_in!F78-RES_hhdet_in_new!F78</f>
        <v>7200.9306539713434</v>
      </c>
      <c r="G78" s="67">
        <f>RES_hhdet_in!G78-RES_hhdet_in_new!G78</f>
        <v>5949.7064879621812</v>
      </c>
      <c r="H78" s="67">
        <f>RES_hhdet_in!H78-RES_hhdet_in_new!H78</f>
        <v>2710.7353912543672</v>
      </c>
      <c r="I78" s="67">
        <f>RES_hhdet_in!I78-RES_hhdet_in_new!I78</f>
        <v>3647.7770074621594</v>
      </c>
      <c r="J78" s="67">
        <f>RES_hhdet_in!J78-RES_hhdet_in_new!J78</f>
        <v>9126.3749137001214</v>
      </c>
      <c r="K78" s="67">
        <f>RES_hhdet_in!K78-RES_hhdet_in_new!K78</f>
        <v>6995.8770659548818</v>
      </c>
      <c r="L78" s="67">
        <f>RES_hhdet_in!L78-RES_hhdet_in_new!L78</f>
        <v>7427.1062524917816</v>
      </c>
      <c r="M78" s="67">
        <f>RES_hhdet_in!M78-RES_hhdet_in_new!M78</f>
        <v>15868.592604626794</v>
      </c>
      <c r="N78" s="67">
        <f>RES_hhdet_in!N78-RES_hhdet_in_new!N78</f>
        <v>13700.181384803462</v>
      </c>
      <c r="O78" s="67">
        <f>RES_hhdet_in!O78-RES_hhdet_in_new!O78</f>
        <v>6274.5164279682576</v>
      </c>
      <c r="P78" s="67">
        <f>RES_hhdet_in!P78-RES_hhdet_in_new!P78</f>
        <v>2557.4347733256309</v>
      </c>
      <c r="Q78" s="67">
        <f>RES_hhdet_in!Q78-RES_hhdet_in_new!Q78</f>
        <v>9890.4988345573638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816.04735991409234</v>
      </c>
      <c r="D79" s="83">
        <f>RES_hhdet_in!D79-RES_hhdet_in_new!D79</f>
        <v>963.91591523421437</v>
      </c>
      <c r="E79" s="83">
        <f>RES_hhdet_in!E79-RES_hhdet_in_new!E79</f>
        <v>1102.3555137028966</v>
      </c>
      <c r="F79" s="83">
        <f>RES_hhdet_in!F79-RES_hhdet_in_new!F79</f>
        <v>833.66247677485944</v>
      </c>
      <c r="G79" s="83">
        <f>RES_hhdet_in!G79-RES_hhdet_in_new!G79</f>
        <v>183.06983193891998</v>
      </c>
      <c r="H79" s="83">
        <f>RES_hhdet_in!H79-RES_hhdet_in_new!H79</f>
        <v>575.32729595229262</v>
      </c>
      <c r="I79" s="83">
        <f>RES_hhdet_in!I79-RES_hhdet_in_new!I79</f>
        <v>804.00000000000045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347.90226389278848</v>
      </c>
      <c r="M79" s="83">
        <f>RES_hhdet_in!M79-RES_hhdet_in_new!M79</f>
        <v>1021.8765944179179</v>
      </c>
      <c r="N79" s="83">
        <f>RES_hhdet_in!N79-RES_hhdet_in_new!N79</f>
        <v>2628.6041549069796</v>
      </c>
      <c r="O79" s="83">
        <f>RES_hhdet_in!O79-RES_hhdet_in_new!O79</f>
        <v>263.08000440885058</v>
      </c>
      <c r="P79" s="83">
        <f>RES_hhdet_in!P79-RES_hhdet_in_new!P79</f>
        <v>886.48299297426649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14598.456805335092</v>
      </c>
      <c r="D83" s="67">
        <f>RES_hhdet_in!D83-RES_hhdet_in_new!D83</f>
        <v>0</v>
      </c>
      <c r="E83" s="67">
        <f>RES_hhdet_in!E83-RES_hhdet_in_new!E83</f>
        <v>0</v>
      </c>
      <c r="F83" s="67">
        <f>RES_hhdet_in!F83-RES_hhdet_in_new!F83</f>
        <v>13563.185881915866</v>
      </c>
      <c r="G83" s="67">
        <f>RES_hhdet_in!G83-RES_hhdet_in_new!G83</f>
        <v>22403.378948537393</v>
      </c>
      <c r="H83" s="67">
        <f>RES_hhdet_in!H83-RES_hhdet_in_new!H83</f>
        <v>7772.7345187658984</v>
      </c>
      <c r="I83" s="67">
        <f>RES_hhdet_in!I83-RES_hhdet_in_new!I83</f>
        <v>34985.800338828871</v>
      </c>
      <c r="J83" s="67">
        <f>RES_hhdet_in!J83-RES_hhdet_in_new!J83</f>
        <v>5764.112948610411</v>
      </c>
      <c r="K83" s="67">
        <f>RES_hhdet_in!K83-RES_hhdet_in_new!K83</f>
        <v>45928.634410924831</v>
      </c>
      <c r="L83" s="67">
        <f>RES_hhdet_in!L83-RES_hhdet_in_new!L83</f>
        <v>17928.488359417919</v>
      </c>
      <c r="M83" s="67">
        <f>RES_hhdet_in!M83-RES_hhdet_in_new!M83</f>
        <v>13074.362906121174</v>
      </c>
      <c r="N83" s="67">
        <f>RES_hhdet_in!N83-RES_hhdet_in_new!N83</f>
        <v>11511.822538956199</v>
      </c>
      <c r="O83" s="67">
        <f>RES_hhdet_in!O83-RES_hhdet_in_new!O83</f>
        <v>20449.331629041521</v>
      </c>
      <c r="P83" s="67">
        <f>RES_hhdet_in!P83-RES_hhdet_in_new!P83</f>
        <v>288.10439064628957</v>
      </c>
      <c r="Q83" s="67">
        <f>RES_hhdet_in!Q83-RES_hhdet_in_new!Q83</f>
        <v>2209.0986020456839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489</v>
      </c>
      <c r="D86" s="67">
        <f>RES_hhdet_in!D86-RES_hhdet_in_new!D86</f>
        <v>369</v>
      </c>
      <c r="E86" s="67">
        <f>RES_hhdet_in!E86-RES_hhdet_in_new!E86</f>
        <v>662.5</v>
      </c>
      <c r="F86" s="67">
        <f>RES_hhdet_in!F86-RES_hhdet_in_new!F86</f>
        <v>1204.25</v>
      </c>
      <c r="G86" s="67">
        <f>RES_hhdet_in!G86-RES_hhdet_in_new!G86</f>
        <v>1785</v>
      </c>
      <c r="H86" s="67">
        <f>RES_hhdet_in!H86-RES_hhdet_in_new!H86</f>
        <v>1642.75</v>
      </c>
      <c r="I86" s="67">
        <f>RES_hhdet_in!I86-RES_hhdet_in_new!I86</f>
        <v>3883.5</v>
      </c>
      <c r="J86" s="67">
        <f>RES_hhdet_in!J86-RES_hhdet_in_new!J86</f>
        <v>2652.25</v>
      </c>
      <c r="K86" s="67">
        <f>RES_hhdet_in!K86-RES_hhdet_in_new!K86</f>
        <v>4002.9999999999995</v>
      </c>
      <c r="L86" s="67">
        <f>RES_hhdet_in!L86-RES_hhdet_in_new!L86</f>
        <v>3064</v>
      </c>
      <c r="M86" s="67">
        <f>RES_hhdet_in!M86-RES_hhdet_in_new!M86</f>
        <v>4329.9999999999991</v>
      </c>
      <c r="N86" s="67">
        <f>RES_hhdet_in!N86-RES_hhdet_in_new!N86</f>
        <v>8123.9999999999982</v>
      </c>
      <c r="O86" s="67">
        <f>RES_hhdet_in!O86-RES_hhdet_in_new!O86</f>
        <v>2610.9999999999995</v>
      </c>
      <c r="P86" s="67">
        <f>RES_hhdet_in!P86-RES_hhdet_in_new!P86</f>
        <v>464.60439064628957</v>
      </c>
      <c r="Q86" s="67">
        <f>RES_hhdet_in!Q86-RES_hhdet_in_new!Q86</f>
        <v>3030.0986020456839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9174.6073418212327</v>
      </c>
      <c r="D88" s="67">
        <f>RES_hhdet_in!D88-RES_hhdet_in_new!D88</f>
        <v>0</v>
      </c>
      <c r="E88" s="67">
        <f>RES_hhdet_in!E88-RES_hhdet_in_new!E88</f>
        <v>82.098214285713766</v>
      </c>
      <c r="F88" s="67">
        <f>RES_hhdet_in!F88-RES_hhdet_in_new!F88</f>
        <v>9075.7515889583137</v>
      </c>
      <c r="G88" s="67">
        <f>RES_hhdet_in!G88-RES_hhdet_in_new!G88</f>
        <v>14804.493744885674</v>
      </c>
      <c r="H88" s="67">
        <f>RES_hhdet_in!H88-RES_hhdet_in_new!H88</f>
        <v>10342.108620622654</v>
      </c>
      <c r="I88" s="67">
        <f>RES_hhdet_in!I88-RES_hhdet_in_new!I88</f>
        <v>24740.864627045179</v>
      </c>
      <c r="J88" s="67">
        <f>RES_hhdet_in!J88-RES_hhdet_in_new!J88</f>
        <v>4414.0739222501415</v>
      </c>
      <c r="K88" s="67">
        <f>RES_hhdet_in!K88-RES_hhdet_in_new!K88</f>
        <v>40402.25</v>
      </c>
      <c r="L88" s="67">
        <f>RES_hhdet_in!L88-RES_hhdet_in_new!L88</f>
        <v>12661.439007336427</v>
      </c>
      <c r="M88" s="67">
        <f>RES_hhdet_in!M88-RES_hhdet_in_new!M88</f>
        <v>20329.175740575931</v>
      </c>
      <c r="N88" s="67">
        <f>RES_hhdet_in!N88-RES_hhdet_in_new!N88</f>
        <v>22153.327600190889</v>
      </c>
      <c r="O88" s="67">
        <f>RES_hhdet_in!O88-RES_hhdet_in_new!O88</f>
        <v>23053.072094117968</v>
      </c>
      <c r="P88" s="67">
        <f>RES_hhdet_in!P88-RES_hhdet_in_new!P88</f>
        <v>25317.750000000004</v>
      </c>
      <c r="Q88" s="67">
        <f>RES_hhdet_in!Q88-RES_hhdet_in_new!Q88</f>
        <v>3747.4957479406721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3002.8844109248239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6641.6807420382247</v>
      </c>
      <c r="Q89" s="67">
        <f>RES_hhdet_in!Q89-RES_hhdet_in_new!Q89</f>
        <v>236.4852486380064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7081.2500000000036</v>
      </c>
      <c r="D92" s="67">
        <f>RES_hhdet_in!D92-RES_hhdet_in_new!D92</f>
        <v>11930.25</v>
      </c>
      <c r="E92" s="67">
        <f>RES_hhdet_in!E92-RES_hhdet_in_new!E92</f>
        <v>6605.25</v>
      </c>
      <c r="F92" s="67">
        <f>RES_hhdet_in!F92-RES_hhdet_in_new!F92</f>
        <v>3755.6651937445636</v>
      </c>
      <c r="G92" s="67">
        <f>RES_hhdet_in!G92-RES_hhdet_in_new!G92</f>
        <v>5582.5934064305429</v>
      </c>
      <c r="H92" s="67">
        <f>RES_hhdet_in!H92-RES_hhdet_in_new!H92</f>
        <v>1167.2713005227706</v>
      </c>
      <c r="I92" s="67">
        <f>RES_hhdet_in!I92-RES_hhdet_in_new!I92</f>
        <v>4265.265526838667</v>
      </c>
      <c r="J92" s="67">
        <f>RES_hhdet_in!J92-RES_hhdet_in_new!J92</f>
        <v>2821.2500000000186</v>
      </c>
      <c r="K92" s="67">
        <f>RES_hhdet_in!K92-RES_hhdet_in_new!K92</f>
        <v>2456.2285707607675</v>
      </c>
      <c r="L92" s="67">
        <f>RES_hhdet_in!L92-RES_hhdet_in_new!L92</f>
        <v>7056.874240434584</v>
      </c>
      <c r="M92" s="67">
        <f>RES_hhdet_in!M92-RES_hhdet_in_new!M92</f>
        <v>2770.6395258877974</v>
      </c>
      <c r="N92" s="67">
        <f>RES_hhdet_in!N92-RES_hhdet_in_new!N92</f>
        <v>733.17326372655975</v>
      </c>
      <c r="O92" s="67">
        <f>RES_hhdet_in!O92-RES_hhdet_in_new!O92</f>
        <v>3241.6421910432809</v>
      </c>
      <c r="P92" s="67">
        <f>RES_hhdet_in!P92-RES_hhdet_in_new!P92</f>
        <v>14.042323141442061</v>
      </c>
      <c r="Q92" s="67">
        <f>RES_hhdet_in!Q92-RES_hhdet_in_new!Q92</f>
        <v>1718.4643088206603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2882.0000000000055</v>
      </c>
      <c r="L93" s="67">
        <f>RES_hhdet_in!L93-RES_hhdet_in_new!L93</f>
        <v>706.46071310820605</v>
      </c>
      <c r="M93" s="67">
        <f>RES_hhdet_in!M93-RES_hhdet_in_new!M93</f>
        <v>386.0784419955736</v>
      </c>
      <c r="N93" s="67">
        <f>RES_hhdet_in!N93-RES_hhdet_in_new!N93</f>
        <v>110.07673627344035</v>
      </c>
      <c r="O93" s="67">
        <f>RES_hhdet_in!O93-RES_hhdet_in_new!O93</f>
        <v>299.97089625325634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2909.5769837982161</v>
      </c>
      <c r="D96" s="67">
        <f>RES_hhdet_in!D96-RES_hhdet_in_new!D96</f>
        <v>0</v>
      </c>
      <c r="E96" s="67">
        <f>RES_hhdet_in!E96-RES_hhdet_in_new!E96</f>
        <v>0</v>
      </c>
      <c r="F96" s="67">
        <f>RES_hhdet_in!F96-RES_hhdet_in_new!F96</f>
        <v>6184.8772463128926</v>
      </c>
      <c r="G96" s="67">
        <f>RES_hhdet_in!G96-RES_hhdet_in_new!G96</f>
        <v>10979.404954955262</v>
      </c>
      <c r="H96" s="67">
        <f>RES_hhdet_in!H96-RES_hhdet_in_new!H96</f>
        <v>9165.8758981432456</v>
      </c>
      <c r="I96" s="67">
        <f>RES_hhdet_in!I96-RES_hhdet_in_new!I96</f>
        <v>13434.524262021128</v>
      </c>
      <c r="J96" s="67">
        <f>RES_hhdet_in!J96-RES_hhdet_in_new!J96</f>
        <v>740.72923593268683</v>
      </c>
      <c r="K96" s="67">
        <f>RES_hhdet_in!K96-RES_hhdet_in_new!K96</f>
        <v>4788.5604932158622</v>
      </c>
      <c r="L96" s="67">
        <f>RES_hhdet_in!L96-RES_hhdet_in_new!L96</f>
        <v>14776.591895476256</v>
      </c>
      <c r="M96" s="67">
        <f>RES_hhdet_in!M96-RES_hhdet_in_new!M96</f>
        <v>648.93476287228691</v>
      </c>
      <c r="N96" s="67">
        <f>RES_hhdet_in!N96-RES_hhdet_in_new!N96</f>
        <v>0</v>
      </c>
      <c r="O96" s="67">
        <f>RES_hhdet_in!O96-RES_hhdet_in_new!O96</f>
        <v>8109.6368422659225</v>
      </c>
      <c r="P96" s="67">
        <f>RES_hhdet_in!P96-RES_hhdet_in_new!P96</f>
        <v>0</v>
      </c>
      <c r="Q96" s="67">
        <f>RES_hhdet_in!Q96-RES_hhdet_in_new!Q96</f>
        <v>2169.3095452850603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5110.00000000001</v>
      </c>
      <c r="L97" s="67">
        <f>RES_hhdet_in!L97-RES_hhdet_in_new!L97</f>
        <v>131.57294202949834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904.19667228958485</v>
      </c>
      <c r="P97" s="67">
        <f>RES_hhdet_in!P97-RES_hhdet_in_new!P97</f>
        <v>0</v>
      </c>
      <c r="Q97" s="67">
        <f>RES_hhdet_in!Q97-RES_hhdet_in_new!Q97</f>
        <v>9.0949470177292824E-13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3619.2499999999995</v>
      </c>
      <c r="D102" s="67">
        <f>RES_hhdet_in!D102-RES_hhdet_in_new!D102</f>
        <v>18161.675967397867</v>
      </c>
      <c r="E102" s="67">
        <f>RES_hhdet_in!E102-RES_hhdet_in_new!E102</f>
        <v>4469.6759673978668</v>
      </c>
      <c r="F102" s="67">
        <f>RES_hhdet_in!F102-RES_hhdet_in_new!F102</f>
        <v>4199.3234961030494</v>
      </c>
      <c r="G102" s="67">
        <f>RES_hhdet_in!G102-RES_hhdet_in_new!G102</f>
        <v>11704.573496103047</v>
      </c>
      <c r="H102" s="67">
        <f>RES_hhdet_in!H102-RES_hhdet_in_new!H102</f>
        <v>5195.2965370967277</v>
      </c>
      <c r="I102" s="67">
        <f>RES_hhdet_in!I102-RES_hhdet_in_new!I102</f>
        <v>15014.392482108118</v>
      </c>
      <c r="J102" s="67">
        <f>RES_hhdet_in!J102-RES_hhdet_in_new!J102</f>
        <v>39741.842823332139</v>
      </c>
      <c r="K102" s="67">
        <f>RES_hhdet_in!K102-RES_hhdet_in_new!K102</f>
        <v>20347.267932949861</v>
      </c>
      <c r="L102" s="67">
        <f>RES_hhdet_in!L102-RES_hhdet_in_new!L102</f>
        <v>35408.517932949871</v>
      </c>
      <c r="M102" s="67">
        <f>RES_hhdet_in!M102-RES_hhdet_in_new!M102</f>
        <v>51374.031867488833</v>
      </c>
      <c r="N102" s="67">
        <f>RES_hhdet_in!N102-RES_hhdet_in_new!N102</f>
        <v>51085.499999999993</v>
      </c>
      <c r="O102" s="67">
        <f>RES_hhdet_in!O102-RES_hhdet_in_new!O102</f>
        <v>47156.249999999993</v>
      </c>
      <c r="P102" s="67">
        <f>RES_hhdet_in!P102-RES_hhdet_in_new!P102</f>
        <v>44731.000000000058</v>
      </c>
      <c r="Q102" s="67">
        <f>RES_hhdet_in!Q102-RES_hhdet_in_new!Q102</f>
        <v>96160.999999999956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18535.956805335096</v>
      </c>
      <c r="D103" s="83">
        <f>RES_hhdet_in!D103-RES_hhdet_in_new!D103</f>
        <v>0</v>
      </c>
      <c r="E103" s="83">
        <f>RES_hhdet_in!E103-RES_hhdet_in_new!E103</f>
        <v>6059.75</v>
      </c>
      <c r="F103" s="83">
        <f>RES_hhdet_in!F103-RES_hhdet_in_new!F103</f>
        <v>25048.685881915866</v>
      </c>
      <c r="G103" s="83">
        <f>RES_hhdet_in!G103-RES_hhdet_in_new!G103</f>
        <v>22454.878948537393</v>
      </c>
      <c r="H103" s="83">
        <f>RES_hhdet_in!H103-RES_hhdet_in_new!H103</f>
        <v>18784.234518765912</v>
      </c>
      <c r="I103" s="83">
        <f>RES_hhdet_in!I103-RES_hhdet_in_new!I103</f>
        <v>31334.300338828885</v>
      </c>
      <c r="J103" s="83">
        <f>RES_hhdet_in!J103-RES_hhdet_in_new!J103</f>
        <v>2340.2573793582478</v>
      </c>
      <c r="K103" s="83">
        <f>RES_hhdet_in!K103-RES_hhdet_in_new!K103</f>
        <v>78544.458443526935</v>
      </c>
      <c r="L103" s="83">
        <f>RES_hhdet_in!L103-RES_hhdet_in_new!L103</f>
        <v>10423.988359417912</v>
      </c>
      <c r="M103" s="83">
        <f>RES_hhdet_in!M103-RES_hhdet_in_new!M103</f>
        <v>0</v>
      </c>
      <c r="N103" s="83">
        <f>RES_hhdet_in!N103-RES_hhdet_in_new!N103</f>
        <v>24047.319783861036</v>
      </c>
      <c r="O103" s="83">
        <f>RES_hhdet_in!O103-RES_hhdet_in_new!O103</f>
        <v>56778.608588047835</v>
      </c>
      <c r="P103" s="83">
        <f>RES_hhdet_in!P103-RES_hhdet_in_new!P103</f>
        <v>27516.686142645292</v>
      </c>
      <c r="Q103" s="83">
        <f>RES_hhdet_in!Q103-RES_hhdet_in_new!Q103</f>
        <v>6.0026650317013264E-11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5200.2025916631301</v>
      </c>
      <c r="L107" s="67">
        <f>RES_hhdet_in!L107-RES_hhdet_in_new!L107</f>
        <v>723.29169814307079</v>
      </c>
      <c r="M107" s="67">
        <f>RES_hhdet_in!M107-RES_hhdet_in_new!M107</f>
        <v>1978.781875728868</v>
      </c>
      <c r="N107" s="67">
        <f>RES_hhdet_in!N107-RES_hhdet_in_new!N107</f>
        <v>3914.1496235798777</v>
      </c>
      <c r="O107" s="67">
        <f>RES_hhdet_in!O107-RES_hhdet_in_new!O107</f>
        <v>3765.795432268701</v>
      </c>
      <c r="P107" s="67">
        <f>RES_hhdet_in!P107-RES_hhdet_in_new!P107</f>
        <v>4158.5987607276984</v>
      </c>
      <c r="Q107" s="67">
        <f>RES_hhdet_in!Q107-RES_hhdet_in_new!Q107</f>
        <v>1225.2644204463122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339.00000000000011</v>
      </c>
      <c r="L110" s="67">
        <f>RES_hhdet_in!L110-RES_hhdet_in_new!L110</f>
        <v>106</v>
      </c>
      <c r="M110" s="67">
        <f>RES_hhdet_in!M110-RES_hhdet_in_new!M110</f>
        <v>316.99999999999994</v>
      </c>
      <c r="N110" s="67">
        <f>RES_hhdet_in!N110-RES_hhdet_in_new!N110</f>
        <v>861.99999999999977</v>
      </c>
      <c r="O110" s="67">
        <f>RES_hhdet_in!O110-RES_hhdet_in_new!O110</f>
        <v>551.99999999999989</v>
      </c>
      <c r="P110" s="67">
        <f>RES_hhdet_in!P110-RES_hhdet_in_new!P110</f>
        <v>709.99999999999977</v>
      </c>
      <c r="Q110" s="67">
        <f>RES_hhdet_in!Q110-RES_hhdet_in_new!Q110</f>
        <v>441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5200.2025916631301</v>
      </c>
      <c r="L116" s="67">
        <f>RES_hhdet_in!L116-RES_hhdet_in_new!L116</f>
        <v>934.54708631363383</v>
      </c>
      <c r="M116" s="67">
        <f>RES_hhdet_in!M116-RES_hhdet_in_new!M116</f>
        <v>2144.4919538418035</v>
      </c>
      <c r="N116" s="67">
        <f>RES_hhdet_in!N116-RES_hhdet_in_new!N116</f>
        <v>4425.6118690253079</v>
      </c>
      <c r="O116" s="67">
        <f>RES_hhdet_in!O116-RES_hhdet_in_new!O116</f>
        <v>3984.0189304083551</v>
      </c>
      <c r="P116" s="67">
        <f>RES_hhdet_in!P116-RES_hhdet_in_new!P116</f>
        <v>4779.6125404517716</v>
      </c>
      <c r="Q116" s="67">
        <f>RES_hhdet_in!Q116-RES_hhdet_in_new!Q116</f>
        <v>1688.9663914755947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1600.0000000000005</v>
      </c>
      <c r="L121" s="67">
        <f>RES_hhdet_in!L121-RES_hhdet_in_new!L121</f>
        <v>545</v>
      </c>
      <c r="M121" s="67">
        <f>RES_hhdet_in!M121-RES_hhdet_in_new!M121</f>
        <v>1401.0000000000009</v>
      </c>
      <c r="N121" s="67">
        <f>RES_hhdet_in!N121-RES_hhdet_in_new!N121</f>
        <v>1663</v>
      </c>
      <c r="O121" s="67">
        <f>RES_hhdet_in!O121-RES_hhdet_in_new!O121</f>
        <v>0</v>
      </c>
      <c r="P121" s="67">
        <f>RES_hhdet_in!P121-RES_hhdet_in_new!P121</f>
        <v>73.000000000000981</v>
      </c>
      <c r="Q121" s="67">
        <f>RES_hhdet_in!Q121-RES_hhdet_in_new!Q121</f>
        <v>6017.0000000000009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3600.2025916631292</v>
      </c>
      <c r="L122" s="83">
        <f>RES_hhdet_in!L122-RES_hhdet_in_new!L122</f>
        <v>178.29169814307079</v>
      </c>
      <c r="M122" s="83">
        <f>RES_hhdet_in!M122-RES_hhdet_in_new!M122</f>
        <v>577.78187572886418</v>
      </c>
      <c r="N122" s="83">
        <f>RES_hhdet_in!N122-RES_hhdet_in_new!N122</f>
        <v>2251.1496235798795</v>
      </c>
      <c r="O122" s="83">
        <f>RES_hhdet_in!O122-RES_hhdet_in_new!O122</f>
        <v>4086.7954322687119</v>
      </c>
      <c r="P122" s="83">
        <f>RES_hhdet_in!P122-RES_hhdet_in_new!P122</f>
        <v>4090.8298095898035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6132.0501185860394</v>
      </c>
      <c r="D126" s="67">
        <f>RES_hhdet_in!D126-RES_hhdet_in_new!D126</f>
        <v>4563.2232787106132</v>
      </c>
      <c r="E126" s="67">
        <f>RES_hhdet_in!E126-RES_hhdet_in_new!E126</f>
        <v>3781.0627785553211</v>
      </c>
      <c r="F126" s="67">
        <f>RES_hhdet_in!F126-RES_hhdet_in_new!F126</f>
        <v>4070.335873614009</v>
      </c>
      <c r="G126" s="67">
        <f>RES_hhdet_in!G126-RES_hhdet_in_new!G126</f>
        <v>5276.1999372722294</v>
      </c>
      <c r="H126" s="67">
        <f>RES_hhdet_in!H126-RES_hhdet_in_new!H126</f>
        <v>4151.1390817147412</v>
      </c>
      <c r="I126" s="67">
        <f>RES_hhdet_in!I126-RES_hhdet_in_new!I126</f>
        <v>9455.0223524218309</v>
      </c>
      <c r="J126" s="67">
        <f>RES_hhdet_in!J126-RES_hhdet_in_new!J126</f>
        <v>3965.2926119764352</v>
      </c>
      <c r="K126" s="67">
        <f>RES_hhdet_in!K126-RES_hhdet_in_new!K126</f>
        <v>0</v>
      </c>
      <c r="L126" s="67">
        <f>RES_hhdet_in!L126-RES_hhdet_in_new!L126</f>
        <v>1375.2554773762895</v>
      </c>
      <c r="M126" s="67">
        <f>RES_hhdet_in!M126-RES_hhdet_in_new!M126</f>
        <v>3002.0813701030152</v>
      </c>
      <c r="N126" s="67">
        <f>RES_hhdet_in!N126-RES_hhdet_in_new!N126</f>
        <v>1343.3584358142812</v>
      </c>
      <c r="O126" s="67">
        <f>RES_hhdet_in!O126-RES_hhdet_in_new!O126</f>
        <v>3664.6236107131167</v>
      </c>
      <c r="P126" s="67">
        <f>RES_hhdet_in!P126-RES_hhdet_in_new!P126</f>
        <v>2632.0835739017334</v>
      </c>
      <c r="Q126" s="67">
        <f>RES_hhdet_in!Q126-RES_hhdet_in_new!Q126</f>
        <v>1690.5032315214876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205</v>
      </c>
      <c r="D129" s="67">
        <f>RES_hhdet_in!D129-RES_hhdet_in_new!D129</f>
        <v>274</v>
      </c>
      <c r="E129" s="67">
        <f>RES_hhdet_in!E129-RES_hhdet_in_new!E129</f>
        <v>194</v>
      </c>
      <c r="F129" s="67">
        <f>RES_hhdet_in!F129-RES_hhdet_in_new!F129</f>
        <v>246.99999999999997</v>
      </c>
      <c r="G129" s="67">
        <f>RES_hhdet_in!G129-RES_hhdet_in_new!G129</f>
        <v>456</v>
      </c>
      <c r="H129" s="67">
        <f>RES_hhdet_in!H129-RES_hhdet_in_new!H129</f>
        <v>522</v>
      </c>
      <c r="I129" s="67">
        <f>RES_hhdet_in!I129-RES_hhdet_in_new!I129</f>
        <v>1309</v>
      </c>
      <c r="J129" s="67">
        <f>RES_hhdet_in!J129-RES_hhdet_in_new!J129</f>
        <v>1115</v>
      </c>
      <c r="K129" s="67">
        <f>RES_hhdet_in!K129-RES_hhdet_in_new!K129</f>
        <v>139.99999999999997</v>
      </c>
      <c r="L129" s="67">
        <f>RES_hhdet_in!L129-RES_hhdet_in_new!L129</f>
        <v>654</v>
      </c>
      <c r="M129" s="67">
        <f>RES_hhdet_in!M129-RES_hhdet_in_new!M129</f>
        <v>1134.9999999999998</v>
      </c>
      <c r="N129" s="67">
        <f>RES_hhdet_in!N129-RES_hhdet_in_new!N129</f>
        <v>2107.670935814283</v>
      </c>
      <c r="O129" s="67">
        <f>RES_hhdet_in!O129-RES_hhdet_in_new!O129</f>
        <v>394.31249999999994</v>
      </c>
      <c r="P129" s="67">
        <f>RES_hhdet_in!P129-RES_hhdet_in_new!P129</f>
        <v>575.99999999999977</v>
      </c>
      <c r="Q129" s="67">
        <f>RES_hhdet_in!Q129-RES_hhdet_in_new!Q129</f>
        <v>1099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9485.8626185860376</v>
      </c>
      <c r="D131" s="67">
        <f>RES_hhdet_in!D131-RES_hhdet_in_new!D131</f>
        <v>3570.1024594699497</v>
      </c>
      <c r="E131" s="67">
        <f>RES_hhdet_in!E131-RES_hhdet_in_new!E131</f>
        <v>2886.5458300303926</v>
      </c>
      <c r="F131" s="67">
        <f>RES_hhdet_in!F131-RES_hhdet_in_new!F131</f>
        <v>8734.1483736140053</v>
      </c>
      <c r="G131" s="67">
        <f>RES_hhdet_in!G131-RES_hhdet_in_new!G131</f>
        <v>9871.012437272233</v>
      </c>
      <c r="H131" s="67">
        <f>RES_hhdet_in!H131-RES_hhdet_in_new!H131</f>
        <v>3953.7141475079916</v>
      </c>
      <c r="I131" s="67">
        <f>RES_hhdet_in!I131-RES_hhdet_in_new!I131</f>
        <v>9143.6651575445394</v>
      </c>
      <c r="J131" s="67">
        <f>RES_hhdet_in!J131-RES_hhdet_in_new!J131</f>
        <v>4427.3835076723008</v>
      </c>
      <c r="K131" s="67">
        <f>RES_hhdet_in!K131-RES_hhdet_in_new!K131</f>
        <v>0</v>
      </c>
      <c r="L131" s="67">
        <f>RES_hhdet_in!L131-RES_hhdet_in_new!L131</f>
        <v>1748.5231200475896</v>
      </c>
      <c r="M131" s="67">
        <f>RES_hhdet_in!M131-RES_hhdet_in_new!M131</f>
        <v>3144.6022842031944</v>
      </c>
      <c r="N131" s="67">
        <f>RES_hhdet_in!N131-RES_hhdet_in_new!N131</f>
        <v>2749.6701365460331</v>
      </c>
      <c r="O131" s="67">
        <f>RES_hhdet_in!O131-RES_hhdet_in_new!O131</f>
        <v>3385.3973514909976</v>
      </c>
      <c r="P131" s="67">
        <f>RES_hhdet_in!P131-RES_hhdet_in_new!P131</f>
        <v>2690.1435796995379</v>
      </c>
      <c r="Q131" s="67">
        <f>RES_hhdet_in!Q131-RES_hhdet_in_new!Q131</f>
        <v>2395.8749225011952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10382.000000000002</v>
      </c>
      <c r="L132" s="67">
        <f>RES_hhdet_in!L132-RES_hhdet_in_new!L132</f>
        <v>411.12622314855776</v>
      </c>
      <c r="M132" s="67">
        <f>RES_hhdet_in!M132-RES_hhdet_in_new!M132</f>
        <v>267.21501549274922</v>
      </c>
      <c r="N132" s="67">
        <f>RES_hhdet_in!N132-RES_hhdet_in_new!N132</f>
        <v>255.68829926824833</v>
      </c>
      <c r="O132" s="67">
        <f>RES_hhdet_in!O132-RES_hhdet_in_new!O132</f>
        <v>311.22625922212001</v>
      </c>
      <c r="P132" s="67">
        <f>RES_hhdet_in!P132-RES_hhdet_in_new!P132</f>
        <v>181.93999420219575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850.60678694694252</v>
      </c>
      <c r="D135" s="67">
        <f>RES_hhdet_in!D135-RES_hhdet_in_new!D135</f>
        <v>8944.7857787106186</v>
      </c>
      <c r="E135" s="67">
        <f>RES_hhdet_in!E135-RES_hhdet_in_new!E135</f>
        <v>2934.2036718431259</v>
      </c>
      <c r="F135" s="67">
        <f>RES_hhdet_in!F135-RES_hhdet_in_new!F135</f>
        <v>623.94776188243532</v>
      </c>
      <c r="G135" s="67">
        <f>RES_hhdet_in!G135-RES_hhdet_in_new!G135</f>
        <v>317.98376984039049</v>
      </c>
      <c r="H135" s="67">
        <f>RES_hhdet_in!H135-RES_hhdet_in_new!H135</f>
        <v>875.29732075847392</v>
      </c>
      <c r="I135" s="67">
        <f>RES_hhdet_in!I135-RES_hhdet_in_new!I135</f>
        <v>1040.5079088221046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279.00000000000006</v>
      </c>
      <c r="L136" s="67">
        <f>RES_hhdet_in!L136-RES_hhdet_in_new!L136</f>
        <v>6.896132806723287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1.9999999999997073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1526.7499999999998</v>
      </c>
      <c r="D140" s="67">
        <f>RES_hhdet_in!D140-RES_hhdet_in_new!D140</f>
        <v>11441.75</v>
      </c>
      <c r="E140" s="67">
        <f>RES_hhdet_in!E140-RES_hhdet_in_new!E140</f>
        <v>2714.7499999999982</v>
      </c>
      <c r="F140" s="67">
        <f>RES_hhdet_in!F140-RES_hhdet_in_new!F140</f>
        <v>1189.9891431049755</v>
      </c>
      <c r="G140" s="67">
        <f>RES_hhdet_in!G140-RES_hhdet_in_new!G140</f>
        <v>1475.9399381146211</v>
      </c>
      <c r="H140" s="67">
        <f>RES_hhdet_in!H140-RES_hhdet_in_new!H140</f>
        <v>947.18468098317544</v>
      </c>
      <c r="I140" s="67">
        <f>RES_hhdet_in!I140-RES_hhdet_in_new!I140</f>
        <v>3148.7499999999959</v>
      </c>
      <c r="J140" s="67">
        <f>RES_hhdet_in!J140-RES_hhdet_in_new!J140</f>
        <v>12933.749999999996</v>
      </c>
      <c r="K140" s="67">
        <f>RES_hhdet_in!K140-RES_hhdet_in_new!K140</f>
        <v>0</v>
      </c>
      <c r="L140" s="67">
        <f>RES_hhdet_in!L140-RES_hhdet_in_new!L140</f>
        <v>2906.2464450437378</v>
      </c>
      <c r="M140" s="67">
        <f>RES_hhdet_in!M140-RES_hhdet_in_new!M140</f>
        <v>7852.3863111730298</v>
      </c>
      <c r="N140" s="67">
        <f>RES_hhdet_in!N140-RES_hhdet_in_new!N140</f>
        <v>578.36819252454666</v>
      </c>
      <c r="O140" s="67">
        <f>RES_hhdet_in!O140-RES_hhdet_in_new!O140</f>
        <v>211.69984685663411</v>
      </c>
      <c r="P140" s="67">
        <f>RES_hhdet_in!P140-RES_hhdet_in_new!P140</f>
        <v>0</v>
      </c>
      <c r="Q140" s="67">
        <f>RES_hhdet_in!Q140-RES_hhdet_in_new!Q140</f>
        <v>14485.022736661596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7757.8626185860394</v>
      </c>
      <c r="D141" s="83">
        <f>RES_hhdet_in!D141-RES_hhdet_in_new!D141</f>
        <v>2986.7268336668731</v>
      </c>
      <c r="E141" s="83">
        <f>RES_hhdet_in!E141-RES_hhdet_in_new!E141</f>
        <v>4218.8752785553224</v>
      </c>
      <c r="F141" s="83">
        <f>RES_hhdet_in!F141-RES_hhdet_in_new!F141</f>
        <v>11011.148373613996</v>
      </c>
      <c r="G141" s="83">
        <f>RES_hhdet_in!G141-RES_hhdet_in_new!G141</f>
        <v>7295.0124372722439</v>
      </c>
      <c r="H141" s="83">
        <f>RES_hhdet_in!H141-RES_hhdet_in_new!H141</f>
        <v>8994.9515817147258</v>
      </c>
      <c r="I141" s="83">
        <f>RES_hhdet_in!I141-RES_hhdet_in_new!I141</f>
        <v>9458.8348524218345</v>
      </c>
      <c r="J141" s="83">
        <f>RES_hhdet_in!J141-RES_hhdet_in_new!J141</f>
        <v>2248.8978013352553</v>
      </c>
      <c r="K141" s="83">
        <f>RES_hhdet_in!K141-RES_hhdet_in_new!K141</f>
        <v>13864.414005348639</v>
      </c>
      <c r="L141" s="83">
        <f>RES_hhdet_in!L141-RES_hhdet_in_new!L141</f>
        <v>8074.259032332553</v>
      </c>
      <c r="M141" s="83">
        <f>RES_hhdet_in!M141-RES_hhdet_in_new!M141</f>
        <v>4607.9450589299868</v>
      </c>
      <c r="N141" s="83">
        <f>RES_hhdet_in!N141-RES_hhdet_in_new!N141</f>
        <v>11136.497956677713</v>
      </c>
      <c r="O141" s="83">
        <f>RES_hhdet_in!O141-RES_hhdet_in_new!O141</f>
        <v>17298.183672598498</v>
      </c>
      <c r="P141" s="83">
        <f>RES_hhdet_in!P141-RES_hhdet_in_new!P141</f>
        <v>13233.398892918556</v>
      </c>
      <c r="Q141" s="83">
        <f>RES_hhdet_in!Q141-RES_hhdet_in_new!Q141</f>
        <v>449.16799485989031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205.76018592960739</v>
      </c>
      <c r="D145" s="67">
        <f>RES_hhdet_in!D145-RES_hhdet_in_new!D145</f>
        <v>217.23741478708158</v>
      </c>
      <c r="E145" s="67">
        <f>RES_hhdet_in!E145-RES_hhdet_in_new!E145</f>
        <v>467.22214727031337</v>
      </c>
      <c r="F145" s="67">
        <f>RES_hhdet_in!F145-RES_hhdet_in_new!F145</f>
        <v>322.5731048086235</v>
      </c>
      <c r="G145" s="67">
        <f>RES_hhdet_in!G145-RES_hhdet_in_new!G145</f>
        <v>244.50951394109703</v>
      </c>
      <c r="H145" s="67">
        <f>RES_hhdet_in!H145-RES_hhdet_in_new!H145</f>
        <v>285.50763662809277</v>
      </c>
      <c r="I145" s="67">
        <f>RES_hhdet_in!I145-RES_hhdet_in_new!I145</f>
        <v>404.93031042255086</v>
      </c>
      <c r="J145" s="67">
        <f>RES_hhdet_in!J145-RES_hhdet_in_new!J145</f>
        <v>575.25431003660447</v>
      </c>
      <c r="K145" s="67">
        <f>RES_hhdet_in!K145-RES_hhdet_in_new!K145</f>
        <v>646.45091678361609</v>
      </c>
      <c r="L145" s="67">
        <f>RES_hhdet_in!L145-RES_hhdet_in_new!L145</f>
        <v>440.47567774312029</v>
      </c>
      <c r="M145" s="67">
        <f>RES_hhdet_in!M145-RES_hhdet_in_new!M145</f>
        <v>863.74455072360979</v>
      </c>
      <c r="N145" s="67">
        <f>RES_hhdet_in!N145-RES_hhdet_in_new!N145</f>
        <v>620.9068043338018</v>
      </c>
      <c r="O145" s="67">
        <f>RES_hhdet_in!O145-RES_hhdet_in_new!O145</f>
        <v>1991.8772440775631</v>
      </c>
      <c r="P145" s="67">
        <f>RES_hhdet_in!P145-RES_hhdet_in_new!P145</f>
        <v>1945.3746470732603</v>
      </c>
      <c r="Q145" s="67">
        <f>RES_hhdet_in!Q145-RES_hhdet_in_new!Q145</f>
        <v>832.77642912239753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144</v>
      </c>
      <c r="D147" s="67">
        <f>RES_hhdet_in!D147-RES_hhdet_in_new!D147</f>
        <v>152</v>
      </c>
      <c r="E147" s="67">
        <f>RES_hhdet_in!E147-RES_hhdet_in_new!E147</f>
        <v>327</v>
      </c>
      <c r="F147" s="67">
        <f>RES_hhdet_in!F147-RES_hhdet_in_new!F147</f>
        <v>224.99999999999997</v>
      </c>
      <c r="G147" s="67">
        <f>RES_hhdet_in!G147-RES_hhdet_in_new!G147</f>
        <v>171</v>
      </c>
      <c r="H147" s="67">
        <f>RES_hhdet_in!H147-RES_hhdet_in_new!H147</f>
        <v>200.00000000000003</v>
      </c>
      <c r="I147" s="67">
        <f>RES_hhdet_in!I147-RES_hhdet_in_new!I147</f>
        <v>283</v>
      </c>
      <c r="J147" s="67">
        <f>RES_hhdet_in!J147-RES_hhdet_in_new!J147</f>
        <v>402.00000000000006</v>
      </c>
      <c r="K147" s="67">
        <f>RES_hhdet_in!K147-RES_hhdet_in_new!K147</f>
        <v>451.99999999999994</v>
      </c>
      <c r="L147" s="67">
        <f>RES_hhdet_in!L147-RES_hhdet_in_new!L147</f>
        <v>308</v>
      </c>
      <c r="M147" s="67">
        <f>RES_hhdet_in!M147-RES_hhdet_in_new!M147</f>
        <v>603.99999999999989</v>
      </c>
      <c r="N147" s="67">
        <f>RES_hhdet_in!N147-RES_hhdet_in_new!N147</f>
        <v>434.99999999999989</v>
      </c>
      <c r="O147" s="67">
        <f>RES_hhdet_in!O147-RES_hhdet_in_new!O147</f>
        <v>1393.9999999999998</v>
      </c>
      <c r="P147" s="67">
        <f>RES_hhdet_in!P147-RES_hhdet_in_new!P147</f>
        <v>1360.9999999999995</v>
      </c>
      <c r="Q147" s="67">
        <f>RES_hhdet_in!Q147-RES_hhdet_in_new!Q147</f>
        <v>583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74.489774253087205</v>
      </c>
      <c r="D149" s="67">
        <f>RES_hhdet_in!D149-RES_hhdet_in_new!D149</f>
        <v>73.0795394744151</v>
      </c>
      <c r="E149" s="67">
        <f>RES_hhdet_in!E149-RES_hhdet_in_new!E149</f>
        <v>90.902554265152332</v>
      </c>
      <c r="F149" s="67">
        <f>RES_hhdet_in!F149-RES_hhdet_in_new!F149</f>
        <v>34.748916231233231</v>
      </c>
      <c r="G149" s="67">
        <f>RES_hhdet_in!G149-RES_hhdet_in_new!G149</f>
        <v>11.712011923375158</v>
      </c>
      <c r="H149" s="67">
        <f>RES_hhdet_in!H149-RES_hhdet_in_new!H149</f>
        <v>0</v>
      </c>
      <c r="I149" s="67">
        <f>RES_hhdet_in!I149-RES_hhdet_in_new!I149</f>
        <v>0</v>
      </c>
      <c r="J149" s="67">
        <f>RES_hhdet_in!J149-RES_hhdet_in_new!J149</f>
        <v>0</v>
      </c>
      <c r="K149" s="67">
        <f>RES_hhdet_in!K149-RES_hhdet_in_new!K149</f>
        <v>4</v>
      </c>
      <c r="L149" s="67">
        <f>RES_hhdet_in!L149-RES_hhdet_in_new!L149</f>
        <v>55.195121951219519</v>
      </c>
      <c r="M149" s="67">
        <f>RES_hhdet_in!M149-RES_hhdet_in_new!M149</f>
        <v>18.485915492957748</v>
      </c>
      <c r="N149" s="67">
        <f>RES_hhdet_in!N149-RES_hhdet_in_new!N149</f>
        <v>4.3650793650793656</v>
      </c>
      <c r="O149" s="67">
        <f>RES_hhdet_in!O149-RES_hhdet_in_new!O149</f>
        <v>9.4796747967479664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19.000000000000018</v>
      </c>
      <c r="L150" s="67">
        <f>RES_hhdet_in!L150-RES_hhdet_in_new!L150</f>
        <v>4.7170090651964856</v>
      </c>
      <c r="M150" s="67">
        <f>RES_hhdet_in!M150-RES_hhdet_in_new!M150</f>
        <v>2.5140845070422535</v>
      </c>
      <c r="N150" s="67">
        <f>RES_hhdet_in!N150-RES_hhdet_in_new!N150</f>
        <v>0.63492063492063489</v>
      </c>
      <c r="O150" s="67">
        <f>RES_hhdet_in!O150-RES_hhdet_in_new!O150</f>
        <v>1.8162184354131998</v>
      </c>
      <c r="P150" s="67">
        <f>RES_hhdet_in!P150-RES_hhdet_in_new!P150</f>
        <v>0.20322174630945361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177.32268592960739</v>
      </c>
      <c r="D153" s="67">
        <f>RES_hhdet_in!D153-RES_hhdet_in_new!D153</f>
        <v>164.79991478708158</v>
      </c>
      <c r="E153" s="67">
        <f>RES_hhdet_in!E153-RES_hhdet_in_new!E153</f>
        <v>449.78464727031337</v>
      </c>
      <c r="F153" s="67">
        <f>RES_hhdet_in!F153-RES_hhdet_in_new!F153</f>
        <v>327.13560480862361</v>
      </c>
      <c r="G153" s="67">
        <f>RES_hhdet_in!G153-RES_hhdet_in_new!G153</f>
        <v>255.07201394109703</v>
      </c>
      <c r="H153" s="67">
        <f>RES_hhdet_in!H153-RES_hhdet_in_new!H153</f>
        <v>377.07013662809277</v>
      </c>
      <c r="I153" s="67">
        <f>RES_hhdet_in!I153-RES_hhdet_in_new!I153</f>
        <v>411.93031042255086</v>
      </c>
      <c r="J153" s="67">
        <f>RES_hhdet_in!J153-RES_hhdet_in_new!J153</f>
        <v>580.25431003660447</v>
      </c>
      <c r="K153" s="67">
        <f>RES_hhdet_in!K153-RES_hhdet_in_new!K153</f>
        <v>671.88522574691262</v>
      </c>
      <c r="L153" s="67">
        <f>RES_hhdet_in!L153-RES_hhdet_in_new!L153</f>
        <v>819.10260912663261</v>
      </c>
      <c r="M153" s="67">
        <f>RES_hhdet_in!M153-RES_hhdet_in_new!M153</f>
        <v>1643.1410467613259</v>
      </c>
      <c r="N153" s="67">
        <f>RES_hhdet_in!N153-RES_hhdet_in_new!N153</f>
        <v>1226.5586074985406</v>
      </c>
      <c r="O153" s="67">
        <f>RES_hhdet_in!O153-RES_hhdet_in_new!O153</f>
        <v>2504.2032361172451</v>
      </c>
      <c r="P153" s="67">
        <f>RES_hhdet_in!P153-RES_hhdet_in_new!P153</f>
        <v>2804.9074730182624</v>
      </c>
      <c r="Q153" s="67">
        <f>RES_hhdet_in!Q153-RES_hhdet_in_new!Q153</f>
        <v>1732.5581935293721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278.26341678361649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79.5</v>
      </c>
      <c r="D158" s="67">
        <f>RES_hhdet_in!D158-RES_hhdet_in_new!D158</f>
        <v>176.5</v>
      </c>
      <c r="E158" s="67">
        <f>RES_hhdet_in!E158-RES_hhdet_in_new!E158</f>
        <v>256.49999999999994</v>
      </c>
      <c r="F158" s="67">
        <f>RES_hhdet_in!F158-RES_hhdet_in_new!F158</f>
        <v>107.35607489306899</v>
      </c>
      <c r="G158" s="67">
        <f>RES_hhdet_in!G158-RES_hhdet_in_new!G158</f>
        <v>73.258424416864528</v>
      </c>
      <c r="H158" s="67">
        <f>RES_hhdet_in!H158-RES_hhdet_in_new!H158</f>
        <v>44.659733382645783</v>
      </c>
      <c r="I158" s="67">
        <f>RES_hhdet_in!I158-RES_hhdet_in_new!I158</f>
        <v>101.49999999999942</v>
      </c>
      <c r="J158" s="67">
        <f>RES_hhdet_in!J158-RES_hhdet_in_new!J158</f>
        <v>627.50000000000114</v>
      </c>
      <c r="K158" s="67">
        <f>RES_hhdet_in!K158-RES_hhdet_in_new!K158</f>
        <v>38.174451199286288</v>
      </c>
      <c r="L158" s="67">
        <f>RES_hhdet_in!L158-RES_hhdet_in_new!L158</f>
        <v>423.33508031074928</v>
      </c>
      <c r="M158" s="67">
        <f>RES_hhdet_in!M158-RES_hhdet_in_new!M158</f>
        <v>963.78782911661597</v>
      </c>
      <c r="N158" s="67">
        <f>RES_hhdet_in!N158-RES_hhdet_in_new!N158</f>
        <v>209.85607489306861</v>
      </c>
      <c r="O158" s="67">
        <f>RES_hhdet_in!O158-RES_hhdet_in_new!O158</f>
        <v>25.758424416864209</v>
      </c>
      <c r="P158" s="67">
        <f>RES_hhdet_in!P158-RES_hhdet_in_new!P158</f>
        <v>95.159733382645925</v>
      </c>
      <c r="Q158" s="67">
        <f>RES_hhdet_in!Q158-RES_hhdet_in_new!Q158</f>
        <v>3136.6445871340616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147.7626126181631</v>
      </c>
      <c r="D159" s="83">
        <f>RES_hhdet_in!D159-RES_hhdet_in_new!D159</f>
        <v>122.40233447633184</v>
      </c>
      <c r="E159" s="83">
        <f>RES_hhdet_in!E159-RES_hhdet_in_new!E159</f>
        <v>235.93431815369831</v>
      </c>
      <c r="F159" s="83">
        <f>RES_hhdet_in!F159-RES_hhdet_in_new!F159</f>
        <v>307.88560480862338</v>
      </c>
      <c r="G159" s="83">
        <f>RES_hhdet_in!G159-RES_hhdet_in_new!G159</f>
        <v>200.82201394109697</v>
      </c>
      <c r="H159" s="83">
        <f>RES_hhdet_in!H159-RES_hhdet_in_new!H159</f>
        <v>307.82013662809277</v>
      </c>
      <c r="I159" s="83">
        <f>RES_hhdet_in!I159-RES_hhdet_in_new!I159</f>
        <v>324.7857232884877</v>
      </c>
      <c r="J159" s="83">
        <f>RES_hhdet_in!J159-RES_hhdet_in_new!J159</f>
        <v>123.92676432810879</v>
      </c>
      <c r="K159" s="83">
        <f>RES_hhdet_in!K159-RES_hhdet_in_new!K159</f>
        <v>1129.9533434721723</v>
      </c>
      <c r="L159" s="83">
        <f>RES_hhdet_in!L159-RES_hhdet_in_new!L159</f>
        <v>342.14059743237112</v>
      </c>
      <c r="M159" s="83">
        <f>RES_hhdet_in!M159-RES_hhdet_in_new!M159</f>
        <v>696.95672160699405</v>
      </c>
      <c r="N159" s="83">
        <f>RES_hhdet_in!N159-RES_hhdet_in_new!N159</f>
        <v>981.05072944073311</v>
      </c>
      <c r="O159" s="83">
        <f>RES_hhdet_in!O159-RES_hhdet_in_new!O159</f>
        <v>2386.118819660699</v>
      </c>
      <c r="P159" s="83">
        <f>RES_hhdet_in!P159-RES_hhdet_in_new!P159</f>
        <v>2348.2149136906137</v>
      </c>
      <c r="Q159" s="83">
        <f>RES_hhdet_in!Q159-RES_hhdet_in_new!Q159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1025.1184207275965</v>
      </c>
      <c r="D163" s="67">
        <f>RES_hhdet_in!D163-RES_hhdet_in_new!D163</f>
        <v>1074.5185739346366</v>
      </c>
      <c r="E163" s="67">
        <f>RES_hhdet_in!E163-RES_hhdet_in_new!E163</f>
        <v>832.54511924360395</v>
      </c>
      <c r="F163" s="67">
        <f>RES_hhdet_in!F163-RES_hhdet_in_new!F163</f>
        <v>788.88931246179141</v>
      </c>
      <c r="G163" s="67">
        <f>RES_hhdet_in!G163-RES_hhdet_in_new!G163</f>
        <v>923.74060503838541</v>
      </c>
      <c r="H163" s="67">
        <f>RES_hhdet_in!H163-RES_hhdet_in_new!H163</f>
        <v>1138.2772898028256</v>
      </c>
      <c r="I163" s="67">
        <f>RES_hhdet_in!I163-RES_hhdet_in_new!I163</f>
        <v>1336.7831592230527</v>
      </c>
      <c r="J163" s="67">
        <f>RES_hhdet_in!J163-RES_hhdet_in_new!J163</f>
        <v>931.08171830666913</v>
      </c>
      <c r="K163" s="67">
        <f>RES_hhdet_in!K163-RES_hhdet_in_new!K163</f>
        <v>1579.5865150027485</v>
      </c>
      <c r="L163" s="67">
        <f>RES_hhdet_in!L163-RES_hhdet_in_new!L163</f>
        <v>814.73429940210963</v>
      </c>
      <c r="M163" s="67">
        <f>RES_hhdet_in!M163-RES_hhdet_in_new!M163</f>
        <v>1882.8172167239741</v>
      </c>
      <c r="N163" s="67">
        <f>RES_hhdet_in!N163-RES_hhdet_in_new!N163</f>
        <v>1398.218741065305</v>
      </c>
      <c r="O163" s="67">
        <f>RES_hhdet_in!O163-RES_hhdet_in_new!O163</f>
        <v>3192.8046434008902</v>
      </c>
      <c r="P163" s="67">
        <f>RES_hhdet_in!P163-RES_hhdet_in_new!P163</f>
        <v>4219.8016165224126</v>
      </c>
      <c r="Q163" s="67">
        <f>RES_hhdet_in!Q163-RES_hhdet_in_new!Q163</f>
        <v>266.32102914267182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32</v>
      </c>
      <c r="D165" s="67">
        <f>RES_hhdet_in!D165-RES_hhdet_in_new!D165</f>
        <v>47</v>
      </c>
      <c r="E165" s="67">
        <f>RES_hhdet_in!E165-RES_hhdet_in_new!E165</f>
        <v>34</v>
      </c>
      <c r="F165" s="67">
        <f>RES_hhdet_in!F165-RES_hhdet_in_new!F165</f>
        <v>42.999999999999993</v>
      </c>
      <c r="G165" s="67">
        <f>RES_hhdet_in!G165-RES_hhdet_in_new!G165</f>
        <v>78</v>
      </c>
      <c r="H165" s="67">
        <f>RES_hhdet_in!H165-RES_hhdet_in_new!H165</f>
        <v>102.00000000000001</v>
      </c>
      <c r="I165" s="67">
        <f>RES_hhdet_in!I165-RES_hhdet_in_new!I165</f>
        <v>219</v>
      </c>
      <c r="J165" s="67">
        <f>RES_hhdet_in!J165-RES_hhdet_in_new!J165</f>
        <v>204.00000000000003</v>
      </c>
      <c r="K165" s="67">
        <f>RES_hhdet_in!K165-RES_hhdet_in_new!K165</f>
        <v>189</v>
      </c>
      <c r="L165" s="67">
        <f>RES_hhdet_in!L165-RES_hhdet_in_new!L165</f>
        <v>191</v>
      </c>
      <c r="M165" s="67">
        <f>RES_hhdet_in!M165-RES_hhdet_in_new!M165</f>
        <v>417.99999999999989</v>
      </c>
      <c r="N165" s="67">
        <f>RES_hhdet_in!N165-RES_hhdet_in_new!N165</f>
        <v>687.99999999999977</v>
      </c>
      <c r="O165" s="67">
        <f>RES_hhdet_in!O165-RES_hhdet_in_new!O165</f>
        <v>453.99999999999994</v>
      </c>
      <c r="P165" s="67">
        <f>RES_hhdet_in!P165-RES_hhdet_in_new!P165</f>
        <v>737.99999999999977</v>
      </c>
      <c r="Q165" s="67">
        <f>RES_hhdet_in!Q165-RES_hhdet_in_new!Q165</f>
        <v>266.32102914267182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945.71700306137154</v>
      </c>
      <c r="D167" s="67">
        <f>RES_hhdet_in!D167-RES_hhdet_in_new!D167</f>
        <v>1542.7500000000011</v>
      </c>
      <c r="E167" s="67">
        <f>RES_hhdet_in!E167-RES_hhdet_in_new!E167</f>
        <v>656.29518975131714</v>
      </c>
      <c r="F167" s="67">
        <f>RES_hhdet_in!F167-RES_hhdet_in_new!F167</f>
        <v>445.16999163723204</v>
      </c>
      <c r="G167" s="67">
        <f>RES_hhdet_in!G167-RES_hhdet_in_new!G167</f>
        <v>488.29767909578476</v>
      </c>
      <c r="H167" s="67">
        <f>RES_hhdet_in!H167-RES_hhdet_in_new!H167</f>
        <v>317.50559830108466</v>
      </c>
      <c r="I167" s="67">
        <f>RES_hhdet_in!I167-RES_hhdet_in_new!I167</f>
        <v>333.19683593169839</v>
      </c>
      <c r="J167" s="67">
        <f>RES_hhdet_in!J167-RES_hhdet_in_new!J167</f>
        <v>218.79535296227215</v>
      </c>
      <c r="K167" s="67">
        <f>RES_hhdet_in!K167-RES_hhdet_in_new!K167</f>
        <v>172.72165636237648</v>
      </c>
      <c r="L167" s="67">
        <f>RES_hhdet_in!L167-RES_hhdet_in_new!L167</f>
        <v>1329.5525457259969</v>
      </c>
      <c r="M167" s="67">
        <f>RES_hhdet_in!M167-RES_hhdet_in_new!M167</f>
        <v>487.4396586345382</v>
      </c>
      <c r="N167" s="67">
        <f>RES_hhdet_in!N167-RES_hhdet_in_new!N167</f>
        <v>125.95165912518851</v>
      </c>
      <c r="O167" s="67">
        <f>RES_hhdet_in!O167-RES_hhdet_in_new!O167</f>
        <v>245.82059826410409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496.00000000000011</v>
      </c>
      <c r="L168" s="67">
        <f>RES_hhdet_in!L168-RES_hhdet_in_new!L168</f>
        <v>138.09229153468141</v>
      </c>
      <c r="M168" s="67">
        <f>RES_hhdet_in!M168-RES_hhdet_in_new!M168</f>
        <v>48.031675604532218</v>
      </c>
      <c r="N168" s="67">
        <f>RES_hhdet_in!N168-RES_hhdet_in_new!N168</f>
        <v>10.148030875552166</v>
      </c>
      <c r="O168" s="67">
        <f>RES_hhdet_in!O168-RES_hhdet_in_new!O168</f>
        <v>36.827858334327047</v>
      </c>
      <c r="P168" s="67">
        <f>RES_hhdet_in!P168-RES_hhdet_in_new!P168</f>
        <v>9.6804561012900088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546.960423788968</v>
      </c>
      <c r="D171" s="67">
        <f>RES_hhdet_in!D171-RES_hhdet_in_new!D171</f>
        <v>485.49175617578231</v>
      </c>
      <c r="E171" s="67">
        <f>RES_hhdet_in!E171-RES_hhdet_in_new!E171</f>
        <v>377.60761924360349</v>
      </c>
      <c r="F171" s="67">
        <f>RES_hhdet_in!F171-RES_hhdet_in_new!F171</f>
        <v>905.95181246179209</v>
      </c>
      <c r="G171" s="67">
        <f>RES_hhdet_in!G171-RES_hhdet_in_new!G171</f>
        <v>1211.8031050383843</v>
      </c>
      <c r="H171" s="67">
        <f>RES_hhdet_in!H171-RES_hhdet_in_new!H171</f>
        <v>3571.3397898028256</v>
      </c>
      <c r="I171" s="67">
        <f>RES_hhdet_in!I171-RES_hhdet_in_new!I171</f>
        <v>1387.8456592230541</v>
      </c>
      <c r="J171" s="67">
        <f>RES_hhdet_in!J171-RES_hhdet_in_new!J171</f>
        <v>922.1442183066689</v>
      </c>
      <c r="K171" s="67">
        <f>RES_hhdet_in!K171-RES_hhdet_in_new!K171</f>
        <v>2084.7795030613715</v>
      </c>
      <c r="L171" s="67">
        <f>RES_hhdet_in!L171-RES_hhdet_in_new!L171</f>
        <v>2280.090924831622</v>
      </c>
      <c r="M171" s="67">
        <f>RES_hhdet_in!M171-RES_hhdet_in_new!M171</f>
        <v>3386.6903434192909</v>
      </c>
      <c r="N171" s="67">
        <f>RES_hhdet_in!N171-RES_hhdet_in_new!N171</f>
        <v>2865.1433528982907</v>
      </c>
      <c r="O171" s="67">
        <f>RES_hhdet_in!O171-RES_hhdet_in_new!O171</f>
        <v>4502.1345512975349</v>
      </c>
      <c r="P171" s="67">
        <f>RES_hhdet_in!P171-RES_hhdet_in_new!P171</f>
        <v>6692.3250426330851</v>
      </c>
      <c r="Q171" s="67">
        <f>RES_hhdet_in!Q171-RES_hhdet_in_new!Q171</f>
        <v>2158.5520772114587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1084.1490150027489</v>
      </c>
      <c r="L172" s="67">
        <f>RES_hhdet_in!L172-RES_hhdet_in_new!L172</f>
        <v>65.918220296758818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0</v>
      </c>
      <c r="Q172" s="67">
        <f>RES_hhdet_in!Q172-RES_hhdet_in_new!Q172</f>
        <v>58.483169634192848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270.00000000000017</v>
      </c>
      <c r="D176" s="67">
        <f>RES_hhdet_in!D176-RES_hhdet_in_new!D176</f>
        <v>1920.9999999999991</v>
      </c>
      <c r="E176" s="67">
        <f>RES_hhdet_in!E176-RES_hhdet_in_new!E176</f>
        <v>552.00000000000182</v>
      </c>
      <c r="F176" s="67">
        <f>RES_hhdet_in!F176-RES_hhdet_in_new!F176</f>
        <v>234.74143199507779</v>
      </c>
      <c r="G176" s="67">
        <f>RES_hhdet_in!G176-RES_hhdet_in_new!G176</f>
        <v>262.34371779348811</v>
      </c>
      <c r="H176" s="67">
        <f>RES_hhdet_in!H176-RES_hhdet_in_new!H176</f>
        <v>264.21918906588394</v>
      </c>
      <c r="I176" s="67">
        <f>RES_hhdet_in!I176-RES_hhdet_in_new!I176</f>
        <v>435.99999999999903</v>
      </c>
      <c r="J176" s="67">
        <f>RES_hhdet_in!J176-RES_hhdet_in_new!J176</f>
        <v>2333.9999999999982</v>
      </c>
      <c r="K176" s="67">
        <f>RES_hhdet_in!K176-RES_hhdet_in_new!K176</f>
        <v>424.27795647480696</v>
      </c>
      <c r="L176" s="67">
        <f>RES_hhdet_in!L176-RES_hhdet_in_new!L176</f>
        <v>1190.7647735585704</v>
      </c>
      <c r="M176" s="67">
        <f>RES_hhdet_in!M176-RES_hhdet_in_new!M176</f>
        <v>2360.425898396883</v>
      </c>
      <c r="N176" s="67">
        <f>RES_hhdet_in!N176-RES_hhdet_in_new!N176</f>
        <v>583.91452864950838</v>
      </c>
      <c r="O176" s="67">
        <f>RES_hhdet_in!O176-RES_hhdet_in_new!O176</f>
        <v>172.64114288589826</v>
      </c>
      <c r="P176" s="67">
        <f>RES_hhdet_in!P176-RES_hhdet_in_new!P176</f>
        <v>447.21918906588326</v>
      </c>
      <c r="Q176" s="67">
        <f>RES_hhdet_in!Q176-RES_hhdet_in_new!Q176</f>
        <v>5672.5337562689074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1232.4309207275965</v>
      </c>
      <c r="D177" s="83">
        <f>RES_hhdet_in!D177-RES_hhdet_in_new!D177</f>
        <v>698.07956292292829</v>
      </c>
      <c r="E177" s="83">
        <f>RES_hhdet_in!E177-RES_hhdet_in_new!E177</f>
        <v>757.85761924360213</v>
      </c>
      <c r="F177" s="83">
        <f>RES_hhdet_in!F177-RES_hhdet_in_new!F177</f>
        <v>1830.20181246179</v>
      </c>
      <c r="G177" s="83">
        <f>RES_hhdet_in!G177-RES_hhdet_in_new!G177</f>
        <v>1205.0531050383877</v>
      </c>
      <c r="H177" s="83">
        <f>RES_hhdet_in!H177-RES_hhdet_in_new!H177</f>
        <v>1757.5897898028252</v>
      </c>
      <c r="I177" s="83">
        <f>RES_hhdet_in!I177-RES_hhdet_in_new!I177</f>
        <v>1378.0956592230527</v>
      </c>
      <c r="J177" s="83">
        <f>RES_hhdet_in!J177-RES_hhdet_in_new!J177</f>
        <v>501.01773068920136</v>
      </c>
      <c r="K177" s="83">
        <f>RES_hhdet_in!K177-RES_hhdet_in_new!K177</f>
        <v>4563.9650764156804</v>
      </c>
      <c r="L177" s="83">
        <f>RES_hhdet_in!L177-RES_hhdet_in_new!L177</f>
        <v>1778.0452883903995</v>
      </c>
      <c r="M177" s="83">
        <f>RES_hhdet_in!M177-RES_hhdet_in_new!M177</f>
        <v>1388.1413183270906</v>
      </c>
      <c r="N177" s="83">
        <f>RES_hhdet_in!N177-RES_hhdet_in_new!N177</f>
        <v>2787.2273090702256</v>
      </c>
      <c r="O177" s="83">
        <f>RES_hhdet_in!O177-RES_hhdet_in_new!O177</f>
        <v>5536.2109256074018</v>
      </c>
      <c r="P177" s="83">
        <f>RES_hhdet_in!P177-RES_hhdet_in_new!P177</f>
        <v>6164.3324274565293</v>
      </c>
      <c r="Q177" s="83">
        <f>RES_hhdet_in!Q177-RES_hhdet_in_new!Q177</f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400.125</v>
      </c>
      <c r="G26" s="67">
        <v>920.0625</v>
      </c>
      <c r="H26" s="67">
        <v>1013.0625</v>
      </c>
      <c r="I26" s="67">
        <v>1442.0625</v>
      </c>
      <c r="J26" s="67">
        <v>561.0625</v>
      </c>
      <c r="K26" s="67">
        <v>0</v>
      </c>
      <c r="L26" s="67">
        <v>438.0625</v>
      </c>
      <c r="M26" s="67">
        <v>1444.0625</v>
      </c>
      <c r="N26" s="67">
        <v>794.0625</v>
      </c>
      <c r="O26" s="67">
        <v>480.0625</v>
      </c>
      <c r="P26" s="67">
        <v>819.375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131</v>
      </c>
      <c r="J29" s="67">
        <v>149</v>
      </c>
      <c r="K29" s="67">
        <v>0</v>
      </c>
      <c r="L29" s="67">
        <v>187</v>
      </c>
      <c r="M29" s="67">
        <v>261</v>
      </c>
      <c r="N29" s="67">
        <v>438</v>
      </c>
      <c r="O29" s="67">
        <v>51</v>
      </c>
      <c r="P29" s="67">
        <v>266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53.855911763730546</v>
      </c>
      <c r="G31" s="67">
        <v>562.08835171734268</v>
      </c>
      <c r="H31" s="67">
        <v>372.22412308674802</v>
      </c>
      <c r="I31" s="67">
        <v>793.55758452546411</v>
      </c>
      <c r="J31" s="67">
        <v>345.90004529742998</v>
      </c>
      <c r="K31" s="67">
        <v>0</v>
      </c>
      <c r="L31" s="67">
        <v>280.91093144791381</v>
      </c>
      <c r="M31" s="67">
        <v>550.67489816867692</v>
      </c>
      <c r="N31" s="67">
        <v>338.87658760493258</v>
      </c>
      <c r="O31" s="67">
        <v>0.30534476322505116</v>
      </c>
      <c r="P31" s="67">
        <v>121.60622162453616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12.230208672122775</v>
      </c>
      <c r="G32" s="67">
        <v>23.348162429862466</v>
      </c>
      <c r="H32" s="67">
        <v>41.433086407482058</v>
      </c>
      <c r="I32" s="67">
        <v>31.871399851140392</v>
      </c>
      <c r="J32" s="67">
        <v>0</v>
      </c>
      <c r="K32" s="67">
        <v>0</v>
      </c>
      <c r="L32" s="67">
        <v>69.272666556317489</v>
      </c>
      <c r="M32" s="67">
        <v>212.81651468004725</v>
      </c>
      <c r="N32" s="67">
        <v>123.8662065359978</v>
      </c>
      <c r="O32" s="67">
        <v>20.135350852460846</v>
      </c>
      <c r="P32" s="67">
        <v>61.026404014568925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321.34177643208437</v>
      </c>
      <c r="G35" s="67">
        <v>334.62598585279488</v>
      </c>
      <c r="H35" s="67">
        <v>553.83233946775431</v>
      </c>
      <c r="I35" s="67">
        <v>583.54540881165087</v>
      </c>
      <c r="J35" s="67">
        <v>215.16245470257002</v>
      </c>
      <c r="K35" s="67">
        <v>0</v>
      </c>
      <c r="L35" s="67">
        <v>65.29269298180995</v>
      </c>
      <c r="M35" s="67">
        <v>545.46675976064216</v>
      </c>
      <c r="N35" s="67">
        <v>252.27632346556581</v>
      </c>
      <c r="O35" s="67">
        <v>331.2661553179891</v>
      </c>
      <c r="P35" s="67">
        <v>456.19010320713869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12.697103132062299</v>
      </c>
      <c r="G36" s="67">
        <v>0</v>
      </c>
      <c r="H36" s="67">
        <v>45.572951038015631</v>
      </c>
      <c r="I36" s="67">
        <v>33.088106811744694</v>
      </c>
      <c r="J36" s="67">
        <v>0</v>
      </c>
      <c r="K36" s="67">
        <v>0</v>
      </c>
      <c r="L36" s="67">
        <v>22.586209013958751</v>
      </c>
      <c r="M36" s="67">
        <v>135.10432739063361</v>
      </c>
      <c r="N36" s="67">
        <v>79.043382393503805</v>
      </c>
      <c r="O36" s="67">
        <v>128.35564906632501</v>
      </c>
      <c r="P36" s="67">
        <v>180.55227115375624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875.00000000000011</v>
      </c>
      <c r="J40" s="67">
        <v>81.031648554445837</v>
      </c>
      <c r="K40" s="67">
        <v>0</v>
      </c>
      <c r="L40" s="67">
        <v>333.31970015940527</v>
      </c>
      <c r="M40" s="67">
        <v>720.64865128614895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400.125</v>
      </c>
      <c r="G41" s="83">
        <v>920.0625</v>
      </c>
      <c r="H41" s="83">
        <v>1013.0625000000002</v>
      </c>
      <c r="I41" s="83">
        <v>567.06249999999989</v>
      </c>
      <c r="J41" s="83">
        <v>480.03085144555416</v>
      </c>
      <c r="K41" s="83">
        <v>0</v>
      </c>
      <c r="L41" s="83">
        <v>104.74279984059473</v>
      </c>
      <c r="M41" s="83">
        <v>723.41384871385105</v>
      </c>
      <c r="N41" s="83">
        <v>794.0625</v>
      </c>
      <c r="O41" s="83">
        <v>480.0625</v>
      </c>
      <c r="P41" s="83">
        <v>819.375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30420.875</v>
      </c>
      <c r="E45" s="67">
        <v>30582.1875</v>
      </c>
      <c r="F45" s="67">
        <v>6428.1875000000009</v>
      </c>
      <c r="G45" s="67">
        <v>0</v>
      </c>
      <c r="H45" s="67">
        <v>14477.1875</v>
      </c>
      <c r="I45" s="67">
        <v>0</v>
      </c>
      <c r="J45" s="67">
        <v>16835.1875</v>
      </c>
      <c r="K45" s="67">
        <v>0</v>
      </c>
      <c r="L45" s="67">
        <v>16491.1875</v>
      </c>
      <c r="M45" s="67">
        <v>0</v>
      </c>
      <c r="N45" s="67">
        <v>2615.1874999999995</v>
      </c>
      <c r="O45" s="67">
        <v>0</v>
      </c>
      <c r="P45" s="67">
        <v>0</v>
      </c>
      <c r="Q45" s="67"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1503</v>
      </c>
      <c r="E48" s="67">
        <v>1132</v>
      </c>
      <c r="F48" s="67">
        <v>1023</v>
      </c>
      <c r="G48" s="67">
        <v>0</v>
      </c>
      <c r="H48" s="67">
        <v>2132</v>
      </c>
      <c r="I48" s="67">
        <v>0</v>
      </c>
      <c r="J48" s="67">
        <v>3942</v>
      </c>
      <c r="K48" s="67">
        <v>0</v>
      </c>
      <c r="L48" s="67">
        <v>8685.8125</v>
      </c>
      <c r="M48" s="67">
        <v>0</v>
      </c>
      <c r="N48" s="67">
        <v>2615.1875</v>
      </c>
      <c r="O48" s="67">
        <v>0</v>
      </c>
      <c r="P48" s="67">
        <v>0</v>
      </c>
      <c r="Q48" s="67"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19492.982321242936</v>
      </c>
      <c r="E50" s="67">
        <v>29507.951945381108</v>
      </c>
      <c r="F50" s="67">
        <v>6287.9665361651641</v>
      </c>
      <c r="G50" s="67">
        <v>0</v>
      </c>
      <c r="H50" s="67">
        <v>14190.252371550061</v>
      </c>
      <c r="I50" s="67">
        <v>0</v>
      </c>
      <c r="J50" s="67">
        <v>16313.937292347962</v>
      </c>
      <c r="K50" s="67">
        <v>0</v>
      </c>
      <c r="L50" s="67">
        <v>11313.280738527032</v>
      </c>
      <c r="M50" s="67">
        <v>0</v>
      </c>
      <c r="N50" s="67">
        <v>1044.6287947857304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10927.892678757064</v>
      </c>
      <c r="E51" s="67">
        <v>1074.2355546188921</v>
      </c>
      <c r="F51" s="67">
        <v>140.22096383483654</v>
      </c>
      <c r="G51" s="67">
        <v>0</v>
      </c>
      <c r="H51" s="67">
        <v>286.93512844993802</v>
      </c>
      <c r="I51" s="67">
        <v>0</v>
      </c>
      <c r="J51" s="67">
        <v>521.25020765203749</v>
      </c>
      <c r="K51" s="67">
        <v>0</v>
      </c>
      <c r="L51" s="67">
        <v>4075.7642844736429</v>
      </c>
      <c r="M51" s="67">
        <v>0</v>
      </c>
      <c r="N51" s="67">
        <v>69.701182213595189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912.05359219429079</v>
      </c>
      <c r="M54" s="67">
        <v>0</v>
      </c>
      <c r="N54" s="67">
        <v>1304.9464078057092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190.08888480503492</v>
      </c>
      <c r="M55" s="67">
        <v>0</v>
      </c>
      <c r="N55" s="67">
        <v>195.91111519496508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12037.999999999985</v>
      </c>
      <c r="E59" s="67">
        <v>11559.300117757259</v>
      </c>
      <c r="F59" s="67">
        <v>0</v>
      </c>
      <c r="G59" s="67">
        <v>0</v>
      </c>
      <c r="H59" s="67">
        <v>0</v>
      </c>
      <c r="I59" s="67">
        <v>0</v>
      </c>
      <c r="J59" s="67">
        <v>3713.7701714811506</v>
      </c>
      <c r="K59" s="67">
        <v>0</v>
      </c>
      <c r="L59" s="67">
        <v>885.78041251112245</v>
      </c>
      <c r="M59" s="67">
        <v>0</v>
      </c>
      <c r="N59" s="67">
        <v>308.14929825046715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18382.875000000015</v>
      </c>
      <c r="E60" s="83">
        <v>19022.887382242741</v>
      </c>
      <c r="F60" s="83">
        <v>6428.1875</v>
      </c>
      <c r="G60" s="83">
        <v>0</v>
      </c>
      <c r="H60" s="83">
        <v>14477.1875</v>
      </c>
      <c r="I60" s="83">
        <v>0</v>
      </c>
      <c r="J60" s="83">
        <v>13121.417328518848</v>
      </c>
      <c r="K60" s="83">
        <v>0</v>
      </c>
      <c r="L60" s="83">
        <v>15605.407087488877</v>
      </c>
      <c r="M60" s="83">
        <v>0</v>
      </c>
      <c r="N60" s="83">
        <v>2307.0382017495331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6209.3125</v>
      </c>
      <c r="D64" s="67">
        <v>6296.3125</v>
      </c>
      <c r="E64" s="67">
        <v>12583.3125</v>
      </c>
      <c r="F64" s="67">
        <v>11255.3125</v>
      </c>
      <c r="G64" s="67">
        <v>5281.3125</v>
      </c>
      <c r="H64" s="67">
        <v>3145.3125</v>
      </c>
      <c r="I64" s="67">
        <v>4252.3125</v>
      </c>
      <c r="J64" s="67">
        <v>8691.3125</v>
      </c>
      <c r="K64" s="67">
        <v>3121.3125</v>
      </c>
      <c r="L64" s="67">
        <v>7531.3125</v>
      </c>
      <c r="M64" s="67">
        <v>8074.3125</v>
      </c>
      <c r="N64" s="67">
        <v>10644.3125</v>
      </c>
      <c r="O64" s="67">
        <v>1357.3125</v>
      </c>
      <c r="P64" s="67">
        <v>0</v>
      </c>
      <c r="Q64" s="67">
        <v>8784.9375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1365</v>
      </c>
      <c r="K67" s="67">
        <v>702</v>
      </c>
      <c r="L67" s="67">
        <v>2538</v>
      </c>
      <c r="M67" s="67">
        <v>2540</v>
      </c>
      <c r="N67" s="67">
        <v>5536</v>
      </c>
      <c r="O67" s="67">
        <v>202</v>
      </c>
      <c r="P67" s="67">
        <v>0</v>
      </c>
      <c r="Q67" s="67">
        <v>4470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5429.5824108138804</v>
      </c>
      <c r="D69" s="67">
        <v>6296.3125</v>
      </c>
      <c r="E69" s="67">
        <v>12123.139784068409</v>
      </c>
      <c r="F69" s="67">
        <v>11229.271862565818</v>
      </c>
      <c r="G69" s="67">
        <v>5276.2096992737943</v>
      </c>
      <c r="H69" s="67">
        <v>3134.8577650606649</v>
      </c>
      <c r="I69" s="67">
        <v>4252.3125</v>
      </c>
      <c r="J69" s="67">
        <v>8507.1104047977315</v>
      </c>
      <c r="K69" s="67">
        <v>1683.3015787048248</v>
      </c>
      <c r="L69" s="67">
        <v>5281.0195423261675</v>
      </c>
      <c r="M69" s="67">
        <v>5209.9557968890422</v>
      </c>
      <c r="N69" s="67">
        <v>7205.6158510368668</v>
      </c>
      <c r="O69" s="67">
        <v>600.33973588155789</v>
      </c>
      <c r="P69" s="67">
        <v>0</v>
      </c>
      <c r="Q69" s="67">
        <v>2895.9705685812419</v>
      </c>
    </row>
    <row r="70" spans="1:17" ht="12" customHeight="1" x14ac:dyDescent="0.25">
      <c r="A70" s="23" t="s">
        <v>159</v>
      </c>
      <c r="B70" s="67">
        <v>0</v>
      </c>
      <c r="C70" s="67">
        <v>640.01406568753453</v>
      </c>
      <c r="D70" s="67">
        <v>0</v>
      </c>
      <c r="E70" s="67">
        <v>460.17271593159018</v>
      </c>
      <c r="F70" s="67">
        <v>26.040637434182667</v>
      </c>
      <c r="G70" s="67">
        <v>5.1028007262058885</v>
      </c>
      <c r="H70" s="67">
        <v>10.454734939334953</v>
      </c>
      <c r="I70" s="67">
        <v>0</v>
      </c>
      <c r="J70" s="67">
        <v>184.20209520226871</v>
      </c>
      <c r="K70" s="67">
        <v>1438.010921295175</v>
      </c>
      <c r="L70" s="67">
        <v>2250.2929576738329</v>
      </c>
      <c r="M70" s="67">
        <v>2822.3567031109578</v>
      </c>
      <c r="N70" s="67">
        <v>3438.6966489631332</v>
      </c>
      <c r="O70" s="67">
        <v>756.97276411844211</v>
      </c>
      <c r="P70" s="67">
        <v>0</v>
      </c>
      <c r="Q70" s="67">
        <v>1749.6829549173437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139.71602349858495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42</v>
      </c>
      <c r="N73" s="67">
        <v>0</v>
      </c>
      <c r="O73" s="67">
        <v>0</v>
      </c>
      <c r="P73" s="67">
        <v>0</v>
      </c>
      <c r="Q73" s="67">
        <v>3498.2839765014151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641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6209.3125</v>
      </c>
      <c r="D78" s="67">
        <v>6296.3125</v>
      </c>
      <c r="E78" s="67">
        <v>12583.3125</v>
      </c>
      <c r="F78" s="67">
        <v>11229.905264458186</v>
      </c>
      <c r="G78" s="67">
        <v>5112.2091065968953</v>
      </c>
      <c r="H78" s="67">
        <v>2557.4347733256309</v>
      </c>
      <c r="I78" s="67">
        <v>4237.6186507923885</v>
      </c>
      <c r="J78" s="67">
        <v>7788.355170292054</v>
      </c>
      <c r="K78" s="67">
        <v>3121.3125</v>
      </c>
      <c r="L78" s="67">
        <v>7523.8750927915116</v>
      </c>
      <c r="M78" s="67">
        <v>8074.3125</v>
      </c>
      <c r="N78" s="67">
        <v>10644.3125</v>
      </c>
      <c r="O78" s="67">
        <v>1263.9351583535404</v>
      </c>
      <c r="P78" s="67">
        <v>0</v>
      </c>
      <c r="Q78" s="67">
        <v>5727.7917833897936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25.407235541812952</v>
      </c>
      <c r="G79" s="83">
        <v>169.1033934031054</v>
      </c>
      <c r="H79" s="83">
        <v>587.87772667436911</v>
      </c>
      <c r="I79" s="83">
        <v>14.693849207611734</v>
      </c>
      <c r="J79" s="83">
        <v>902.95732970794643</v>
      </c>
      <c r="K79" s="83">
        <v>0</v>
      </c>
      <c r="L79" s="83">
        <v>7.437407208488743</v>
      </c>
      <c r="M79" s="83">
        <v>0</v>
      </c>
      <c r="N79" s="83">
        <v>0</v>
      </c>
      <c r="O79" s="83">
        <v>93.37734164645957</v>
      </c>
      <c r="P79" s="83">
        <v>0</v>
      </c>
      <c r="Q79" s="83">
        <v>3057.1457166102059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25767.750000000004</v>
      </c>
      <c r="D83" s="67">
        <v>0</v>
      </c>
      <c r="E83" s="67">
        <v>0</v>
      </c>
      <c r="F83" s="67">
        <v>23217.75</v>
      </c>
      <c r="G83" s="67">
        <v>36850.75</v>
      </c>
      <c r="H83" s="67">
        <v>13072.75</v>
      </c>
      <c r="I83" s="67">
        <v>49004.75</v>
      </c>
      <c r="J83" s="67">
        <v>9901.7500000000018</v>
      </c>
      <c r="K83" s="67">
        <v>66655.75</v>
      </c>
      <c r="L83" s="67">
        <v>74981.75</v>
      </c>
      <c r="M83" s="67">
        <v>26098.749999999996</v>
      </c>
      <c r="N83" s="67">
        <v>27016.749999999996</v>
      </c>
      <c r="O83" s="67">
        <v>35030.750000000007</v>
      </c>
      <c r="P83" s="67">
        <v>698.75</v>
      </c>
      <c r="Q83" s="67">
        <v>9269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617.25</v>
      </c>
      <c r="I86" s="67">
        <v>4613</v>
      </c>
      <c r="J86" s="67">
        <v>4131</v>
      </c>
      <c r="K86" s="67">
        <v>5810</v>
      </c>
      <c r="L86" s="67">
        <v>12814</v>
      </c>
      <c r="M86" s="67">
        <v>8643</v>
      </c>
      <c r="N86" s="67">
        <v>19067</v>
      </c>
      <c r="O86" s="67">
        <v>5293</v>
      </c>
      <c r="P86" s="67">
        <v>698.75</v>
      </c>
      <c r="Q86" s="67">
        <v>9269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24321.345766878243</v>
      </c>
      <c r="D88" s="67">
        <v>0</v>
      </c>
      <c r="E88" s="67">
        <v>0</v>
      </c>
      <c r="F88" s="67">
        <v>22215.492812925739</v>
      </c>
      <c r="G88" s="67">
        <v>31053.844520941464</v>
      </c>
      <c r="H88" s="67">
        <v>12279.291498330238</v>
      </c>
      <c r="I88" s="67">
        <v>43245.984968282952</v>
      </c>
      <c r="J88" s="67">
        <v>7331.0831802314387</v>
      </c>
      <c r="K88" s="67">
        <v>41960.77381992805</v>
      </c>
      <c r="L88" s="67">
        <v>36767.522933631837</v>
      </c>
      <c r="M88" s="67">
        <v>18712.155546546834</v>
      </c>
      <c r="N88" s="67">
        <v>19991.719748654403</v>
      </c>
      <c r="O88" s="67">
        <v>27745.229332466788</v>
      </c>
      <c r="P88" s="67">
        <v>241.55403067629823</v>
      </c>
      <c r="Q88" s="67">
        <v>5897.0018405056717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912.05481353367941</v>
      </c>
      <c r="H89" s="67">
        <v>434.45906678154813</v>
      </c>
      <c r="I89" s="67">
        <v>1484.4098483872976</v>
      </c>
      <c r="J89" s="67">
        <v>0</v>
      </c>
      <c r="K89" s="67">
        <v>17846.436352586439</v>
      </c>
      <c r="L89" s="67">
        <v>7022.6557500362414</v>
      </c>
      <c r="M89" s="67">
        <v>6681.3128344547686</v>
      </c>
      <c r="N89" s="67">
        <v>7025.0302513455945</v>
      </c>
      <c r="O89" s="67">
        <v>7049.7404650764438</v>
      </c>
      <c r="P89" s="67">
        <v>443.15364618225971</v>
      </c>
      <c r="Q89" s="67">
        <v>1918.7469716157261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263.04137506196878</v>
      </c>
      <c r="D92" s="67">
        <v>0</v>
      </c>
      <c r="E92" s="67">
        <v>0</v>
      </c>
      <c r="F92" s="67">
        <v>979.21646411225333</v>
      </c>
      <c r="G92" s="67">
        <v>4747.2331818072844</v>
      </c>
      <c r="H92" s="67">
        <v>358.99943488821395</v>
      </c>
      <c r="I92" s="67">
        <v>2638.4027896234652</v>
      </c>
      <c r="J92" s="67">
        <v>725.47661019613372</v>
      </c>
      <c r="K92" s="67">
        <v>2810.2451718230468</v>
      </c>
      <c r="L92" s="67">
        <v>888.9957932201097</v>
      </c>
      <c r="M92" s="67">
        <v>56.346856126107802</v>
      </c>
      <c r="N92" s="67">
        <v>0</v>
      </c>
      <c r="O92" s="67">
        <v>0</v>
      </c>
      <c r="P92" s="67">
        <v>14.042323141442061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858.98274545698996</v>
      </c>
      <c r="D93" s="67">
        <v>0</v>
      </c>
      <c r="E93" s="67">
        <v>0</v>
      </c>
      <c r="F93" s="67">
        <v>0</v>
      </c>
      <c r="G93" s="67">
        <v>61.867311869723032</v>
      </c>
      <c r="H93" s="67">
        <v>0</v>
      </c>
      <c r="I93" s="67">
        <v>0</v>
      </c>
      <c r="J93" s="67">
        <v>0</v>
      </c>
      <c r="K93" s="67">
        <v>1064.0530554533184</v>
      </c>
      <c r="L93" s="67">
        <v>320.64873293151612</v>
      </c>
      <c r="M93" s="67">
        <v>0</v>
      </c>
      <c r="N93" s="67">
        <v>0</v>
      </c>
      <c r="O93" s="67">
        <v>42.448154288452614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324.3801126027995</v>
      </c>
      <c r="D96" s="67">
        <v>0</v>
      </c>
      <c r="E96" s="67">
        <v>0</v>
      </c>
      <c r="F96" s="67">
        <v>23.040722962007042</v>
      </c>
      <c r="G96" s="67">
        <v>75.750171847843276</v>
      </c>
      <c r="H96" s="67">
        <v>0</v>
      </c>
      <c r="I96" s="67">
        <v>1635.9523937062881</v>
      </c>
      <c r="J96" s="67">
        <v>1845.1902095724286</v>
      </c>
      <c r="K96" s="67">
        <v>2974.2416002091513</v>
      </c>
      <c r="L96" s="67">
        <v>24848.771723635778</v>
      </c>
      <c r="M96" s="67">
        <v>648.93476287228691</v>
      </c>
      <c r="N96" s="67">
        <v>0</v>
      </c>
      <c r="O96" s="67">
        <v>0</v>
      </c>
      <c r="P96" s="67">
        <v>0</v>
      </c>
      <c r="Q96" s="67">
        <v>971.73830259144881</v>
      </c>
    </row>
    <row r="97" spans="1:17" ht="12" customHeight="1" x14ac:dyDescent="0.25">
      <c r="A97" s="23" t="s">
        <v>141</v>
      </c>
      <c r="B97" s="67">
        <v>0</v>
      </c>
      <c r="C97" s="67">
        <v>1.3921425992845356E-13</v>
      </c>
      <c r="D97" s="67">
        <v>0</v>
      </c>
      <c r="E97" s="67">
        <v>0</v>
      </c>
      <c r="F97" s="67">
        <v>9.8883904122075788E-15</v>
      </c>
      <c r="G97" s="67">
        <v>3.2509712228146229E-14</v>
      </c>
      <c r="H97" s="67">
        <v>0</v>
      </c>
      <c r="I97" s="67">
        <v>7.0210192585658986E-13</v>
      </c>
      <c r="J97" s="67">
        <v>0</v>
      </c>
      <c r="K97" s="67">
        <v>0</v>
      </c>
      <c r="L97" s="67">
        <v>5133.1550665445302</v>
      </c>
      <c r="M97" s="67">
        <v>0</v>
      </c>
      <c r="N97" s="67">
        <v>0</v>
      </c>
      <c r="O97" s="67">
        <v>193.33204816831599</v>
      </c>
      <c r="P97" s="67">
        <v>0</v>
      </c>
      <c r="Q97" s="67">
        <v>481.51288528715332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11367.733563241076</v>
      </c>
      <c r="D102" s="67">
        <v>0</v>
      </c>
      <c r="E102" s="67">
        <v>0</v>
      </c>
      <c r="F102" s="67">
        <v>5259.8538134271694</v>
      </c>
      <c r="G102" s="67">
        <v>13157.666144446832</v>
      </c>
      <c r="H102" s="67">
        <v>8808.9986042837572</v>
      </c>
      <c r="I102" s="67">
        <v>36781.85238963781</v>
      </c>
      <c r="J102" s="67">
        <v>0</v>
      </c>
      <c r="K102" s="67">
        <v>3751.1420029413835</v>
      </c>
      <c r="L102" s="67">
        <v>1494.2010860841099</v>
      </c>
      <c r="M102" s="67">
        <v>2451.2135893348227</v>
      </c>
      <c r="N102" s="67">
        <v>3274.8648437696443</v>
      </c>
      <c r="O102" s="67">
        <v>7481.0436087886792</v>
      </c>
      <c r="P102" s="67">
        <v>123.33175199900022</v>
      </c>
      <c r="Q102" s="67">
        <v>2209.0986020456839</v>
      </c>
    </row>
    <row r="103" spans="1:17" ht="12" customHeight="1" x14ac:dyDescent="0.25">
      <c r="A103" s="29" t="s">
        <v>140</v>
      </c>
      <c r="B103" s="83">
        <v>0</v>
      </c>
      <c r="C103" s="83">
        <v>14400.016436758924</v>
      </c>
      <c r="D103" s="83">
        <v>0</v>
      </c>
      <c r="E103" s="83">
        <v>0</v>
      </c>
      <c r="F103" s="83">
        <v>17957.896186572831</v>
      </c>
      <c r="G103" s="83">
        <v>23693.083855553166</v>
      </c>
      <c r="H103" s="83">
        <v>4263.7513957162428</v>
      </c>
      <c r="I103" s="83">
        <v>12222.897610362192</v>
      </c>
      <c r="J103" s="83">
        <v>9901.75</v>
      </c>
      <c r="K103" s="83">
        <v>62904.607997058614</v>
      </c>
      <c r="L103" s="83">
        <v>73487.548913915889</v>
      </c>
      <c r="M103" s="83">
        <v>23647.536410665176</v>
      </c>
      <c r="N103" s="83">
        <v>23741.885156230357</v>
      </c>
      <c r="O103" s="83">
        <v>27549.706391211315</v>
      </c>
      <c r="P103" s="83">
        <v>575.41824800099982</v>
      </c>
      <c r="Q103" s="83">
        <v>7059.9013979543161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7547</v>
      </c>
      <c r="L107" s="67">
        <v>3025</v>
      </c>
      <c r="M107" s="67">
        <v>3950</v>
      </c>
      <c r="N107" s="67">
        <v>9186</v>
      </c>
      <c r="O107" s="67">
        <v>6451</v>
      </c>
      <c r="P107" s="67">
        <v>10086</v>
      </c>
      <c r="Q107" s="67">
        <v>5141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483</v>
      </c>
      <c r="L110" s="67">
        <v>445</v>
      </c>
      <c r="M110" s="67">
        <v>632</v>
      </c>
      <c r="N110" s="67">
        <v>2023</v>
      </c>
      <c r="O110" s="67">
        <v>946</v>
      </c>
      <c r="P110" s="67">
        <v>1722</v>
      </c>
      <c r="Q110" s="67">
        <v>1849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7547</v>
      </c>
      <c r="L116" s="67">
        <v>3025</v>
      </c>
      <c r="M116" s="67">
        <v>3950</v>
      </c>
      <c r="N116" s="67">
        <v>7393.939248893008</v>
      </c>
      <c r="O116" s="67">
        <v>5106.7765018603459</v>
      </c>
      <c r="P116" s="67">
        <v>7742.9862202759268</v>
      </c>
      <c r="Q116" s="67">
        <v>3887.2980289707184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1792.060751106992</v>
      </c>
      <c r="O117" s="67">
        <v>1344.2234981396537</v>
      </c>
      <c r="P117" s="67">
        <v>2343.0137797240727</v>
      </c>
      <c r="Q117" s="67">
        <v>1253.7019710292818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6075.9666284157938</v>
      </c>
      <c r="L121" s="67">
        <v>545</v>
      </c>
      <c r="M121" s="67">
        <v>1401</v>
      </c>
      <c r="N121" s="67">
        <v>1663</v>
      </c>
      <c r="O121" s="67">
        <v>0</v>
      </c>
      <c r="P121" s="67">
        <v>67.768951137893126</v>
      </c>
      <c r="Q121" s="67">
        <v>1225.2644204463118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1471.0333715842062</v>
      </c>
      <c r="L122" s="83">
        <v>2480</v>
      </c>
      <c r="M122" s="83">
        <v>2549</v>
      </c>
      <c r="N122" s="83">
        <v>7523</v>
      </c>
      <c r="O122" s="83">
        <v>6451</v>
      </c>
      <c r="P122" s="83">
        <v>10018.231048862108</v>
      </c>
      <c r="Q122" s="83">
        <v>3915.7355795536882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10823.6875</v>
      </c>
      <c r="D126" s="67">
        <v>6452.6875</v>
      </c>
      <c r="E126" s="67">
        <v>6305.6875</v>
      </c>
      <c r="F126" s="67">
        <v>6967.6874999999991</v>
      </c>
      <c r="G126" s="67">
        <v>8678.6875000000018</v>
      </c>
      <c r="H126" s="67">
        <v>6981.6875</v>
      </c>
      <c r="I126" s="67">
        <v>13243.687499999998</v>
      </c>
      <c r="J126" s="67">
        <v>6811.6875</v>
      </c>
      <c r="K126" s="67">
        <v>0</v>
      </c>
      <c r="L126" s="67">
        <v>5751.6875</v>
      </c>
      <c r="M126" s="67">
        <v>5992.6875</v>
      </c>
      <c r="N126" s="67">
        <v>3152.6875</v>
      </c>
      <c r="O126" s="67">
        <v>6277.6875</v>
      </c>
      <c r="P126" s="67">
        <v>6383.6875</v>
      </c>
      <c r="Q126" s="67">
        <v>7093.0625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1280.3125</v>
      </c>
      <c r="J129" s="67">
        <v>1915</v>
      </c>
      <c r="K129" s="67">
        <v>0</v>
      </c>
      <c r="L129" s="67">
        <v>2737</v>
      </c>
      <c r="M129" s="67">
        <v>2266</v>
      </c>
      <c r="N129" s="67">
        <v>3152.6875</v>
      </c>
      <c r="O129" s="67">
        <v>651</v>
      </c>
      <c r="P129" s="67">
        <v>1396</v>
      </c>
      <c r="Q129" s="67">
        <v>4613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10790.575473297584</v>
      </c>
      <c r="D131" s="67">
        <v>3639.5794937041778</v>
      </c>
      <c r="E131" s="67">
        <v>3683.4457907307124</v>
      </c>
      <c r="F131" s="67">
        <v>6358.6782651108215</v>
      </c>
      <c r="G131" s="67">
        <v>8368.3168821242034</v>
      </c>
      <c r="H131" s="67">
        <v>6272.2083623337612</v>
      </c>
      <c r="I131" s="67">
        <v>13187.229334722419</v>
      </c>
      <c r="J131" s="67">
        <v>6761.203972706262</v>
      </c>
      <c r="K131" s="67">
        <v>0</v>
      </c>
      <c r="L131" s="67">
        <v>4539.1609633886819</v>
      </c>
      <c r="M131" s="67">
        <v>4458.9524940443807</v>
      </c>
      <c r="N131" s="67">
        <v>2059.8045479674856</v>
      </c>
      <c r="O131" s="67">
        <v>4813.9410632075887</v>
      </c>
      <c r="P131" s="67">
        <v>4984.4819251307999</v>
      </c>
      <c r="Q131" s="67">
        <v>5217.4214315311219</v>
      </c>
    </row>
    <row r="132" spans="1:17" ht="12" customHeight="1" x14ac:dyDescent="0.25">
      <c r="A132" s="23" t="s">
        <v>147</v>
      </c>
      <c r="B132" s="67">
        <v>0</v>
      </c>
      <c r="C132" s="67">
        <v>33.112026702416188</v>
      </c>
      <c r="D132" s="67">
        <v>2813.1080062958226</v>
      </c>
      <c r="E132" s="67">
        <v>2622.2417092692881</v>
      </c>
      <c r="F132" s="67">
        <v>609.00923488917783</v>
      </c>
      <c r="G132" s="67">
        <v>310.37061787579756</v>
      </c>
      <c r="H132" s="67">
        <v>709.47913766623867</v>
      </c>
      <c r="I132" s="67">
        <v>56.458165277579319</v>
      </c>
      <c r="J132" s="67">
        <v>50.483527293737886</v>
      </c>
      <c r="K132" s="67">
        <v>0</v>
      </c>
      <c r="L132" s="67">
        <v>1212.5265366113185</v>
      </c>
      <c r="M132" s="67">
        <v>1425.0911966451722</v>
      </c>
      <c r="N132" s="67">
        <v>1092.8829520325144</v>
      </c>
      <c r="O132" s="67">
        <v>1463.7464367924115</v>
      </c>
      <c r="P132" s="67">
        <v>1399.2055748691998</v>
      </c>
      <c r="Q132" s="67">
        <v>1030.2848777793251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108.64380931044707</v>
      </c>
      <c r="N135" s="67">
        <v>0</v>
      </c>
      <c r="O135" s="67">
        <v>0</v>
      </c>
      <c r="P135" s="67">
        <v>0</v>
      </c>
      <c r="Q135" s="67">
        <v>703.35619068955293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142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1371.2586429571184</v>
      </c>
      <c r="E140" s="67">
        <v>4283.100536253467</v>
      </c>
      <c r="F140" s="67">
        <v>2.461028846825758E-12</v>
      </c>
      <c r="G140" s="67">
        <v>0</v>
      </c>
      <c r="H140" s="67">
        <v>0</v>
      </c>
      <c r="I140" s="67">
        <v>12794.51950514011</v>
      </c>
      <c r="J140" s="67">
        <v>1716.3948106411947</v>
      </c>
      <c r="K140" s="67">
        <v>0</v>
      </c>
      <c r="L140" s="67">
        <v>335.22868993154617</v>
      </c>
      <c r="M140" s="67">
        <v>1427.9265441738951</v>
      </c>
      <c r="N140" s="67">
        <v>578.36819252454302</v>
      </c>
      <c r="O140" s="67">
        <v>211.69984685663411</v>
      </c>
      <c r="P140" s="67">
        <v>0</v>
      </c>
      <c r="Q140" s="67">
        <v>1690.5032315214876</v>
      </c>
    </row>
    <row r="141" spans="1:17" ht="12" customHeight="1" x14ac:dyDescent="0.25">
      <c r="A141" s="29" t="s">
        <v>140</v>
      </c>
      <c r="B141" s="83">
        <v>0</v>
      </c>
      <c r="C141" s="83">
        <v>10823.687499999998</v>
      </c>
      <c r="D141" s="83">
        <v>5081.4288570428816</v>
      </c>
      <c r="E141" s="83">
        <v>2022.5869637465335</v>
      </c>
      <c r="F141" s="83">
        <v>6967.6874999999973</v>
      </c>
      <c r="G141" s="83">
        <v>8678.6875</v>
      </c>
      <c r="H141" s="83">
        <v>6981.6875</v>
      </c>
      <c r="I141" s="83">
        <v>449.16799485989031</v>
      </c>
      <c r="J141" s="83">
        <v>5095.2926893588055</v>
      </c>
      <c r="K141" s="83">
        <v>0</v>
      </c>
      <c r="L141" s="83">
        <v>5416.4588100684541</v>
      </c>
      <c r="M141" s="83">
        <v>4564.7609558261047</v>
      </c>
      <c r="N141" s="83">
        <v>2574.3193074754568</v>
      </c>
      <c r="O141" s="83">
        <v>6065.9876531433656</v>
      </c>
      <c r="P141" s="83">
        <v>6383.6875</v>
      </c>
      <c r="Q141" s="83">
        <v>5402.5592684785124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36.1875</v>
      </c>
      <c r="C145" s="67">
        <v>363.1875</v>
      </c>
      <c r="D145" s="67">
        <v>307.1875</v>
      </c>
      <c r="E145" s="67">
        <v>779.1875</v>
      </c>
      <c r="F145" s="67">
        <v>552.1875</v>
      </c>
      <c r="G145" s="67">
        <v>402.1875</v>
      </c>
      <c r="H145" s="67">
        <v>480.1875</v>
      </c>
      <c r="I145" s="67">
        <v>567.1875</v>
      </c>
      <c r="J145" s="67">
        <v>988.1875</v>
      </c>
      <c r="K145" s="67">
        <v>938.1875</v>
      </c>
      <c r="L145" s="67">
        <v>1842.1875</v>
      </c>
      <c r="M145" s="67">
        <v>1724.1875</v>
      </c>
      <c r="N145" s="67">
        <v>1457.1875</v>
      </c>
      <c r="O145" s="67">
        <v>3412.1875</v>
      </c>
      <c r="P145" s="67">
        <v>4718.1875</v>
      </c>
      <c r="Q145" s="67">
        <v>3494.1875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240.19999999999891</v>
      </c>
      <c r="J147" s="67">
        <v>691</v>
      </c>
      <c r="K147" s="67">
        <v>656</v>
      </c>
      <c r="L147" s="67">
        <v>1289</v>
      </c>
      <c r="M147" s="67">
        <v>1206</v>
      </c>
      <c r="N147" s="67">
        <v>1020</v>
      </c>
      <c r="O147" s="67">
        <v>2388</v>
      </c>
      <c r="P147" s="67">
        <v>3302</v>
      </c>
      <c r="Q147" s="67">
        <v>2445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42.539071845391604</v>
      </c>
      <c r="F149" s="67">
        <v>34.748916231233238</v>
      </c>
      <c r="G149" s="67">
        <v>11.712011923375158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12.004802502267712</v>
      </c>
      <c r="L150" s="67">
        <v>2.0878689835840021</v>
      </c>
      <c r="M150" s="67">
        <v>0</v>
      </c>
      <c r="N150" s="67">
        <v>0</v>
      </c>
      <c r="O150" s="67">
        <v>0.70410676783883308</v>
      </c>
      <c r="P150" s="67">
        <v>0.20322174630945361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36.1875</v>
      </c>
      <c r="C153" s="67">
        <v>363.1875</v>
      </c>
      <c r="D153" s="67">
        <v>307.1875</v>
      </c>
      <c r="E153" s="67">
        <v>736.64842815460838</v>
      </c>
      <c r="F153" s="67">
        <v>517.43858376876676</v>
      </c>
      <c r="G153" s="67">
        <v>390.47548807662486</v>
      </c>
      <c r="H153" s="67">
        <v>480.1875</v>
      </c>
      <c r="I153" s="67">
        <v>567.1875</v>
      </c>
      <c r="J153" s="67">
        <v>988.1875</v>
      </c>
      <c r="K153" s="67">
        <v>926.18269749773231</v>
      </c>
      <c r="L153" s="67">
        <v>1840.099631016416</v>
      </c>
      <c r="M153" s="67">
        <v>1446.2580175637431</v>
      </c>
      <c r="N153" s="67">
        <v>1101.9742806040279</v>
      </c>
      <c r="O153" s="67">
        <v>2721.632889269104</v>
      </c>
      <c r="P153" s="67">
        <v>3627.5717484559509</v>
      </c>
      <c r="Q153" s="67">
        <v>2650.5932355930254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277.92948243625688</v>
      </c>
      <c r="N154" s="67">
        <v>355.21321939597209</v>
      </c>
      <c r="O154" s="67">
        <v>689.85050396305712</v>
      </c>
      <c r="P154" s="67">
        <v>1090.4125297977394</v>
      </c>
      <c r="Q154" s="67">
        <v>843.59426440697473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36.1875</v>
      </c>
      <c r="C158" s="67">
        <v>363.1875</v>
      </c>
      <c r="D158" s="67">
        <v>307.1875</v>
      </c>
      <c r="E158" s="67">
        <v>779.1875</v>
      </c>
      <c r="F158" s="67">
        <v>552.1875</v>
      </c>
      <c r="G158" s="67">
        <v>289.0038506584242</v>
      </c>
      <c r="H158" s="67">
        <v>23.538078349814135</v>
      </c>
      <c r="I158" s="67">
        <v>567.1875</v>
      </c>
      <c r="J158" s="67">
        <v>451.32754570849579</v>
      </c>
      <c r="K158" s="67">
        <v>38.174451199286288</v>
      </c>
      <c r="L158" s="67">
        <v>167.40525250928613</v>
      </c>
      <c r="M158" s="67">
        <v>660.89613317888177</v>
      </c>
      <c r="N158" s="67">
        <v>181.61842912137809</v>
      </c>
      <c r="O158" s="67">
        <v>15.386317424251406</v>
      </c>
      <c r="P158" s="67">
        <v>70.748512727782071</v>
      </c>
      <c r="Q158" s="67">
        <v>832.77642912239742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113.1836493415758</v>
      </c>
      <c r="H159" s="83">
        <v>456.64942165018584</v>
      </c>
      <c r="I159" s="83">
        <v>0</v>
      </c>
      <c r="J159" s="83">
        <v>536.85995429150432</v>
      </c>
      <c r="K159" s="83">
        <v>900.0130488007137</v>
      </c>
      <c r="L159" s="83">
        <v>1674.7822474907139</v>
      </c>
      <c r="M159" s="83">
        <v>1063.2913668211183</v>
      </c>
      <c r="N159" s="83">
        <v>1275.5690708786219</v>
      </c>
      <c r="O159" s="83">
        <v>3396.8011825757485</v>
      </c>
      <c r="P159" s="83">
        <v>4647.4389872722177</v>
      </c>
      <c r="Q159" s="83">
        <v>2661.4110708776025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954.4375</v>
      </c>
      <c r="C163" s="67">
        <v>1809.4375</v>
      </c>
      <c r="D163" s="67">
        <v>1519.4375</v>
      </c>
      <c r="E163" s="67">
        <v>1388.4375</v>
      </c>
      <c r="F163" s="67">
        <v>1350.4374999999998</v>
      </c>
      <c r="G163" s="67">
        <v>1519.4375</v>
      </c>
      <c r="H163" s="67">
        <v>1914.4375</v>
      </c>
      <c r="I163" s="67">
        <v>1872.4375</v>
      </c>
      <c r="J163" s="67">
        <v>1599.4375</v>
      </c>
      <c r="K163" s="67">
        <v>2292.4375</v>
      </c>
      <c r="L163" s="67">
        <v>3407.4375</v>
      </c>
      <c r="M163" s="67">
        <v>3758.4375</v>
      </c>
      <c r="N163" s="67">
        <v>3281.4374999999995</v>
      </c>
      <c r="O163" s="67">
        <v>5469.4375</v>
      </c>
      <c r="P163" s="67">
        <v>10234.4375</v>
      </c>
      <c r="Q163" s="67">
        <v>1117.4375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204.5625</v>
      </c>
      <c r="J165" s="67">
        <v>350</v>
      </c>
      <c r="K165" s="67">
        <v>274</v>
      </c>
      <c r="L165" s="67">
        <v>800</v>
      </c>
      <c r="M165" s="67">
        <v>835</v>
      </c>
      <c r="N165" s="67">
        <v>1614</v>
      </c>
      <c r="O165" s="67">
        <v>778</v>
      </c>
      <c r="P165" s="67">
        <v>1789</v>
      </c>
      <c r="Q165" s="67">
        <v>1117.4375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312.82908540191852</v>
      </c>
      <c r="F167" s="67">
        <v>445.16999163723199</v>
      </c>
      <c r="G167" s="67">
        <v>488.29767909578385</v>
      </c>
      <c r="H167" s="67">
        <v>317.50559830108375</v>
      </c>
      <c r="I167" s="67">
        <v>333.19683593169839</v>
      </c>
      <c r="J167" s="67">
        <v>218.79535296227124</v>
      </c>
      <c r="K167" s="67">
        <v>172.72165636237648</v>
      </c>
      <c r="L167" s="67">
        <v>33.483800307635569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209.19571076321617</v>
      </c>
      <c r="D168" s="67">
        <v>0.29135634248939535</v>
      </c>
      <c r="E168" s="67">
        <v>3.3900362391567409E-14</v>
      </c>
      <c r="F168" s="67">
        <v>0.62720535456448467</v>
      </c>
      <c r="G168" s="67">
        <v>1.0799338116989303</v>
      </c>
      <c r="H168" s="67">
        <v>0.27886704583398303</v>
      </c>
      <c r="I168" s="67">
        <v>0</v>
      </c>
      <c r="J168" s="67">
        <v>0</v>
      </c>
      <c r="K168" s="67">
        <v>94.946293424340709</v>
      </c>
      <c r="L168" s="67">
        <v>38.928117219371387</v>
      </c>
      <c r="M168" s="67">
        <v>18.403665760929634</v>
      </c>
      <c r="N168" s="67">
        <v>8.7753099992593011</v>
      </c>
      <c r="O168" s="67">
        <v>22.226543401568801</v>
      </c>
      <c r="P168" s="67">
        <v>9.2469968767271542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954.4375</v>
      </c>
      <c r="C171" s="67">
        <v>1600.2417892367839</v>
      </c>
      <c r="D171" s="67">
        <v>1519.1461436575105</v>
      </c>
      <c r="E171" s="67">
        <v>1075.6084145980815</v>
      </c>
      <c r="F171" s="67">
        <v>904.64030300820332</v>
      </c>
      <c r="G171" s="67">
        <v>1030.0598870925173</v>
      </c>
      <c r="H171" s="67">
        <v>1596.6530346530822</v>
      </c>
      <c r="I171" s="67">
        <v>1539.2406640683016</v>
      </c>
      <c r="J171" s="67">
        <v>1380.6421470377288</v>
      </c>
      <c r="K171" s="67">
        <v>1802.2690877355951</v>
      </c>
      <c r="L171" s="67">
        <v>2637.2239189878674</v>
      </c>
      <c r="M171" s="67">
        <v>2965.0808972950704</v>
      </c>
      <c r="N171" s="67">
        <v>2498.2066440336012</v>
      </c>
      <c r="O171" s="67">
        <v>4361.3982978259273</v>
      </c>
      <c r="P171" s="67">
        <v>7934.9185226102272</v>
      </c>
      <c r="Q171" s="67">
        <v>916.23274815950094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222.50046247768751</v>
      </c>
      <c r="L172" s="67">
        <v>697.80166348512557</v>
      </c>
      <c r="M172" s="67">
        <v>774.95293694399993</v>
      </c>
      <c r="N172" s="67">
        <v>774.4555459671393</v>
      </c>
      <c r="O172" s="67">
        <v>1085.8126587725035</v>
      </c>
      <c r="P172" s="67">
        <v>2290.2719805130459</v>
      </c>
      <c r="Q172" s="67">
        <v>201.20475184049906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954.43749999999989</v>
      </c>
      <c r="C176" s="67">
        <v>1809.4375</v>
      </c>
      <c r="D176" s="67">
        <v>1382.4340776548488</v>
      </c>
      <c r="E176" s="67">
        <v>1039.426995332781</v>
      </c>
      <c r="F176" s="67">
        <v>0</v>
      </c>
      <c r="G176" s="67">
        <v>0</v>
      </c>
      <c r="H176" s="67">
        <v>219.65409266901941</v>
      </c>
      <c r="I176" s="67">
        <v>1872.4374999999998</v>
      </c>
      <c r="J176" s="67">
        <v>430.06398761746965</v>
      </c>
      <c r="K176" s="67">
        <v>424.27795647480696</v>
      </c>
      <c r="L176" s="67">
        <v>228.48522644142955</v>
      </c>
      <c r="M176" s="67">
        <v>963.66809219953097</v>
      </c>
      <c r="N176" s="67">
        <v>583.91452864950838</v>
      </c>
      <c r="O176" s="67">
        <v>172.64114288589826</v>
      </c>
      <c r="P176" s="67">
        <v>172.8003709320308</v>
      </c>
      <c r="Q176" s="67">
        <v>266.32102914267182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137.00342234515119</v>
      </c>
      <c r="E177" s="83">
        <v>349.0105046672191</v>
      </c>
      <c r="F177" s="83">
        <v>1350.4375</v>
      </c>
      <c r="G177" s="83">
        <v>1519.4375</v>
      </c>
      <c r="H177" s="83">
        <v>1694.7834073309805</v>
      </c>
      <c r="I177" s="83">
        <v>0</v>
      </c>
      <c r="J177" s="83">
        <v>1169.3735123825304</v>
      </c>
      <c r="K177" s="83">
        <v>1868.1595435251929</v>
      </c>
      <c r="L177" s="83">
        <v>3178.9522735585706</v>
      </c>
      <c r="M177" s="83">
        <v>2794.7694078004688</v>
      </c>
      <c r="N177" s="83">
        <v>2697.5229713504914</v>
      </c>
      <c r="O177" s="83">
        <v>5296.7963571141008</v>
      </c>
      <c r="P177" s="83">
        <v>10061.637129067969</v>
      </c>
      <c r="Q177" s="83">
        <v>851.11647085732818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6.096258246881006</v>
      </c>
      <c r="C3" s="168">
        <f t="shared" ref="C3:Q3" si="0">SUM(C4,C7,C9,C19)</f>
        <v>2.7456517708122616</v>
      </c>
      <c r="D3" s="168">
        <f t="shared" si="0"/>
        <v>8.8449602953951718</v>
      </c>
      <c r="E3" s="168">
        <f t="shared" si="0"/>
        <v>5.5761457188831773</v>
      </c>
      <c r="F3" s="168">
        <f t="shared" si="0"/>
        <v>0.67674014176052977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3.5956452218688324</v>
      </c>
      <c r="L3" s="168">
        <f t="shared" si="0"/>
        <v>1.7355170077934401</v>
      </c>
      <c r="M3" s="168">
        <f t="shared" si="0"/>
        <v>1.2329709176371737</v>
      </c>
      <c r="N3" s="168">
        <f t="shared" si="0"/>
        <v>0.61982296262387337</v>
      </c>
      <c r="O3" s="168">
        <f t="shared" si="0"/>
        <v>0.61959987385612647</v>
      </c>
      <c r="P3" s="168">
        <f t="shared" si="0"/>
        <v>0.65466255337272028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4.8428081968776784</v>
      </c>
      <c r="C4" s="157">
        <f t="shared" ref="C4:Q4" si="2">SUM(C5:C6)</f>
        <v>1.4085590944584221</v>
      </c>
      <c r="D4" s="157">
        <f t="shared" si="2"/>
        <v>6.5436254803406948</v>
      </c>
      <c r="E4" s="157">
        <f t="shared" si="2"/>
        <v>4.1377703796789795</v>
      </c>
      <c r="F4" s="157">
        <f t="shared" si="2"/>
        <v>0.50377158606874817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2.6117142667684696</v>
      </c>
      <c r="L4" s="157">
        <f t="shared" si="2"/>
        <v>1.3434901468064255</v>
      </c>
      <c r="M4" s="157">
        <f t="shared" si="2"/>
        <v>0.91161474149839294</v>
      </c>
      <c r="N4" s="157">
        <f t="shared" si="2"/>
        <v>0.45486032422699396</v>
      </c>
      <c r="O4" s="157">
        <f t="shared" si="2"/>
        <v>0.45557276264678942</v>
      </c>
      <c r="P4" s="157">
        <f t="shared" si="2"/>
        <v>0.45567534477634597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4.8235892273764414</v>
      </c>
      <c r="C5" s="156">
        <v>1.4006299999999998</v>
      </c>
      <c r="D5" s="156">
        <v>6.5061199999999983</v>
      </c>
      <c r="E5" s="156">
        <v>4.1013799999999989</v>
      </c>
      <c r="F5" s="156">
        <v>0.49983</v>
      </c>
      <c r="G5" s="156">
        <v>0</v>
      </c>
      <c r="H5" s="156">
        <v>0</v>
      </c>
      <c r="I5" s="156">
        <v>0</v>
      </c>
      <c r="J5" s="156">
        <v>0</v>
      </c>
      <c r="K5" s="156">
        <v>2.5962299999999998</v>
      </c>
      <c r="L5" s="156">
        <v>1.3378722804414904</v>
      </c>
      <c r="M5" s="156">
        <v>0.90763232677047601</v>
      </c>
      <c r="N5" s="156">
        <v>0.45332636432537377</v>
      </c>
      <c r="O5" s="156">
        <v>0.45410606172961637</v>
      </c>
      <c r="P5" s="156">
        <v>0.45428226447624892</v>
      </c>
      <c r="Q5" s="156">
        <v>0</v>
      </c>
    </row>
    <row r="6" spans="1:17" ht="12" customHeight="1" x14ac:dyDescent="0.25">
      <c r="A6" s="23" t="s">
        <v>60</v>
      </c>
      <c r="B6" s="156">
        <v>1.9218969501237405E-2</v>
      </c>
      <c r="C6" s="156">
        <v>7.9290944584223637E-3</v>
      </c>
      <c r="D6" s="156">
        <v>3.7505480340696319E-2</v>
      </c>
      <c r="E6" s="156">
        <v>3.6390379678980539E-2</v>
      </c>
      <c r="F6" s="156">
        <v>3.9415860687481716E-3</v>
      </c>
      <c r="G6" s="156">
        <v>0</v>
      </c>
      <c r="H6" s="156">
        <v>0</v>
      </c>
      <c r="I6" s="156">
        <v>0</v>
      </c>
      <c r="J6" s="156">
        <v>0</v>
      </c>
      <c r="K6" s="156">
        <v>1.548426676847001E-2</v>
      </c>
      <c r="L6" s="156">
        <v>5.617866364935096E-3</v>
      </c>
      <c r="M6" s="156">
        <v>3.9824147279169152E-3</v>
      </c>
      <c r="N6" s="156">
        <v>1.5339599016201695E-3</v>
      </c>
      <c r="O6" s="156">
        <v>1.4667009171730554E-3</v>
      </c>
      <c r="P6" s="156">
        <v>1.3930803000970552E-3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2.1950285155791383E-3</v>
      </c>
      <c r="C7" s="157">
        <f t="shared" si="3"/>
        <v>2.6731100485575705E-3</v>
      </c>
      <c r="D7" s="157">
        <f t="shared" si="3"/>
        <v>5.0594739095118834E-3</v>
      </c>
      <c r="E7" s="157">
        <f t="shared" si="3"/>
        <v>3.2205379402263953E-3</v>
      </c>
      <c r="F7" s="157">
        <f t="shared" si="3"/>
        <v>4.3939674610986513E-4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7.0066111361540874E-3</v>
      </c>
      <c r="L7" s="157">
        <f t="shared" si="3"/>
        <v>5.3132856432469731E-3</v>
      </c>
      <c r="M7" s="157">
        <f t="shared" si="3"/>
        <v>4.6809110409033608E-3</v>
      </c>
      <c r="N7" s="157">
        <f t="shared" si="3"/>
        <v>3.6399164469696418E-3</v>
      </c>
      <c r="O7" s="157">
        <f t="shared" si="3"/>
        <v>3.4594196526739163E-3</v>
      </c>
      <c r="P7" s="157">
        <f t="shared" si="3"/>
        <v>4.3787756723516437E-3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2.1950285155791383E-3</v>
      </c>
      <c r="C8" s="156">
        <v>2.6731100485575705E-3</v>
      </c>
      <c r="D8" s="156">
        <v>5.0594739095118834E-3</v>
      </c>
      <c r="E8" s="156">
        <v>3.2205379402263953E-3</v>
      </c>
      <c r="F8" s="156">
        <v>4.3939674610986513E-4</v>
      </c>
      <c r="G8" s="156">
        <v>0</v>
      </c>
      <c r="H8" s="156">
        <v>0</v>
      </c>
      <c r="I8" s="156">
        <v>0</v>
      </c>
      <c r="J8" s="156">
        <v>0</v>
      </c>
      <c r="K8" s="156">
        <v>7.0066111361540874E-3</v>
      </c>
      <c r="L8" s="156">
        <v>5.3132856432469731E-3</v>
      </c>
      <c r="M8" s="156">
        <v>4.6809110409033608E-3</v>
      </c>
      <c r="N8" s="156">
        <v>3.6399164469696418E-3</v>
      </c>
      <c r="O8" s="156">
        <v>3.4594196526739163E-3</v>
      </c>
      <c r="P8" s="156">
        <v>4.3787756723516437E-3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0.96510646183095716</v>
      </c>
      <c r="C9" s="157">
        <f t="shared" ref="C9:Q9" si="4">SUM(C10:C12,C15:C16)</f>
        <v>1.0253906060174161</v>
      </c>
      <c r="D9" s="157">
        <f t="shared" si="4"/>
        <v>1.7524855586800434</v>
      </c>
      <c r="E9" s="157">
        <f t="shared" si="4"/>
        <v>1.1009765716010564</v>
      </c>
      <c r="F9" s="157">
        <f t="shared" si="4"/>
        <v>0.13153300100057058</v>
      </c>
      <c r="G9" s="157">
        <f t="shared" si="4"/>
        <v>0</v>
      </c>
      <c r="H9" s="157">
        <f t="shared" si="4"/>
        <v>0</v>
      </c>
      <c r="I9" s="157">
        <f t="shared" si="4"/>
        <v>0</v>
      </c>
      <c r="J9" s="157">
        <f t="shared" si="4"/>
        <v>0</v>
      </c>
      <c r="K9" s="157">
        <f t="shared" si="4"/>
        <v>0.75677150341370292</v>
      </c>
      <c r="L9" s="157">
        <f t="shared" si="4"/>
        <v>0.28122411808547643</v>
      </c>
      <c r="M9" s="157">
        <f t="shared" si="4"/>
        <v>0.23875264164128271</v>
      </c>
      <c r="N9" s="157">
        <f t="shared" si="4"/>
        <v>0.12136367810376937</v>
      </c>
      <c r="O9" s="157">
        <f t="shared" si="4"/>
        <v>0.12112693817364703</v>
      </c>
      <c r="P9" s="157">
        <f t="shared" si="4"/>
        <v>0.14656943756542709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0.44127704849623173</v>
      </c>
      <c r="C11" s="132">
        <v>0.45220368809502448</v>
      </c>
      <c r="D11" s="132">
        <v>0.75357861044577268</v>
      </c>
      <c r="E11" s="132">
        <v>0.43614025921939931</v>
      </c>
      <c r="F11" s="132">
        <v>5.2916090977370767E-2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0.52382941333472544</v>
      </c>
      <c r="C15" s="162">
        <v>0.57318691792239151</v>
      </c>
      <c r="D15" s="162">
        <v>0.99890694823427073</v>
      </c>
      <c r="E15" s="162">
        <v>0.66483631238165719</v>
      </c>
      <c r="F15" s="162">
        <v>7.8616910023199801E-2</v>
      </c>
      <c r="G15" s="162">
        <v>0</v>
      </c>
      <c r="H15" s="162">
        <v>0</v>
      </c>
      <c r="I15" s="162">
        <v>0</v>
      </c>
      <c r="J15" s="162">
        <v>0</v>
      </c>
      <c r="K15" s="162">
        <v>0.69422141928223624</v>
      </c>
      <c r="L15" s="162">
        <v>0.25420241566063823</v>
      </c>
      <c r="M15" s="162">
        <v>0.2149212309752393</v>
      </c>
      <c r="N15" s="162">
        <v>0.10801685997473404</v>
      </c>
      <c r="O15" s="162">
        <v>0.10678639461553883</v>
      </c>
      <c r="P15" s="162">
        <v>0.12790782857252647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6.2550084131466677E-2</v>
      </c>
      <c r="L16" s="160">
        <f t="shared" si="6"/>
        <v>2.7021702424838204E-2</v>
      </c>
      <c r="M16" s="160">
        <f t="shared" si="6"/>
        <v>2.3831410666043412E-2</v>
      </c>
      <c r="N16" s="160">
        <f t="shared" si="6"/>
        <v>1.3346818129035338E-2</v>
      </c>
      <c r="O16" s="160">
        <f t="shared" si="6"/>
        <v>1.4340543558108203E-2</v>
      </c>
      <c r="P16" s="160">
        <f t="shared" si="6"/>
        <v>1.8661608992900612E-2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4.059774381767426E-2</v>
      </c>
      <c r="L17" s="156">
        <v>1.5509373574533029E-2</v>
      </c>
      <c r="M17" s="156">
        <v>1.4580816212702824E-2</v>
      </c>
      <c r="N17" s="156">
        <v>8.0526707950316235E-3</v>
      </c>
      <c r="O17" s="156">
        <v>8.647227327479412E-3</v>
      </c>
      <c r="P17" s="156">
        <v>1.1044250258270414E-2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2.195234031379242E-2</v>
      </c>
      <c r="L18" s="156">
        <v>1.1512328850305176E-2</v>
      </c>
      <c r="M18" s="156">
        <v>9.2505944533405864E-3</v>
      </c>
      <c r="N18" s="156">
        <v>5.2941473340037152E-3</v>
      </c>
      <c r="O18" s="156">
        <v>5.6933162306287899E-3</v>
      </c>
      <c r="P18" s="156">
        <v>7.6173587346301972E-3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0.28614855965679198</v>
      </c>
      <c r="C19" s="157">
        <f t="shared" ref="C19:Q19" si="7">SUM(C20:C22)</f>
        <v>0.30902896028786553</v>
      </c>
      <c r="D19" s="157">
        <f t="shared" si="7"/>
        <v>0.54378978246492171</v>
      </c>
      <c r="E19" s="157">
        <f t="shared" si="7"/>
        <v>0.33417822966291522</v>
      </c>
      <c r="F19" s="157">
        <f t="shared" si="7"/>
        <v>4.0996157945101128E-2</v>
      </c>
      <c r="G19" s="157">
        <f t="shared" si="7"/>
        <v>0</v>
      </c>
      <c r="H19" s="157">
        <f t="shared" si="7"/>
        <v>0</v>
      </c>
      <c r="I19" s="157">
        <f t="shared" si="7"/>
        <v>0</v>
      </c>
      <c r="J19" s="157">
        <f t="shared" si="7"/>
        <v>0</v>
      </c>
      <c r="K19" s="157">
        <f t="shared" si="7"/>
        <v>0.22015284055050582</v>
      </c>
      <c r="L19" s="157">
        <f t="shared" si="7"/>
        <v>0.10548945725829116</v>
      </c>
      <c r="M19" s="157">
        <f t="shared" si="7"/>
        <v>7.792262345659462E-2</v>
      </c>
      <c r="N19" s="157">
        <f t="shared" si="7"/>
        <v>3.9959043846140296E-2</v>
      </c>
      <c r="O19" s="157">
        <f t="shared" si="7"/>
        <v>3.9440753383016142E-2</v>
      </c>
      <c r="P19" s="157">
        <f t="shared" si="7"/>
        <v>4.803899535859555E-2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0.10311887989661449</v>
      </c>
      <c r="C21" s="156">
        <v>0.10036841207738552</v>
      </c>
      <c r="D21" s="156">
        <v>0.22603009056209117</v>
      </c>
      <c r="E21" s="156">
        <v>0.12912850807939538</v>
      </c>
      <c r="F21" s="156">
        <v>1.2026406654963755E-2</v>
      </c>
      <c r="G21" s="156">
        <v>0</v>
      </c>
      <c r="H21" s="156">
        <v>0</v>
      </c>
      <c r="I21" s="156">
        <v>0</v>
      </c>
      <c r="J21" s="156">
        <v>0</v>
      </c>
      <c r="K21" s="156">
        <v>5.8230791984118048E-2</v>
      </c>
      <c r="L21" s="156">
        <v>2.9767419461881776E-2</v>
      </c>
      <c r="M21" s="156">
        <v>2.6162482923695551E-2</v>
      </c>
      <c r="N21" s="156">
        <v>1.2521855619999151E-2</v>
      </c>
      <c r="O21" s="156">
        <v>9.4902781256867574E-3</v>
      </c>
      <c r="P21" s="156">
        <v>9.2074309875337795E-3</v>
      </c>
      <c r="Q21" s="156">
        <v>0</v>
      </c>
    </row>
    <row r="22" spans="1:17" ht="12" customHeight="1" x14ac:dyDescent="0.25">
      <c r="A22" s="29" t="s">
        <v>140</v>
      </c>
      <c r="B22" s="57">
        <v>0.1830296797601775</v>
      </c>
      <c r="C22" s="57">
        <v>0.20866054821048002</v>
      </c>
      <c r="D22" s="57">
        <v>0.31775969190283054</v>
      </c>
      <c r="E22" s="57">
        <v>0.20504972158351986</v>
      </c>
      <c r="F22" s="57">
        <v>2.8969751290137374E-2</v>
      </c>
      <c r="G22" s="57">
        <v>0</v>
      </c>
      <c r="H22" s="57">
        <v>0</v>
      </c>
      <c r="I22" s="57">
        <v>0</v>
      </c>
      <c r="J22" s="57">
        <v>0</v>
      </c>
      <c r="K22" s="57">
        <v>0.16192204856638778</v>
      </c>
      <c r="L22" s="57">
        <v>7.5722037796409389E-2</v>
      </c>
      <c r="M22" s="57">
        <v>5.1760140532899068E-2</v>
      </c>
      <c r="N22" s="57">
        <v>2.7437188226141145E-2</v>
      </c>
      <c r="O22" s="57">
        <v>2.9950475257329381E-2</v>
      </c>
      <c r="P22" s="57">
        <v>3.8831564371061771E-2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10.111459720998708</v>
      </c>
      <c r="C24" s="168">
        <f t="shared" si="8"/>
        <v>10.303085935072081</v>
      </c>
      <c r="D24" s="168">
        <f t="shared" si="8"/>
        <v>9.8444331082227166</v>
      </c>
      <c r="E24" s="168">
        <f t="shared" si="8"/>
        <v>9.8835584058651857</v>
      </c>
      <c r="F24" s="168">
        <f t="shared" si="8"/>
        <v>10.022668422093464</v>
      </c>
      <c r="G24" s="168">
        <f t="shared" si="8"/>
        <v>10.171311330179076</v>
      </c>
      <c r="H24" s="168">
        <f t="shared" si="8"/>
        <v>10.623308488518882</v>
      </c>
      <c r="I24" s="168">
        <f t="shared" si="8"/>
        <v>11.016005366505386</v>
      </c>
      <c r="J24" s="168">
        <f t="shared" si="8"/>
        <v>11.111797150930702</v>
      </c>
      <c r="K24" s="168">
        <f t="shared" si="8"/>
        <v>10.685427513800077</v>
      </c>
      <c r="L24" s="168">
        <f t="shared" si="8"/>
        <v>10.082762857752243</v>
      </c>
      <c r="M24" s="168">
        <f t="shared" si="8"/>
        <v>10.664775019910762</v>
      </c>
      <c r="N24" s="168">
        <f t="shared" si="8"/>
        <v>10.544418567502357</v>
      </c>
      <c r="O24" s="168">
        <f t="shared" si="8"/>
        <v>10.250149386975398</v>
      </c>
      <c r="P24" s="168">
        <f t="shared" si="8"/>
        <v>9.1786994350185118</v>
      </c>
      <c r="Q24" s="168">
        <f t="shared" si="8"/>
        <v>9.2743383709937373</v>
      </c>
    </row>
    <row r="25" spans="1:17" ht="12.95" customHeight="1" x14ac:dyDescent="0.25">
      <c r="A25" s="158" t="s">
        <v>65</v>
      </c>
      <c r="B25" s="157">
        <f t="shared" ref="B25" si="9">SUM(B26:B27)</f>
        <v>7.2098920808039377</v>
      </c>
      <c r="C25" s="157">
        <f t="shared" ref="C25:Q25" si="10">SUM(C26:C27)</f>
        <v>7.2455455973189631</v>
      </c>
      <c r="D25" s="157">
        <f t="shared" si="10"/>
        <v>6.9631013328321618</v>
      </c>
      <c r="E25" s="157">
        <f t="shared" si="10"/>
        <v>7.0226054822719313</v>
      </c>
      <c r="F25" s="157">
        <f t="shared" si="10"/>
        <v>7.1473008633415303</v>
      </c>
      <c r="G25" s="157">
        <f t="shared" si="10"/>
        <v>7.0861114835393817</v>
      </c>
      <c r="H25" s="157">
        <f t="shared" si="10"/>
        <v>7.3650361915849398</v>
      </c>
      <c r="I25" s="157">
        <f t="shared" si="10"/>
        <v>7.3458548277098599</v>
      </c>
      <c r="J25" s="157">
        <f t="shared" si="10"/>
        <v>7.1967580123115047</v>
      </c>
      <c r="K25" s="157">
        <f t="shared" si="10"/>
        <v>7.3596670144380916</v>
      </c>
      <c r="L25" s="157">
        <f t="shared" si="10"/>
        <v>7.3510083311681473</v>
      </c>
      <c r="M25" s="157">
        <f t="shared" si="10"/>
        <v>7.414290822617466</v>
      </c>
      <c r="N25" s="157">
        <f t="shared" si="10"/>
        <v>7.2615273114147314</v>
      </c>
      <c r="O25" s="157">
        <f t="shared" si="10"/>
        <v>7.0153853392761967</v>
      </c>
      <c r="P25" s="157">
        <f t="shared" si="10"/>
        <v>5.8694710687720768</v>
      </c>
      <c r="Q25" s="157">
        <f t="shared" si="10"/>
        <v>6.1681372535085366</v>
      </c>
    </row>
    <row r="26" spans="1:17" ht="12" customHeight="1" x14ac:dyDescent="0.25">
      <c r="A26" s="23" t="s">
        <v>84</v>
      </c>
      <c r="B26" s="156">
        <v>7.1258084795791996</v>
      </c>
      <c r="C26" s="156">
        <v>7.1256604060103088</v>
      </c>
      <c r="D26" s="156">
        <v>6.8478322568371608</v>
      </c>
      <c r="E26" s="156">
        <v>6.8478113255486486</v>
      </c>
      <c r="F26" s="156">
        <v>6.988257357353115</v>
      </c>
      <c r="G26" s="156">
        <v>6.9237329080091321</v>
      </c>
      <c r="H26" s="156">
        <v>7.1879531658458582</v>
      </c>
      <c r="I26" s="156">
        <v>7.1438926586328124</v>
      </c>
      <c r="J26" s="156">
        <v>6.9556743526918074</v>
      </c>
      <c r="K26" s="156">
        <v>7.2299549217331611</v>
      </c>
      <c r="L26" s="156">
        <v>7.2585615690222367</v>
      </c>
      <c r="M26" s="156">
        <v>7.3155023448681558</v>
      </c>
      <c r="N26" s="156">
        <v>7.1859767841698741</v>
      </c>
      <c r="O26" s="156">
        <v>6.9451366437662649</v>
      </c>
      <c r="P26" s="156">
        <v>5.8133088424213577</v>
      </c>
      <c r="Q26" s="156">
        <v>6.0587494515167251</v>
      </c>
    </row>
    <row r="27" spans="1:17" ht="12" customHeight="1" x14ac:dyDescent="0.25">
      <c r="A27" s="23" t="s">
        <v>60</v>
      </c>
      <c r="B27" s="156">
        <v>8.4083601224738111E-2</v>
      </c>
      <c r="C27" s="156">
        <v>0.11988519130865465</v>
      </c>
      <c r="D27" s="156">
        <v>0.11526907599500086</v>
      </c>
      <c r="E27" s="156">
        <v>0.17479415672328252</v>
      </c>
      <c r="F27" s="156">
        <v>0.1590435059884148</v>
      </c>
      <c r="G27" s="156">
        <v>0.16237857553024998</v>
      </c>
      <c r="H27" s="156">
        <v>0.17708302573908169</v>
      </c>
      <c r="I27" s="156">
        <v>0.20196216907704709</v>
      </c>
      <c r="J27" s="156">
        <v>0.24108365961969683</v>
      </c>
      <c r="K27" s="156">
        <v>0.12971209270493003</v>
      </c>
      <c r="L27" s="156">
        <v>9.244676214591023E-2</v>
      </c>
      <c r="M27" s="156">
        <v>9.8788477749310044E-2</v>
      </c>
      <c r="N27" s="156">
        <v>7.5550527244856988E-2</v>
      </c>
      <c r="O27" s="156">
        <v>7.0248695509931597E-2</v>
      </c>
      <c r="P27" s="156">
        <v>5.6162226350719546E-2</v>
      </c>
      <c r="Q27" s="156">
        <v>0.10938780199181158</v>
      </c>
    </row>
    <row r="28" spans="1:17" ht="12.95" customHeight="1" x14ac:dyDescent="0.25">
      <c r="A28" s="158" t="s">
        <v>112</v>
      </c>
      <c r="B28" s="157">
        <f t="shared" ref="B28:Q28" si="11">B29</f>
        <v>5.1469634158407386E-3</v>
      </c>
      <c r="C28" s="157">
        <f t="shared" si="11"/>
        <v>6.1064479843626653E-3</v>
      </c>
      <c r="D28" s="157">
        <f t="shared" si="11"/>
        <v>6.6490566924697122E-3</v>
      </c>
      <c r="E28" s="157">
        <f t="shared" si="11"/>
        <v>6.9576827006516059E-3</v>
      </c>
      <c r="F28" s="157">
        <f t="shared" si="11"/>
        <v>8.1775637305545028E-3</v>
      </c>
      <c r="G28" s="157">
        <f t="shared" si="11"/>
        <v>1.0944416278453767E-2</v>
      </c>
      <c r="H28" s="157">
        <f t="shared" si="11"/>
        <v>1.4572165088965455E-2</v>
      </c>
      <c r="I28" s="157">
        <f t="shared" si="11"/>
        <v>2.2516189293152824E-2</v>
      </c>
      <c r="J28" s="157">
        <f t="shared" si="11"/>
        <v>2.9619607803816634E-2</v>
      </c>
      <c r="K28" s="157">
        <f t="shared" si="11"/>
        <v>2.7009791151607926E-2</v>
      </c>
      <c r="L28" s="157">
        <f t="shared" si="11"/>
        <v>3.6017144679934977E-2</v>
      </c>
      <c r="M28" s="157">
        <f t="shared" si="11"/>
        <v>4.6046607807406478E-2</v>
      </c>
      <c r="N28" s="157">
        <f t="shared" si="11"/>
        <v>6.493914746465243E-2</v>
      </c>
      <c r="O28" s="157">
        <f t="shared" si="11"/>
        <v>6.063355136110813E-2</v>
      </c>
      <c r="P28" s="157">
        <f t="shared" si="11"/>
        <v>6.5839749753551918E-2</v>
      </c>
      <c r="Q28" s="157">
        <f t="shared" si="11"/>
        <v>6.7996402107737483E-2</v>
      </c>
    </row>
    <row r="29" spans="1:17" ht="12" customHeight="1" x14ac:dyDescent="0.25">
      <c r="A29" s="23" t="s">
        <v>60</v>
      </c>
      <c r="B29" s="156">
        <v>5.1469634158407386E-3</v>
      </c>
      <c r="C29" s="156">
        <v>6.1064479843626653E-3</v>
      </c>
      <c r="D29" s="156">
        <v>6.6490566924697122E-3</v>
      </c>
      <c r="E29" s="156">
        <v>6.9576827006516059E-3</v>
      </c>
      <c r="F29" s="156">
        <v>8.1775637305545028E-3</v>
      </c>
      <c r="G29" s="156">
        <v>1.0944416278453767E-2</v>
      </c>
      <c r="H29" s="156">
        <v>1.4572165088965455E-2</v>
      </c>
      <c r="I29" s="156">
        <v>2.2516189293152824E-2</v>
      </c>
      <c r="J29" s="156">
        <v>2.9619607803816634E-2</v>
      </c>
      <c r="K29" s="156">
        <v>2.7009791151607926E-2</v>
      </c>
      <c r="L29" s="156">
        <v>3.6017144679934977E-2</v>
      </c>
      <c r="M29" s="156">
        <v>4.6046607807406478E-2</v>
      </c>
      <c r="N29" s="156">
        <v>6.493914746465243E-2</v>
      </c>
      <c r="O29" s="156">
        <v>6.063355136110813E-2</v>
      </c>
      <c r="P29" s="156">
        <v>6.5839749753551918E-2</v>
      </c>
      <c r="Q29" s="156">
        <v>6.7996402107737483E-2</v>
      </c>
    </row>
    <row r="30" spans="1:17" ht="12" customHeight="1" x14ac:dyDescent="0.25">
      <c r="A30" s="158" t="s">
        <v>63</v>
      </c>
      <c r="B30" s="157">
        <f t="shared" ref="B30:Q30" si="12">SUM(B31:B32,B35:B36)</f>
        <v>2.2340343183915401</v>
      </c>
      <c r="C30" s="157">
        <f t="shared" si="12"/>
        <v>2.3458471013843671</v>
      </c>
      <c r="D30" s="157">
        <f t="shared" si="12"/>
        <v>2.1863116061568633</v>
      </c>
      <c r="E30" s="157">
        <f t="shared" si="12"/>
        <v>2.1730682871238791</v>
      </c>
      <c r="F30" s="157">
        <f t="shared" si="12"/>
        <v>2.1733524407133635</v>
      </c>
      <c r="G30" s="157">
        <f t="shared" si="12"/>
        <v>2.3264245914472879</v>
      </c>
      <c r="H30" s="157">
        <f t="shared" si="12"/>
        <v>2.4495699447283572</v>
      </c>
      <c r="I30" s="157">
        <f t="shared" si="12"/>
        <v>2.76090259788544</v>
      </c>
      <c r="J30" s="157">
        <f t="shared" si="12"/>
        <v>2.9419202491851717</v>
      </c>
      <c r="K30" s="157">
        <f t="shared" si="12"/>
        <v>2.5334932702119861</v>
      </c>
      <c r="L30" s="157">
        <f t="shared" si="12"/>
        <v>2.0169302254901607</v>
      </c>
      <c r="M30" s="157">
        <f t="shared" si="12"/>
        <v>2.4366251159185888</v>
      </c>
      <c r="N30" s="157">
        <f t="shared" si="12"/>
        <v>2.4526375754193448</v>
      </c>
      <c r="O30" s="157">
        <f t="shared" si="12"/>
        <v>2.4268956551677334</v>
      </c>
      <c r="P30" s="157">
        <f t="shared" si="12"/>
        <v>2.4894063127070085</v>
      </c>
      <c r="Q30" s="157">
        <f t="shared" si="12"/>
        <v>2.3305175736872328</v>
      </c>
    </row>
    <row r="31" spans="1:17" ht="12" customHeight="1" x14ac:dyDescent="0.25">
      <c r="A31" s="167" t="s">
        <v>169</v>
      </c>
      <c r="B31" s="132">
        <v>1.0213455238332647</v>
      </c>
      <c r="C31" s="132">
        <v>1.0518435895952101</v>
      </c>
      <c r="D31" s="132">
        <v>0.97240182906454931</v>
      </c>
      <c r="E31" s="132">
        <v>0.90772306772073608</v>
      </c>
      <c r="F31" s="132">
        <v>0.93975057865367673</v>
      </c>
      <c r="G31" s="132">
        <v>1.0130454329456051</v>
      </c>
      <c r="H31" s="132">
        <v>1.0952751125059359</v>
      </c>
      <c r="I31" s="132">
        <v>1.2507899570988317</v>
      </c>
      <c r="J31" s="132">
        <v>1.2795545312970116</v>
      </c>
      <c r="K31" s="132">
        <v>1.0380895148467755</v>
      </c>
      <c r="L31" s="132">
        <v>0.96480772898325118</v>
      </c>
      <c r="M31" s="132">
        <v>1.0773606706641012</v>
      </c>
      <c r="N31" s="132">
        <v>1.0973533257098278</v>
      </c>
      <c r="O31" s="132">
        <v>1.0819179790941174</v>
      </c>
      <c r="P31" s="132">
        <v>1.1311108899498641</v>
      </c>
      <c r="Q31" s="132">
        <v>1.0207841302607656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9.5236361656000537E-2</v>
      </c>
      <c r="L32" s="132">
        <f t="shared" si="13"/>
        <v>9.3345828030301795E-2</v>
      </c>
      <c r="M32" s="132">
        <f t="shared" si="13"/>
        <v>0.11598594763252147</v>
      </c>
      <c r="N32" s="132">
        <f t="shared" si="13"/>
        <v>0.13041302667814353</v>
      </c>
      <c r="O32" s="132">
        <f t="shared" si="13"/>
        <v>0.13974762770871874</v>
      </c>
      <c r="P32" s="132">
        <f t="shared" si="13"/>
        <v>0.15571571023940084</v>
      </c>
      <c r="Q32" s="132">
        <f t="shared" si="13"/>
        <v>0.14160537511934201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6.0511750614183429E-2</v>
      </c>
      <c r="L33" s="165">
        <v>5.9089629987930298E-2</v>
      </c>
      <c r="M33" s="165">
        <v>7.3340707202621369E-2</v>
      </c>
      <c r="N33" s="165">
        <v>8.2309308660558037E-2</v>
      </c>
      <c r="O33" s="165">
        <v>8.8055931138565302E-2</v>
      </c>
      <c r="P33" s="165">
        <v>9.7965502158250922E-2</v>
      </c>
      <c r="Q33" s="165">
        <v>8.8945517782956021E-2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3.4724611041817108E-2</v>
      </c>
      <c r="L34" s="164">
        <v>3.4256198042371497E-2</v>
      </c>
      <c r="M34" s="164">
        <v>4.2645240429900103E-2</v>
      </c>
      <c r="N34" s="164">
        <v>4.8103718017585478E-2</v>
      </c>
      <c r="O34" s="164">
        <v>5.1691696570153427E-2</v>
      </c>
      <c r="P34" s="164">
        <v>5.7750208081149904E-2</v>
      </c>
      <c r="Q34" s="164">
        <v>5.2659857336386007E-2</v>
      </c>
    </row>
    <row r="35" spans="1:17" ht="12" customHeight="1" x14ac:dyDescent="0.25">
      <c r="A35" s="163" t="s">
        <v>142</v>
      </c>
      <c r="B35" s="162">
        <v>1.2126887945582756</v>
      </c>
      <c r="C35" s="162">
        <v>1.2940035117891571</v>
      </c>
      <c r="D35" s="162">
        <v>1.2139097770923137</v>
      </c>
      <c r="E35" s="162">
        <v>1.2653452194031429</v>
      </c>
      <c r="F35" s="162">
        <v>1.2336018620596867</v>
      </c>
      <c r="G35" s="162">
        <v>1.3133791585016825</v>
      </c>
      <c r="H35" s="162">
        <v>1.3542948322224211</v>
      </c>
      <c r="I35" s="162">
        <v>1.5101126407866083</v>
      </c>
      <c r="J35" s="162">
        <v>1.6623657178881601</v>
      </c>
      <c r="K35" s="162">
        <v>1.2847340566302305</v>
      </c>
      <c r="L35" s="162">
        <v>0.86650744068447749</v>
      </c>
      <c r="M35" s="162">
        <v>1.118640219838559</v>
      </c>
      <c r="N35" s="162">
        <v>1.08933198375548</v>
      </c>
      <c r="O35" s="162">
        <v>1.0618246127838151</v>
      </c>
      <c r="P35" s="162">
        <v>1.0489469315064222</v>
      </c>
      <c r="Q35" s="162">
        <v>1.0228141258048187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0.11543333707897943</v>
      </c>
      <c r="L36" s="160">
        <f t="shared" si="14"/>
        <v>9.2269227792130412E-2</v>
      </c>
      <c r="M36" s="160">
        <f t="shared" si="14"/>
        <v>0.12463827778340705</v>
      </c>
      <c r="N36" s="160">
        <f t="shared" si="14"/>
        <v>0.13553923927589334</v>
      </c>
      <c r="O36" s="160">
        <f t="shared" si="14"/>
        <v>0.14340543558108199</v>
      </c>
      <c r="P36" s="160">
        <f t="shared" si="14"/>
        <v>0.15363278101132136</v>
      </c>
      <c r="Q36" s="160">
        <f t="shared" si="14"/>
        <v>0.14531394250230673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7.4921290863526141E-2</v>
      </c>
      <c r="L37" s="156">
        <v>5.2958836595966424E-2</v>
      </c>
      <c r="M37" s="156">
        <v>7.625766879243577E-2</v>
      </c>
      <c r="N37" s="156">
        <v>8.1776260315062521E-2</v>
      </c>
      <c r="O37" s="156">
        <v>8.6472273274794093E-2</v>
      </c>
      <c r="P37" s="156">
        <v>9.0922432358784361E-2</v>
      </c>
      <c r="Q37" s="156">
        <v>8.9031511087410947E-2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4.0512046215453283E-2</v>
      </c>
      <c r="L38" s="156">
        <v>3.9310391196163988E-2</v>
      </c>
      <c r="M38" s="156">
        <v>4.8380608990971276E-2</v>
      </c>
      <c r="N38" s="156">
        <v>5.3762978960830828E-2</v>
      </c>
      <c r="O38" s="156">
        <v>5.69331623062879E-2</v>
      </c>
      <c r="P38" s="156">
        <v>6.2710348652536996E-2</v>
      </c>
      <c r="Q38" s="156">
        <v>5.6282431414895778E-2</v>
      </c>
    </row>
    <row r="39" spans="1:17" ht="12" customHeight="1" x14ac:dyDescent="0.25">
      <c r="A39" s="158" t="s">
        <v>62</v>
      </c>
      <c r="B39" s="157">
        <f t="shared" ref="B39:Q39" si="15">SUM(B40:B41)</f>
        <v>0.66238635838738913</v>
      </c>
      <c r="C39" s="157">
        <f t="shared" si="15"/>
        <v>0.7055867883843896</v>
      </c>
      <c r="D39" s="157">
        <f t="shared" si="15"/>
        <v>0.68837111254122196</v>
      </c>
      <c r="E39" s="157">
        <f t="shared" si="15"/>
        <v>0.68092695376872436</v>
      </c>
      <c r="F39" s="157">
        <f t="shared" si="15"/>
        <v>0.69383755430801508</v>
      </c>
      <c r="G39" s="157">
        <f t="shared" si="15"/>
        <v>0.74783083891395119</v>
      </c>
      <c r="H39" s="157">
        <f t="shared" si="15"/>
        <v>0.7941301871166202</v>
      </c>
      <c r="I39" s="157">
        <f t="shared" si="15"/>
        <v>0.88673175161693285</v>
      </c>
      <c r="J39" s="157">
        <f t="shared" si="15"/>
        <v>0.94349928163021013</v>
      </c>
      <c r="K39" s="157">
        <f t="shared" si="15"/>
        <v>0.76525743799839208</v>
      </c>
      <c r="L39" s="157">
        <f t="shared" si="15"/>
        <v>0.67880715641399991</v>
      </c>
      <c r="M39" s="157">
        <f t="shared" si="15"/>
        <v>0.76781247356729976</v>
      </c>
      <c r="N39" s="157">
        <f t="shared" si="15"/>
        <v>0.76531453320362774</v>
      </c>
      <c r="O39" s="157">
        <f t="shared" si="15"/>
        <v>0.74723484117036054</v>
      </c>
      <c r="P39" s="157">
        <f t="shared" si="15"/>
        <v>0.75398230378587527</v>
      </c>
      <c r="Q39" s="157">
        <f t="shared" si="15"/>
        <v>0.70768714169023172</v>
      </c>
    </row>
    <row r="40" spans="1:17" ht="12" customHeight="1" x14ac:dyDescent="0.25">
      <c r="A40" s="23" t="s">
        <v>57</v>
      </c>
      <c r="B40" s="156">
        <v>0.23871092891234277</v>
      </c>
      <c r="C40" s="156">
        <v>0.22829487546811311</v>
      </c>
      <c r="D40" s="156">
        <v>0.2871411233532431</v>
      </c>
      <c r="E40" s="156">
        <v>0.26560109042888641</v>
      </c>
      <c r="F40" s="156">
        <v>0.20625044412517612</v>
      </c>
      <c r="G40" s="156">
        <v>0.25383705288016867</v>
      </c>
      <c r="H40" s="156">
        <v>0.19895146079704981</v>
      </c>
      <c r="I40" s="156">
        <v>0.24187395049457686</v>
      </c>
      <c r="J40" s="156">
        <v>0.32802647392237189</v>
      </c>
      <c r="K40" s="156">
        <v>0.20301531448654073</v>
      </c>
      <c r="L40" s="156">
        <v>0.19123844825248304</v>
      </c>
      <c r="M40" s="156">
        <v>0.2564778747683632</v>
      </c>
      <c r="N40" s="156">
        <v>0.23934203901965451</v>
      </c>
      <c r="O40" s="156">
        <v>0.17958434263973155</v>
      </c>
      <c r="P40" s="156">
        <v>0.14367543540616257</v>
      </c>
      <c r="Q40" s="156">
        <v>0.23368606922673579</v>
      </c>
    </row>
    <row r="41" spans="1:17" ht="12" customHeight="1" x14ac:dyDescent="0.25">
      <c r="A41" s="29" t="s">
        <v>140</v>
      </c>
      <c r="B41" s="57">
        <v>0.42367542947504633</v>
      </c>
      <c r="C41" s="57">
        <v>0.47729191291627643</v>
      </c>
      <c r="D41" s="57">
        <v>0.40122998918797886</v>
      </c>
      <c r="E41" s="57">
        <v>0.41532586333983801</v>
      </c>
      <c r="F41" s="57">
        <v>0.4875871101828389</v>
      </c>
      <c r="G41" s="57">
        <v>0.49399378603378258</v>
      </c>
      <c r="H41" s="57">
        <v>0.59517872631957036</v>
      </c>
      <c r="I41" s="57">
        <v>0.64485780112235602</v>
      </c>
      <c r="J41" s="57">
        <v>0.61547280770783819</v>
      </c>
      <c r="K41" s="57">
        <v>0.56224212351185132</v>
      </c>
      <c r="L41" s="57">
        <v>0.48756870816151682</v>
      </c>
      <c r="M41" s="57">
        <v>0.51133459879893661</v>
      </c>
      <c r="N41" s="57">
        <v>0.52597249418397329</v>
      </c>
      <c r="O41" s="57">
        <v>0.56765049853062899</v>
      </c>
      <c r="P41" s="57">
        <v>0.61030686837971271</v>
      </c>
      <c r="Q41" s="57">
        <v>0.47400107246349588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403.99056605791492</v>
      </c>
      <c r="C43" s="168">
        <f t="shared" si="16"/>
        <v>378.04855088614573</v>
      </c>
      <c r="D43" s="168">
        <f t="shared" si="16"/>
        <v>449.28160036469671</v>
      </c>
      <c r="E43" s="168">
        <f t="shared" si="16"/>
        <v>505.18391271946172</v>
      </c>
      <c r="F43" s="168">
        <f t="shared" si="16"/>
        <v>480.40280193723294</v>
      </c>
      <c r="G43" s="168">
        <f t="shared" si="16"/>
        <v>419.19702554125297</v>
      </c>
      <c r="H43" s="168">
        <f t="shared" si="16"/>
        <v>402.7309919074948</v>
      </c>
      <c r="I43" s="168">
        <f t="shared" si="16"/>
        <v>297.75132139488676</v>
      </c>
      <c r="J43" s="168">
        <f t="shared" si="16"/>
        <v>327.15118854310509</v>
      </c>
      <c r="K43" s="168">
        <f t="shared" si="16"/>
        <v>296.15229611402748</v>
      </c>
      <c r="L43" s="168">
        <f t="shared" si="16"/>
        <v>302.89756753741938</v>
      </c>
      <c r="M43" s="168">
        <f t="shared" si="16"/>
        <v>240.42249668120036</v>
      </c>
      <c r="N43" s="168">
        <f t="shared" si="16"/>
        <v>208.31279890019525</v>
      </c>
      <c r="O43" s="168">
        <f t="shared" si="16"/>
        <v>170.23382423733923</v>
      </c>
      <c r="P43" s="168">
        <f t="shared" si="16"/>
        <v>139.5845049891382</v>
      </c>
      <c r="Q43" s="168">
        <f t="shared" si="16"/>
        <v>135.83709414959378</v>
      </c>
    </row>
    <row r="44" spans="1:17" ht="12.95" customHeight="1" x14ac:dyDescent="0.25">
      <c r="A44" s="158" t="s">
        <v>65</v>
      </c>
      <c r="B44" s="157">
        <f t="shared" ref="B44" si="17">SUM(B45:B46)</f>
        <v>287.77936147432496</v>
      </c>
      <c r="C44" s="157">
        <f t="shared" ref="C44:Q44" si="18">SUM(C45:C46)</f>
        <v>265.72944715069951</v>
      </c>
      <c r="D44" s="157">
        <f t="shared" si="18"/>
        <v>318.35243972727494</v>
      </c>
      <c r="E44" s="157">
        <f t="shared" si="18"/>
        <v>361.99680929300899</v>
      </c>
      <c r="F44" s="157">
        <f t="shared" si="18"/>
        <v>344.65134349564283</v>
      </c>
      <c r="G44" s="157">
        <f t="shared" si="18"/>
        <v>294.29872384447822</v>
      </c>
      <c r="H44" s="157">
        <f t="shared" si="18"/>
        <v>279.90252150113332</v>
      </c>
      <c r="I44" s="157">
        <f t="shared" si="18"/>
        <v>195.09828282049523</v>
      </c>
      <c r="J44" s="157">
        <f t="shared" si="18"/>
        <v>218.6887677182047</v>
      </c>
      <c r="K44" s="157">
        <f t="shared" si="18"/>
        <v>205.69198898867973</v>
      </c>
      <c r="L44" s="157">
        <f t="shared" si="18"/>
        <v>215.25111881474618</v>
      </c>
      <c r="M44" s="157">
        <f t="shared" si="18"/>
        <v>166.0444996835873</v>
      </c>
      <c r="N44" s="157">
        <f t="shared" si="18"/>
        <v>141.4103391161145</v>
      </c>
      <c r="O44" s="157">
        <f t="shared" si="18"/>
        <v>115.92425183680749</v>
      </c>
      <c r="P44" s="157">
        <f t="shared" si="18"/>
        <v>87.208299656201476</v>
      </c>
      <c r="Q44" s="157">
        <f t="shared" si="18"/>
        <v>89.472731262971536</v>
      </c>
    </row>
    <row r="45" spans="1:17" ht="12" customHeight="1" x14ac:dyDescent="0.25">
      <c r="A45" s="23" t="s">
        <v>166</v>
      </c>
      <c r="B45" s="156">
        <v>284.50938749256528</v>
      </c>
      <c r="C45" s="156">
        <v>261.47310671038701</v>
      </c>
      <c r="D45" s="156">
        <v>313.15663348618943</v>
      </c>
      <c r="E45" s="156">
        <v>353.03490289228648</v>
      </c>
      <c r="F45" s="156">
        <v>337.07037963029319</v>
      </c>
      <c r="G45" s="156">
        <v>287.69703023047202</v>
      </c>
      <c r="H45" s="156">
        <v>273.35144591730699</v>
      </c>
      <c r="I45" s="156">
        <v>189.91443466323</v>
      </c>
      <c r="J45" s="156">
        <v>211.58943421468666</v>
      </c>
      <c r="K45" s="156">
        <v>202.18447998195967</v>
      </c>
      <c r="L45" s="156">
        <v>212.62091971285099</v>
      </c>
      <c r="M45" s="156">
        <v>163.90867807554454</v>
      </c>
      <c r="N45" s="156">
        <v>139.98894362380025</v>
      </c>
      <c r="O45" s="156">
        <v>114.79701361194216</v>
      </c>
      <c r="P45" s="156">
        <v>86.402479975374902</v>
      </c>
      <c r="Q45" s="156">
        <v>87.94293328121995</v>
      </c>
    </row>
    <row r="46" spans="1:17" ht="12" customHeight="1" x14ac:dyDescent="0.25">
      <c r="A46" s="23" t="s">
        <v>60</v>
      </c>
      <c r="B46" s="156">
        <v>3.2699739817597031</v>
      </c>
      <c r="C46" s="156">
        <v>4.2563404403124965</v>
      </c>
      <c r="D46" s="156">
        <v>5.1958062410855312</v>
      </c>
      <c r="E46" s="156">
        <v>8.9619064007225244</v>
      </c>
      <c r="F46" s="156">
        <v>7.580963865349637</v>
      </c>
      <c r="G46" s="156">
        <v>6.6016936140061775</v>
      </c>
      <c r="H46" s="156">
        <v>6.551075583826357</v>
      </c>
      <c r="I46" s="156">
        <v>5.183848157265234</v>
      </c>
      <c r="J46" s="156">
        <v>7.0993335035180509</v>
      </c>
      <c r="K46" s="156">
        <v>3.507509006720043</v>
      </c>
      <c r="L46" s="156">
        <v>2.6301991018951951</v>
      </c>
      <c r="M46" s="156">
        <v>2.135821608042761</v>
      </c>
      <c r="N46" s="156">
        <v>1.4213954923142433</v>
      </c>
      <c r="O46" s="156">
        <v>1.1272382248653254</v>
      </c>
      <c r="P46" s="156">
        <v>0.80581968082657363</v>
      </c>
      <c r="Q46" s="156">
        <v>1.5297979817515819</v>
      </c>
    </row>
    <row r="47" spans="1:17" ht="12.95" customHeight="1" x14ac:dyDescent="0.25">
      <c r="A47" s="158" t="s">
        <v>112</v>
      </c>
      <c r="B47" s="157">
        <f t="shared" ref="B47:Q47" si="19">B48</f>
        <v>0.19891499789455092</v>
      </c>
      <c r="C47" s="157">
        <f t="shared" si="19"/>
        <v>0.21910558314474859</v>
      </c>
      <c r="D47" s="157">
        <f t="shared" si="19"/>
        <v>0.29204287189170236</v>
      </c>
      <c r="E47" s="157">
        <f t="shared" si="19"/>
        <v>0.34017401230327626</v>
      </c>
      <c r="F47" s="157">
        <f t="shared" si="19"/>
        <v>0.37988557035099407</v>
      </c>
      <c r="G47" s="157">
        <f t="shared" si="19"/>
        <v>0.44303240013348272</v>
      </c>
      <c r="H47" s="157">
        <f t="shared" si="19"/>
        <v>0.54513480302876338</v>
      </c>
      <c r="I47" s="157">
        <f t="shared" si="19"/>
        <v>0.64550106279103647</v>
      </c>
      <c r="J47" s="157">
        <f t="shared" si="19"/>
        <v>0.83042958460042504</v>
      </c>
      <c r="K47" s="157">
        <f t="shared" si="19"/>
        <v>0.75744857248159603</v>
      </c>
      <c r="L47" s="157">
        <f t="shared" si="19"/>
        <v>0.9838665955353616</v>
      </c>
      <c r="M47" s="157">
        <f t="shared" si="19"/>
        <v>1.0217086438202989</v>
      </c>
      <c r="N47" s="157">
        <f t="shared" si="19"/>
        <v>1.2753744429659506</v>
      </c>
      <c r="O47" s="157">
        <f t="shared" si="19"/>
        <v>0.96815205800551962</v>
      </c>
      <c r="P47" s="157">
        <f t="shared" si="19"/>
        <v>0.95912412152807902</v>
      </c>
      <c r="Q47" s="157">
        <f t="shared" si="19"/>
        <v>0.97578068575706678</v>
      </c>
    </row>
    <row r="48" spans="1:17" ht="12" customHeight="1" x14ac:dyDescent="0.25">
      <c r="A48" s="23" t="s">
        <v>60</v>
      </c>
      <c r="B48" s="156">
        <v>0.19891499789455092</v>
      </c>
      <c r="C48" s="156">
        <v>0.21910558314474859</v>
      </c>
      <c r="D48" s="156">
        <v>0.29204287189170236</v>
      </c>
      <c r="E48" s="156">
        <v>0.34017401230327626</v>
      </c>
      <c r="F48" s="156">
        <v>0.37988557035099407</v>
      </c>
      <c r="G48" s="156">
        <v>0.44303240013348272</v>
      </c>
      <c r="H48" s="156">
        <v>0.54513480302876338</v>
      </c>
      <c r="I48" s="156">
        <v>0.64550106279103647</v>
      </c>
      <c r="J48" s="156">
        <v>0.83042958460042504</v>
      </c>
      <c r="K48" s="156">
        <v>0.75744857248159603</v>
      </c>
      <c r="L48" s="156">
        <v>0.9838665955353616</v>
      </c>
      <c r="M48" s="156">
        <v>1.0217086438202989</v>
      </c>
      <c r="N48" s="156">
        <v>1.2753744429659506</v>
      </c>
      <c r="O48" s="156">
        <v>0.96815205800551962</v>
      </c>
      <c r="P48" s="156">
        <v>0.95912412152807902</v>
      </c>
      <c r="Q48" s="156">
        <v>0.97578068575706678</v>
      </c>
    </row>
    <row r="49" spans="1:17" ht="12" customHeight="1" x14ac:dyDescent="0.25">
      <c r="A49" s="158" t="s">
        <v>63</v>
      </c>
      <c r="B49" s="157">
        <f t="shared" ref="B49:Q49" si="20">SUM(B50:B51,B54:B55)</f>
        <v>90.251173764893309</v>
      </c>
      <c r="C49" s="157">
        <f t="shared" si="20"/>
        <v>86.733243748531493</v>
      </c>
      <c r="D49" s="157">
        <f t="shared" si="20"/>
        <v>100.03545110712385</v>
      </c>
      <c r="E49" s="157">
        <f t="shared" si="20"/>
        <v>108.84842219553923</v>
      </c>
      <c r="F49" s="157">
        <f t="shared" si="20"/>
        <v>102.93864367447013</v>
      </c>
      <c r="G49" s="157">
        <f t="shared" si="20"/>
        <v>94.174661569834512</v>
      </c>
      <c r="H49" s="157">
        <f t="shared" si="20"/>
        <v>92.869082798316143</v>
      </c>
      <c r="I49" s="157">
        <f t="shared" si="20"/>
        <v>77.153906616150721</v>
      </c>
      <c r="J49" s="157">
        <f t="shared" si="20"/>
        <v>81.633097675600652</v>
      </c>
      <c r="K49" s="157">
        <f t="shared" si="20"/>
        <v>68.565594102327168</v>
      </c>
      <c r="L49" s="157">
        <f t="shared" si="20"/>
        <v>68.033526531564419</v>
      </c>
      <c r="M49" s="157">
        <f t="shared" si="20"/>
        <v>56.612176927409358</v>
      </c>
      <c r="N49" s="157">
        <f t="shared" si="20"/>
        <v>50.949838189120101</v>
      </c>
      <c r="O49" s="157">
        <f t="shared" si="20"/>
        <v>41.435038317857583</v>
      </c>
      <c r="P49" s="157">
        <f t="shared" si="20"/>
        <v>40.492501494506229</v>
      </c>
      <c r="Q49" s="157">
        <f t="shared" si="20"/>
        <v>35.35427194859183</v>
      </c>
    </row>
    <row r="50" spans="1:17" ht="12" customHeight="1" x14ac:dyDescent="0.25">
      <c r="A50" s="167" t="s">
        <v>165</v>
      </c>
      <c r="B50" s="132">
        <v>57.724270776134176</v>
      </c>
      <c r="C50" s="132">
        <v>59.29300328961294</v>
      </c>
      <c r="D50" s="132">
        <v>68.002566513810635</v>
      </c>
      <c r="E50" s="132">
        <v>71.201437107713474</v>
      </c>
      <c r="F50" s="132">
        <v>69.706250369706765</v>
      </c>
      <c r="G50" s="132">
        <v>65.802461719133703</v>
      </c>
      <c r="H50" s="132">
        <v>66.527704082692992</v>
      </c>
      <c r="I50" s="132">
        <v>57.318645336770011</v>
      </c>
      <c r="J50" s="132">
        <v>60.122575785313366</v>
      </c>
      <c r="K50" s="132">
        <v>53.121607126691885</v>
      </c>
      <c r="L50" s="132">
        <v>55.644167191634693</v>
      </c>
      <c r="M50" s="132">
        <v>46.593189233248516</v>
      </c>
      <c r="N50" s="132">
        <v>42.036716636164797</v>
      </c>
      <c r="O50" s="132">
        <v>34.97779905337557</v>
      </c>
      <c r="P50" s="132">
        <v>34.720138543354352</v>
      </c>
      <c r="Q50" s="132">
        <v>30.481336544479763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4.8590414510542903</v>
      </c>
      <c r="L51" s="132">
        <f t="shared" si="21"/>
        <v>5.11780908144521</v>
      </c>
      <c r="M51" s="132">
        <f t="shared" si="21"/>
        <v>4.9651052570896663</v>
      </c>
      <c r="N51" s="132">
        <f t="shared" si="21"/>
        <v>4.9387997849466716</v>
      </c>
      <c r="O51" s="132">
        <f t="shared" si="21"/>
        <v>4.483501635155454</v>
      </c>
      <c r="P51" s="132">
        <f t="shared" si="21"/>
        <v>4.6987721399097762</v>
      </c>
      <c r="Q51" s="132">
        <f t="shared" si="21"/>
        <v>4.1651537683703523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3.0988628913483893</v>
      </c>
      <c r="L52" s="165">
        <v>3.4035016406144005</v>
      </c>
      <c r="M52" s="165">
        <v>3.1744676887565291</v>
      </c>
      <c r="N52" s="165">
        <v>3.1554023606059025</v>
      </c>
      <c r="O52" s="165">
        <v>2.8462665534046323</v>
      </c>
      <c r="P52" s="165">
        <v>3.0075413529443225</v>
      </c>
      <c r="Q52" s="165">
        <v>2.654628733097105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1.7601785597059008</v>
      </c>
      <c r="L53" s="164">
        <v>1.7143074408308094</v>
      </c>
      <c r="M53" s="164">
        <v>1.7906375683331375</v>
      </c>
      <c r="N53" s="164">
        <v>1.7833974243407693</v>
      </c>
      <c r="O53" s="164">
        <v>1.6372350817508221</v>
      </c>
      <c r="P53" s="164">
        <v>1.6912307869654541</v>
      </c>
      <c r="Q53" s="164">
        <v>1.5105250352732469</v>
      </c>
    </row>
    <row r="54" spans="1:17" ht="12" customHeight="1" x14ac:dyDescent="0.25">
      <c r="A54" s="163" t="s">
        <v>142</v>
      </c>
      <c r="B54" s="162">
        <v>32.52690298875914</v>
      </c>
      <c r="C54" s="162">
        <v>27.440240458918552</v>
      </c>
      <c r="D54" s="162">
        <v>32.032884593313213</v>
      </c>
      <c r="E54" s="162">
        <v>37.646985087825762</v>
      </c>
      <c r="F54" s="162">
        <v>33.232393304763363</v>
      </c>
      <c r="G54" s="162">
        <v>28.372199850700802</v>
      </c>
      <c r="H54" s="162">
        <v>26.341378715623154</v>
      </c>
      <c r="I54" s="162">
        <v>19.83526127938071</v>
      </c>
      <c r="J54" s="162">
        <v>21.510521890287283</v>
      </c>
      <c r="K54" s="162">
        <v>9.7120875323828013</v>
      </c>
      <c r="L54" s="162">
        <v>6.5711828818147335</v>
      </c>
      <c r="M54" s="162">
        <v>4.5474649604177513</v>
      </c>
      <c r="N54" s="162">
        <v>3.5345671224123127</v>
      </c>
      <c r="O54" s="162">
        <v>1.7390534958597386</v>
      </c>
      <c r="P54" s="162">
        <v>0.93644968468962198</v>
      </c>
      <c r="Q54" s="162">
        <v>0.61972640527720246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0.87285799219819404</v>
      </c>
      <c r="L55" s="160">
        <f t="shared" si="22"/>
        <v>0.70036737666978999</v>
      </c>
      <c r="M55" s="160">
        <f t="shared" si="22"/>
        <v>0.50641747665342274</v>
      </c>
      <c r="N55" s="160">
        <f t="shared" si="22"/>
        <v>0.43975464559631955</v>
      </c>
      <c r="O55" s="160">
        <f t="shared" si="22"/>
        <v>0.23468413346681838</v>
      </c>
      <c r="P55" s="160">
        <f t="shared" si="22"/>
        <v>0.1371411265524789</v>
      </c>
      <c r="Q55" s="160">
        <f t="shared" si="22"/>
        <v>8.8055230464506098E-2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0.56652306145572706</v>
      </c>
      <c r="L56" s="156">
        <v>0.40198278825700234</v>
      </c>
      <c r="M56" s="156">
        <v>0.30984234451993514</v>
      </c>
      <c r="N56" s="156">
        <v>0.26532161878112814</v>
      </c>
      <c r="O56" s="156">
        <v>0.14151256150208372</v>
      </c>
      <c r="P56" s="156">
        <v>8.1162397246824419E-2</v>
      </c>
      <c r="Q56" s="156">
        <v>5.395002084731651E-2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0.30633493074246698</v>
      </c>
      <c r="L57" s="156">
        <v>0.2983845884127877</v>
      </c>
      <c r="M57" s="156">
        <v>0.19657513213348762</v>
      </c>
      <c r="N57" s="156">
        <v>0.17443302681519141</v>
      </c>
      <c r="O57" s="156">
        <v>9.3171571964734676E-2</v>
      </c>
      <c r="P57" s="156">
        <v>5.5978729305654493E-2</v>
      </c>
      <c r="Q57" s="156">
        <v>3.4105209617189589E-2</v>
      </c>
    </row>
    <row r="58" spans="1:17" ht="12" customHeight="1" x14ac:dyDescent="0.25">
      <c r="A58" s="158" t="s">
        <v>62</v>
      </c>
      <c r="B58" s="157">
        <f t="shared" ref="B58:Q58" si="23">SUM(B59:B60)</f>
        <v>25.761115820802118</v>
      </c>
      <c r="C58" s="157">
        <f t="shared" si="23"/>
        <v>25.366754403769946</v>
      </c>
      <c r="D58" s="157">
        <f t="shared" si="23"/>
        <v>30.601666658406238</v>
      </c>
      <c r="E58" s="157">
        <f t="shared" si="23"/>
        <v>33.998507218610186</v>
      </c>
      <c r="F58" s="157">
        <f t="shared" si="23"/>
        <v>32.432929196768953</v>
      </c>
      <c r="G58" s="157">
        <f t="shared" si="23"/>
        <v>30.280607726806792</v>
      </c>
      <c r="H58" s="157">
        <f t="shared" si="23"/>
        <v>29.414252805016567</v>
      </c>
      <c r="I58" s="157">
        <f t="shared" si="23"/>
        <v>24.853630895449797</v>
      </c>
      <c r="J58" s="157">
        <f t="shared" si="23"/>
        <v>25.998893564699284</v>
      </c>
      <c r="K58" s="157">
        <f t="shared" si="23"/>
        <v>21.137264450539014</v>
      </c>
      <c r="L58" s="157">
        <f t="shared" si="23"/>
        <v>18.629055595573377</v>
      </c>
      <c r="M58" s="157">
        <f t="shared" si="23"/>
        <v>16.744111426383412</v>
      </c>
      <c r="N58" s="157">
        <f t="shared" si="23"/>
        <v>14.677247151994699</v>
      </c>
      <c r="O58" s="157">
        <f t="shared" si="23"/>
        <v>11.906382024668652</v>
      </c>
      <c r="P58" s="157">
        <f t="shared" si="23"/>
        <v>10.9245797169024</v>
      </c>
      <c r="Q58" s="157">
        <f t="shared" si="23"/>
        <v>10.034310252273352</v>
      </c>
    </row>
    <row r="59" spans="1:17" ht="12" customHeight="1" x14ac:dyDescent="0.25">
      <c r="A59" s="23" t="s">
        <v>57</v>
      </c>
      <c r="B59" s="156">
        <v>9.2856033019500277</v>
      </c>
      <c r="C59" s="156">
        <v>8.2620485977176159</v>
      </c>
      <c r="D59" s="156">
        <v>12.75794962694814</v>
      </c>
      <c r="E59" s="156">
        <v>13.244211934886954</v>
      </c>
      <c r="F59" s="156">
        <v>9.5719151402951734</v>
      </c>
      <c r="G59" s="156">
        <v>10.257058354492946</v>
      </c>
      <c r="H59" s="156">
        <v>7.3154086987555198</v>
      </c>
      <c r="I59" s="156">
        <v>6.8021457350458707</v>
      </c>
      <c r="J59" s="156">
        <v>9.0586205430155573</v>
      </c>
      <c r="K59" s="156">
        <v>5.627070670892568</v>
      </c>
      <c r="L59" s="156">
        <v>5.2855009956421943</v>
      </c>
      <c r="M59" s="156">
        <v>5.5942880889081863</v>
      </c>
      <c r="N59" s="156">
        <v>4.5905790917643587</v>
      </c>
      <c r="O59" s="156">
        <v>2.8471040572582882</v>
      </c>
      <c r="P59" s="156">
        <v>2.0774767664751681</v>
      </c>
      <c r="Q59" s="156">
        <v>3.3086494259761534</v>
      </c>
    </row>
    <row r="60" spans="1:17" ht="12" customHeight="1" x14ac:dyDescent="0.25">
      <c r="A60" s="29" t="s">
        <v>140</v>
      </c>
      <c r="B60" s="57">
        <v>16.475512518852092</v>
      </c>
      <c r="C60" s="57">
        <v>17.10470580605233</v>
      </c>
      <c r="D60" s="57">
        <v>17.843717031458098</v>
      </c>
      <c r="E60" s="57">
        <v>20.754295283723231</v>
      </c>
      <c r="F60" s="57">
        <v>22.861014056473778</v>
      </c>
      <c r="G60" s="57">
        <v>20.023549372313848</v>
      </c>
      <c r="H60" s="57">
        <v>22.098844106261048</v>
      </c>
      <c r="I60" s="57">
        <v>18.051485160403924</v>
      </c>
      <c r="J60" s="57">
        <v>16.940273021683726</v>
      </c>
      <c r="K60" s="57">
        <v>15.510193779646448</v>
      </c>
      <c r="L60" s="57">
        <v>13.343554599931181</v>
      </c>
      <c r="M60" s="57">
        <v>11.149823337475224</v>
      </c>
      <c r="N60" s="57">
        <v>10.086668060230341</v>
      </c>
      <c r="O60" s="57">
        <v>9.0592779674103632</v>
      </c>
      <c r="P60" s="57">
        <v>8.8471029504272316</v>
      </c>
      <c r="Q60" s="57">
        <v>6.7256608262971982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63.193551995072298</v>
      </c>
      <c r="C62" s="168">
        <f t="shared" ref="C62:Q62" si="24">SUM(C63,C66,C68,C77)</f>
        <v>67.061559508682166</v>
      </c>
      <c r="D62" s="168">
        <f t="shared" si="24"/>
        <v>74.009236864602101</v>
      </c>
      <c r="E62" s="168">
        <f t="shared" si="24"/>
        <v>94.080625097775282</v>
      </c>
      <c r="F62" s="168">
        <f t="shared" si="24"/>
        <v>105.83820911149333</v>
      </c>
      <c r="G62" s="168">
        <f t="shared" si="24"/>
        <v>105.00816150032462</v>
      </c>
      <c r="H62" s="168">
        <f t="shared" si="24"/>
        <v>99.990648750040378</v>
      </c>
      <c r="I62" s="168">
        <f t="shared" si="24"/>
        <v>91.112279471720569</v>
      </c>
      <c r="J62" s="168">
        <f t="shared" si="24"/>
        <v>108.32005966472768</v>
      </c>
      <c r="K62" s="168">
        <f t="shared" si="24"/>
        <v>111.99182625667484</v>
      </c>
      <c r="L62" s="168">
        <f t="shared" si="24"/>
        <v>117.45276911123025</v>
      </c>
      <c r="M62" s="168">
        <f t="shared" si="24"/>
        <v>116.94759663048346</v>
      </c>
      <c r="N62" s="168">
        <f t="shared" si="24"/>
        <v>120.69221804126013</v>
      </c>
      <c r="O62" s="168">
        <f t="shared" si="24"/>
        <v>117.53681237914675</v>
      </c>
      <c r="P62" s="168">
        <f t="shared" si="24"/>
        <v>91.799299879727698</v>
      </c>
      <c r="Q62" s="168">
        <f t="shared" si="24"/>
        <v>108.29000260985275</v>
      </c>
    </row>
    <row r="63" spans="1:17" ht="12.95" customHeight="1" x14ac:dyDescent="0.25">
      <c r="A63" s="158" t="s">
        <v>65</v>
      </c>
      <c r="B63" s="157">
        <f t="shared" ref="B63:Q63" si="25">SUM(B64:B65)</f>
        <v>43.869755120269758</v>
      </c>
      <c r="C63" s="157">
        <f t="shared" si="25"/>
        <v>46.09068092597461</v>
      </c>
      <c r="D63" s="157">
        <f t="shared" si="25"/>
        <v>51.495197228010149</v>
      </c>
      <c r="E63" s="157">
        <f t="shared" si="25"/>
        <v>66.651664439686897</v>
      </c>
      <c r="F63" s="157">
        <f t="shared" si="25"/>
        <v>74.694602966676101</v>
      </c>
      <c r="G63" s="157">
        <f t="shared" si="25"/>
        <v>72.895584368908033</v>
      </c>
      <c r="H63" s="157">
        <f t="shared" si="25"/>
        <v>67.996000785316625</v>
      </c>
      <c r="I63" s="157">
        <f t="shared" si="25"/>
        <v>58.477931921835498</v>
      </c>
      <c r="J63" s="157">
        <f t="shared" si="25"/>
        <v>71.966269330098939</v>
      </c>
      <c r="K63" s="157">
        <f t="shared" si="25"/>
        <v>76.176693466549935</v>
      </c>
      <c r="L63" s="157">
        <f t="shared" si="25"/>
        <v>81.196100711678241</v>
      </c>
      <c r="M63" s="157">
        <f t="shared" si="25"/>
        <v>78.820877034731495</v>
      </c>
      <c r="N63" s="157">
        <f t="shared" si="25"/>
        <v>79.579833181139762</v>
      </c>
      <c r="O63" s="157">
        <f t="shared" si="25"/>
        <v>77.278812095518433</v>
      </c>
      <c r="P63" s="157">
        <f t="shared" si="25"/>
        <v>55.304118099560554</v>
      </c>
      <c r="Q63" s="157">
        <f t="shared" si="25"/>
        <v>69.70103114472019</v>
      </c>
    </row>
    <row r="64" spans="1:17" ht="12" customHeight="1" x14ac:dyDescent="0.25">
      <c r="A64" s="23" t="s">
        <v>161</v>
      </c>
      <c r="B64" s="156">
        <v>43.338442998208379</v>
      </c>
      <c r="C64" s="156">
        <v>45.297459764356397</v>
      </c>
      <c r="D64" s="156">
        <v>50.601433636247698</v>
      </c>
      <c r="E64" s="156">
        <v>64.890526684220731</v>
      </c>
      <c r="F64" s="156">
        <v>72.929277249183599</v>
      </c>
      <c r="G64" s="156">
        <v>71.13429163299692</v>
      </c>
      <c r="H64" s="156">
        <v>66.286651075890603</v>
      </c>
      <c r="I64" s="156">
        <v>56.812978024487457</v>
      </c>
      <c r="J64" s="156">
        <v>69.468437857531796</v>
      </c>
      <c r="K64" s="156">
        <v>74.795695329905641</v>
      </c>
      <c r="L64" s="156">
        <v>80.146609183187024</v>
      </c>
      <c r="M64" s="156">
        <v>77.749122546382694</v>
      </c>
      <c r="N64" s="156">
        <v>78.73562895122042</v>
      </c>
      <c r="O64" s="156">
        <v>76.493331245489529</v>
      </c>
      <c r="P64" s="156">
        <v>54.766412484721265</v>
      </c>
      <c r="Q64" s="156">
        <v>68.4413766722204</v>
      </c>
    </row>
    <row r="65" spans="1:17" ht="12" customHeight="1" x14ac:dyDescent="0.25">
      <c r="A65" s="23" t="s">
        <v>60</v>
      </c>
      <c r="B65" s="156">
        <v>0.53131212206138057</v>
      </c>
      <c r="C65" s="156">
        <v>0.7932211616182161</v>
      </c>
      <c r="D65" s="156">
        <v>0.89376359176245357</v>
      </c>
      <c r="E65" s="156">
        <v>1.7611377554661725</v>
      </c>
      <c r="F65" s="156">
        <v>1.765325717492497</v>
      </c>
      <c r="G65" s="156">
        <v>1.761292735911111</v>
      </c>
      <c r="H65" s="156">
        <v>1.7093497094260177</v>
      </c>
      <c r="I65" s="156">
        <v>1.6649538973480402</v>
      </c>
      <c r="J65" s="156">
        <v>2.4978314725671469</v>
      </c>
      <c r="K65" s="156">
        <v>1.380998136644294</v>
      </c>
      <c r="L65" s="156">
        <v>1.0494915284912176</v>
      </c>
      <c r="M65" s="156">
        <v>1.0717544883488066</v>
      </c>
      <c r="N65" s="156">
        <v>0.84420422991934396</v>
      </c>
      <c r="O65" s="156">
        <v>0.78548085002890311</v>
      </c>
      <c r="P65" s="156">
        <v>0.53770561483928758</v>
      </c>
      <c r="Q65" s="156">
        <v>1.2596544724997905</v>
      </c>
    </row>
    <row r="66" spans="1:17" ht="12.95" customHeight="1" x14ac:dyDescent="0.25">
      <c r="A66" s="158" t="s">
        <v>112</v>
      </c>
      <c r="B66" s="157">
        <f t="shared" ref="B66:Q66" si="26">B67</f>
        <v>3.2319902625941102E-2</v>
      </c>
      <c r="C66" s="157">
        <f t="shared" si="26"/>
        <v>3.9903383474000062E-2</v>
      </c>
      <c r="D66" s="157">
        <f t="shared" si="26"/>
        <v>5.0100271985587801E-2</v>
      </c>
      <c r="E66" s="157">
        <f t="shared" si="26"/>
        <v>6.5844605295962783E-2</v>
      </c>
      <c r="F66" s="157">
        <f t="shared" si="26"/>
        <v>8.5816871374635756E-2</v>
      </c>
      <c r="G66" s="157">
        <f t="shared" si="26"/>
        <v>0.11179289378557046</v>
      </c>
      <c r="H66" s="157">
        <f t="shared" si="26"/>
        <v>0.14029281298029561</v>
      </c>
      <c r="I66" s="157">
        <f t="shared" si="26"/>
        <v>0.1972306058457578</v>
      </c>
      <c r="J66" s="157">
        <f t="shared" si="26"/>
        <v>0.27736634308071356</v>
      </c>
      <c r="K66" s="157">
        <f t="shared" si="26"/>
        <v>0.29941530082975271</v>
      </c>
      <c r="L66" s="157">
        <f t="shared" si="26"/>
        <v>0.42131877774609983</v>
      </c>
      <c r="M66" s="157">
        <f t="shared" si="26"/>
        <v>0.50529361933723249</v>
      </c>
      <c r="N66" s="157">
        <f t="shared" si="26"/>
        <v>0.73972740751499577</v>
      </c>
      <c r="O66" s="157">
        <f t="shared" si="26"/>
        <v>0.68120792790381057</v>
      </c>
      <c r="P66" s="157">
        <f t="shared" si="26"/>
        <v>0.66005937200154186</v>
      </c>
      <c r="Q66" s="157">
        <f t="shared" si="26"/>
        <v>0.79777922662407785</v>
      </c>
    </row>
    <row r="67" spans="1:17" ht="12" customHeight="1" x14ac:dyDescent="0.25">
      <c r="A67" s="23" t="s">
        <v>60</v>
      </c>
      <c r="B67" s="156">
        <v>3.2319902625941102E-2</v>
      </c>
      <c r="C67" s="156">
        <v>3.9903383474000062E-2</v>
      </c>
      <c r="D67" s="156">
        <v>5.0100271985587801E-2</v>
      </c>
      <c r="E67" s="156">
        <v>6.5844605295962783E-2</v>
      </c>
      <c r="F67" s="156">
        <v>8.5816871374635756E-2</v>
      </c>
      <c r="G67" s="156">
        <v>0.11179289378557046</v>
      </c>
      <c r="H67" s="156">
        <v>0.14029281298029561</v>
      </c>
      <c r="I67" s="156">
        <v>0.1972306058457578</v>
      </c>
      <c r="J67" s="156">
        <v>0.27736634308071356</v>
      </c>
      <c r="K67" s="156">
        <v>0.29941530082975271</v>
      </c>
      <c r="L67" s="156">
        <v>0.42131877774609983</v>
      </c>
      <c r="M67" s="156">
        <v>0.50529361933723249</v>
      </c>
      <c r="N67" s="156">
        <v>0.73972740751499577</v>
      </c>
      <c r="O67" s="156">
        <v>0.68120792790381057</v>
      </c>
      <c r="P67" s="156">
        <v>0.66005937200154186</v>
      </c>
      <c r="Q67" s="156">
        <v>0.79777922662407785</v>
      </c>
    </row>
    <row r="68" spans="1:17" ht="12" customHeight="1" x14ac:dyDescent="0.25">
      <c r="A68" s="158" t="s">
        <v>63</v>
      </c>
      <c r="B68" s="157">
        <f>SUM(B69:B70,B73:B74)</f>
        <v>14.199215994370929</v>
      </c>
      <c r="C68" s="157">
        <f t="shared" ref="C68:Q68" si="27">SUM(C69:C70,C73:C74)</f>
        <v>15.335848136319719</v>
      </c>
      <c r="D68" s="157">
        <f t="shared" si="27"/>
        <v>16.447890977109537</v>
      </c>
      <c r="E68" s="157">
        <f t="shared" si="27"/>
        <v>20.101585518708184</v>
      </c>
      <c r="F68" s="157">
        <f t="shared" si="27"/>
        <v>22.432905785174032</v>
      </c>
      <c r="G68" s="157">
        <f t="shared" si="27"/>
        <v>23.046559059679257</v>
      </c>
      <c r="H68" s="157">
        <f t="shared" si="27"/>
        <v>22.847832539318148</v>
      </c>
      <c r="I68" s="157">
        <f t="shared" si="27"/>
        <v>23.244320594551642</v>
      </c>
      <c r="J68" s="157">
        <f t="shared" si="27"/>
        <v>26.063625609525413</v>
      </c>
      <c r="K68" s="157">
        <f t="shared" si="27"/>
        <v>25.813256547056103</v>
      </c>
      <c r="L68" s="157">
        <f t="shared" si="27"/>
        <v>25.726417531123317</v>
      </c>
      <c r="M68" s="157">
        <f t="shared" si="27"/>
        <v>27.064342318452571</v>
      </c>
      <c r="N68" s="157">
        <f t="shared" si="27"/>
        <v>28.929222601368505</v>
      </c>
      <c r="O68" s="157">
        <f t="shared" si="27"/>
        <v>28.16138941876482</v>
      </c>
      <c r="P68" s="157">
        <f t="shared" si="27"/>
        <v>25.478684391147098</v>
      </c>
      <c r="Q68" s="157">
        <f t="shared" si="27"/>
        <v>27.459446881737435</v>
      </c>
    </row>
    <row r="69" spans="1:17" ht="12" customHeight="1" x14ac:dyDescent="0.25">
      <c r="A69" s="167" t="s">
        <v>160</v>
      </c>
      <c r="B69" s="132">
        <v>11.023352034226743</v>
      </c>
      <c r="C69" s="132">
        <v>11.969458230141612</v>
      </c>
      <c r="D69" s="132">
        <v>12.72212661685416</v>
      </c>
      <c r="E69" s="132">
        <v>15.224921324643811</v>
      </c>
      <c r="F69" s="132">
        <v>17.808180599896236</v>
      </c>
      <c r="G69" s="132">
        <v>19.450645763001482</v>
      </c>
      <c r="H69" s="132">
        <v>19.303586247583315</v>
      </c>
      <c r="I69" s="132">
        <v>20.32518120003926</v>
      </c>
      <c r="J69" s="132">
        <v>23.567055842057712</v>
      </c>
      <c r="K69" s="132">
        <v>21.188078334093881</v>
      </c>
      <c r="L69" s="132">
        <v>22.764141320614677</v>
      </c>
      <c r="M69" s="132">
        <v>23.83443818353987</v>
      </c>
      <c r="N69" s="132">
        <v>25.510351279858874</v>
      </c>
      <c r="O69" s="132">
        <v>24.896846681152731</v>
      </c>
      <c r="P69" s="132">
        <v>21.952270729047878</v>
      </c>
      <c r="Q69" s="132">
        <v>23.058642797261726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2.0009965067937459</v>
      </c>
      <c r="L70" s="132">
        <f t="shared" si="28"/>
        <v>2.2332687931971877</v>
      </c>
      <c r="M70" s="132">
        <f t="shared" si="28"/>
        <v>2.6044080190506813</v>
      </c>
      <c r="N70" s="132">
        <f t="shared" si="28"/>
        <v>3.0722187733627524</v>
      </c>
      <c r="O70" s="132">
        <f t="shared" si="28"/>
        <v>3.2514197074467699</v>
      </c>
      <c r="P70" s="132">
        <f t="shared" si="28"/>
        <v>3.0530853349989391</v>
      </c>
      <c r="Q70" s="132">
        <f t="shared" si="28"/>
        <v>3.2258933172114688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1.2360572302231427</v>
      </c>
      <c r="L71" s="165">
        <v>1.3924008062773365</v>
      </c>
      <c r="M71" s="165">
        <v>1.6237525010520453</v>
      </c>
      <c r="N71" s="165">
        <v>1.914899910469078</v>
      </c>
      <c r="O71" s="165">
        <v>2.0259107962791982</v>
      </c>
      <c r="P71" s="165">
        <v>1.9015355569881573</v>
      </c>
      <c r="Q71" s="165">
        <v>2.0081782940402069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0.76493927657060323</v>
      </c>
      <c r="L72" s="164">
        <v>0.8408679869198511</v>
      </c>
      <c r="M72" s="164">
        <v>0.98065551799863582</v>
      </c>
      <c r="N72" s="164">
        <v>1.1573188628936744</v>
      </c>
      <c r="O72" s="164">
        <v>1.2255089111675719</v>
      </c>
      <c r="P72" s="164">
        <v>1.151549778010782</v>
      </c>
      <c r="Q72" s="164">
        <v>1.2177150231712617</v>
      </c>
    </row>
    <row r="73" spans="1:17" ht="12" customHeight="1" x14ac:dyDescent="0.25">
      <c r="A73" s="163" t="s">
        <v>142</v>
      </c>
      <c r="B73" s="162">
        <v>3.1758639601441865</v>
      </c>
      <c r="C73" s="162">
        <v>3.3663899061781071</v>
      </c>
      <c r="D73" s="162">
        <v>3.7257643602553783</v>
      </c>
      <c r="E73" s="162">
        <v>4.8766641940643725</v>
      </c>
      <c r="F73" s="162">
        <v>4.6247251852777973</v>
      </c>
      <c r="G73" s="162">
        <v>3.5959132966777743</v>
      </c>
      <c r="H73" s="162">
        <v>3.5442462917348321</v>
      </c>
      <c r="I73" s="162">
        <v>2.9191393945123827</v>
      </c>
      <c r="J73" s="162">
        <v>2.4965697674677019</v>
      </c>
      <c r="K73" s="162">
        <v>2.4078152787864475</v>
      </c>
      <c r="L73" s="162">
        <v>0.65870705327935242</v>
      </c>
      <c r="M73" s="162">
        <v>0.56281950581032836</v>
      </c>
      <c r="N73" s="162">
        <v>0.30822291663741591</v>
      </c>
      <c r="O73" s="162">
        <v>1.1529636436639153E-2</v>
      </c>
      <c r="P73" s="162">
        <v>0.41300359105345913</v>
      </c>
      <c r="Q73" s="162">
        <v>1.0286843353270658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0.21636642738202794</v>
      </c>
      <c r="L74" s="160">
        <f t="shared" si="29"/>
        <v>7.0300364032099383E-2</v>
      </c>
      <c r="M74" s="160">
        <f t="shared" si="29"/>
        <v>6.267661005169417E-2</v>
      </c>
      <c r="N74" s="160">
        <f t="shared" si="29"/>
        <v>3.842963150946381E-2</v>
      </c>
      <c r="O74" s="160">
        <f t="shared" si="29"/>
        <v>1.5933937286786892E-3</v>
      </c>
      <c r="P74" s="160">
        <f t="shared" si="29"/>
        <v>6.0324736046818261E-2</v>
      </c>
      <c r="Q74" s="160">
        <f t="shared" si="29"/>
        <v>0.14622643193717202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0.14043128656931872</v>
      </c>
      <c r="L75" s="156">
        <v>4.0349589787403002E-2</v>
      </c>
      <c r="M75" s="156">
        <v>3.8347546639408432E-2</v>
      </c>
      <c r="N75" s="156">
        <v>2.3186138323625531E-2</v>
      </c>
      <c r="O75" s="156">
        <v>9.6080303638660129E-4</v>
      </c>
      <c r="P75" s="156">
        <v>3.5701181067432267E-2</v>
      </c>
      <c r="Q75" s="156">
        <v>8.9590578660958237E-2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7.5935140812709231E-2</v>
      </c>
      <c r="L76" s="156">
        <v>2.9950774244696388E-2</v>
      </c>
      <c r="M76" s="156">
        <v>2.4329063412285745E-2</v>
      </c>
      <c r="N76" s="156">
        <v>1.5243493185838281E-2</v>
      </c>
      <c r="O76" s="156">
        <v>6.3259069229208785E-4</v>
      </c>
      <c r="P76" s="156">
        <v>2.4623554979385995E-2</v>
      </c>
      <c r="Q76" s="156">
        <v>5.6635853276213788E-2</v>
      </c>
    </row>
    <row r="77" spans="1:17" ht="12" customHeight="1" x14ac:dyDescent="0.25">
      <c r="A77" s="158" t="s">
        <v>62</v>
      </c>
      <c r="B77" s="157">
        <f>SUM(B78:B79)</f>
        <v>5.0922609778056618</v>
      </c>
      <c r="C77" s="157">
        <f t="shared" ref="C77:Q77" si="30">SUM(C78:C79)</f>
        <v>5.5951270629138383</v>
      </c>
      <c r="D77" s="157">
        <f t="shared" si="30"/>
        <v>6.0160483874968351</v>
      </c>
      <c r="E77" s="157">
        <f t="shared" si="30"/>
        <v>7.2615305340842387</v>
      </c>
      <c r="F77" s="157">
        <f t="shared" si="30"/>
        <v>8.6248834882685692</v>
      </c>
      <c r="G77" s="157">
        <f t="shared" si="30"/>
        <v>8.9542251779517521</v>
      </c>
      <c r="H77" s="157">
        <f t="shared" si="30"/>
        <v>9.006522612425309</v>
      </c>
      <c r="I77" s="157">
        <f t="shared" si="30"/>
        <v>9.1927963494876686</v>
      </c>
      <c r="J77" s="157">
        <f t="shared" si="30"/>
        <v>10.012798382022613</v>
      </c>
      <c r="K77" s="157">
        <f t="shared" si="30"/>
        <v>9.7024609422390533</v>
      </c>
      <c r="L77" s="157">
        <f t="shared" si="30"/>
        <v>10.108932090682604</v>
      </c>
      <c r="M77" s="157">
        <f t="shared" si="30"/>
        <v>10.557083657962149</v>
      </c>
      <c r="N77" s="157">
        <f t="shared" si="30"/>
        <v>11.443434851236868</v>
      </c>
      <c r="O77" s="157">
        <f t="shared" si="30"/>
        <v>11.415402936959696</v>
      </c>
      <c r="P77" s="157">
        <f t="shared" si="30"/>
        <v>10.356438017018506</v>
      </c>
      <c r="Q77" s="157">
        <f t="shared" si="30"/>
        <v>10.33174535677105</v>
      </c>
    </row>
    <row r="78" spans="1:17" ht="12" customHeight="1" x14ac:dyDescent="0.25">
      <c r="A78" s="23" t="s">
        <v>109</v>
      </c>
      <c r="B78" s="156">
        <v>4.228493485224643</v>
      </c>
      <c r="C78" s="156">
        <v>4.5995520055019732</v>
      </c>
      <c r="D78" s="156">
        <v>5.0228697468981132</v>
      </c>
      <c r="E78" s="156">
        <v>6.1820519911354399</v>
      </c>
      <c r="F78" s="156">
        <v>7.2419821509201778</v>
      </c>
      <c r="G78" s="156">
        <v>7.8945415699645247</v>
      </c>
      <c r="H78" s="156">
        <v>7.8826726765260782</v>
      </c>
      <c r="I78" s="156">
        <v>8.1424907754733038</v>
      </c>
      <c r="J78" s="156">
        <v>9.1799563004105025</v>
      </c>
      <c r="K78" s="156">
        <v>8.9001291057773262</v>
      </c>
      <c r="L78" s="156">
        <v>9.4126017954629653</v>
      </c>
      <c r="M78" s="156">
        <v>10.022368147187194</v>
      </c>
      <c r="N78" s="156">
        <v>11.02230724636677</v>
      </c>
      <c r="O78" s="156">
        <v>10.991205382481755</v>
      </c>
      <c r="P78" s="156">
        <v>9.9433797145567109</v>
      </c>
      <c r="Q78" s="156">
        <v>9.9676341727158597</v>
      </c>
    </row>
    <row r="79" spans="1:17" ht="12" customHeight="1" x14ac:dyDescent="0.25">
      <c r="A79" s="29" t="s">
        <v>140</v>
      </c>
      <c r="B79" s="57">
        <v>0.86376749258101848</v>
      </c>
      <c r="C79" s="57">
        <v>0.99557505741186481</v>
      </c>
      <c r="D79" s="57">
        <v>0.99317864059872207</v>
      </c>
      <c r="E79" s="57">
        <v>1.0794785429487983</v>
      </c>
      <c r="F79" s="57">
        <v>1.3829013373483909</v>
      </c>
      <c r="G79" s="57">
        <v>1.0596836079872283</v>
      </c>
      <c r="H79" s="57">
        <v>1.1238499358992315</v>
      </c>
      <c r="I79" s="57">
        <v>1.0503055740143654</v>
      </c>
      <c r="J79" s="57">
        <v>0.8328420816121106</v>
      </c>
      <c r="K79" s="57">
        <v>0.80233183646172623</v>
      </c>
      <c r="L79" s="57">
        <v>0.69633029521963818</v>
      </c>
      <c r="M79" s="57">
        <v>0.53471551077495494</v>
      </c>
      <c r="N79" s="57">
        <v>0.42112760487009754</v>
      </c>
      <c r="O79" s="57">
        <v>0.42419755447794033</v>
      </c>
      <c r="P79" s="57">
        <v>0.4130583024617962</v>
      </c>
      <c r="Q79" s="57">
        <v>0.36411118405519077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409.54816453562859</v>
      </c>
      <c r="C81" s="168">
        <f t="shared" ref="C81:Q81" si="31">SUM(C82,C85,C87,C100)</f>
        <v>414.51221362914077</v>
      </c>
      <c r="D81" s="168">
        <f t="shared" si="31"/>
        <v>371.70405697540531</v>
      </c>
      <c r="E81" s="168">
        <f t="shared" si="31"/>
        <v>370.23830331754834</v>
      </c>
      <c r="F81" s="168">
        <f t="shared" si="31"/>
        <v>372.172002842143</v>
      </c>
      <c r="G81" s="168">
        <f t="shared" si="31"/>
        <v>378.68551819422964</v>
      </c>
      <c r="H81" s="168">
        <f t="shared" si="31"/>
        <v>374.50775333986087</v>
      </c>
      <c r="I81" s="168">
        <f t="shared" si="31"/>
        <v>382.50223422272984</v>
      </c>
      <c r="J81" s="168">
        <f t="shared" si="31"/>
        <v>383.75614200007107</v>
      </c>
      <c r="K81" s="168">
        <f t="shared" si="31"/>
        <v>566.79581943664994</v>
      </c>
      <c r="L81" s="168">
        <f t="shared" si="31"/>
        <v>577.54178099446062</v>
      </c>
      <c r="M81" s="168">
        <f t="shared" si="31"/>
        <v>582.95295613363328</v>
      </c>
      <c r="N81" s="168">
        <f t="shared" si="31"/>
        <v>566.14274902239799</v>
      </c>
      <c r="O81" s="168">
        <f t="shared" si="31"/>
        <v>583.34810510239777</v>
      </c>
      <c r="P81" s="168">
        <f t="shared" si="31"/>
        <v>467.67556734899784</v>
      </c>
      <c r="Q81" s="168">
        <f t="shared" si="31"/>
        <v>522.33550653062036</v>
      </c>
    </row>
    <row r="82" spans="1:17" ht="12.95" customHeight="1" x14ac:dyDescent="0.25">
      <c r="A82" s="158" t="s">
        <v>65</v>
      </c>
      <c r="B82" s="157">
        <f t="shared" ref="B82" si="32">SUM(B83:B84)</f>
        <v>298.38663995607448</v>
      </c>
      <c r="C82" s="157">
        <f t="shared" ref="C82:Q82" si="33">SUM(C83:C84)</f>
        <v>297.53222360504185</v>
      </c>
      <c r="D82" s="157">
        <f t="shared" si="33"/>
        <v>271.39660666386175</v>
      </c>
      <c r="E82" s="157">
        <f t="shared" si="33"/>
        <v>275.63578299614528</v>
      </c>
      <c r="F82" s="157">
        <f t="shared" si="33"/>
        <v>274.60357992405596</v>
      </c>
      <c r="G82" s="157">
        <f t="shared" si="33"/>
        <v>270.78245544366172</v>
      </c>
      <c r="H82" s="157">
        <f t="shared" si="33"/>
        <v>268.43046951286868</v>
      </c>
      <c r="I82" s="157">
        <f t="shared" si="33"/>
        <v>258.9903365798383</v>
      </c>
      <c r="J82" s="157">
        <f t="shared" si="33"/>
        <v>262.84175789363354</v>
      </c>
      <c r="K82" s="157">
        <f t="shared" si="33"/>
        <v>414.34387529084159</v>
      </c>
      <c r="L82" s="157">
        <f t="shared" si="33"/>
        <v>417.06355469951774</v>
      </c>
      <c r="M82" s="157">
        <f t="shared" si="33"/>
        <v>414.75382058576258</v>
      </c>
      <c r="N82" s="157">
        <f t="shared" si="33"/>
        <v>395.66227952908213</v>
      </c>
      <c r="O82" s="157">
        <f t="shared" si="33"/>
        <v>407.08228005319512</v>
      </c>
      <c r="P82" s="157">
        <f t="shared" si="33"/>
        <v>301.06040368860181</v>
      </c>
      <c r="Q82" s="157">
        <f t="shared" si="33"/>
        <v>351.67801030673223</v>
      </c>
    </row>
    <row r="83" spans="1:17" ht="12" customHeight="1" x14ac:dyDescent="0.25">
      <c r="A83" s="23" t="s">
        <v>157</v>
      </c>
      <c r="B83" s="156">
        <v>297.25692184772498</v>
      </c>
      <c r="C83" s="156">
        <v>295.91846187037027</v>
      </c>
      <c r="D83" s="156">
        <v>269.92101491827748</v>
      </c>
      <c r="E83" s="156">
        <v>273.36788001550963</v>
      </c>
      <c r="F83" s="156">
        <v>272.57391980979065</v>
      </c>
      <c r="G83" s="156">
        <v>268.70167280955405</v>
      </c>
      <c r="H83" s="156">
        <v>266.27064724110289</v>
      </c>
      <c r="I83" s="156">
        <v>256.58302799885064</v>
      </c>
      <c r="J83" s="156">
        <v>259.84942015217348</v>
      </c>
      <c r="K83" s="156">
        <v>411.86419776687654</v>
      </c>
      <c r="L83" s="156">
        <v>415.27127988787817</v>
      </c>
      <c r="M83" s="156">
        <v>412.87543211480028</v>
      </c>
      <c r="N83" s="156">
        <v>394.26697537316119</v>
      </c>
      <c r="O83" s="156">
        <v>405.69947523923656</v>
      </c>
      <c r="P83" s="156">
        <v>300.08359743045509</v>
      </c>
      <c r="Q83" s="156">
        <v>349.55557864550951</v>
      </c>
    </row>
    <row r="84" spans="1:17" ht="12" customHeight="1" x14ac:dyDescent="0.25">
      <c r="A84" s="23" t="s">
        <v>60</v>
      </c>
      <c r="B84" s="156">
        <v>1.1297181083494883</v>
      </c>
      <c r="C84" s="156">
        <v>1.6137617346715765</v>
      </c>
      <c r="D84" s="156">
        <v>1.4755917455842797</v>
      </c>
      <c r="E84" s="156">
        <v>2.2679029806356406</v>
      </c>
      <c r="F84" s="156">
        <v>2.0296601142653392</v>
      </c>
      <c r="G84" s="156">
        <v>2.0807826341076834</v>
      </c>
      <c r="H84" s="156">
        <v>2.1598222717657634</v>
      </c>
      <c r="I84" s="156">
        <v>2.4073085809876322</v>
      </c>
      <c r="J84" s="156">
        <v>2.9923377414600876</v>
      </c>
      <c r="K84" s="156">
        <v>2.4796775239650679</v>
      </c>
      <c r="L84" s="156">
        <v>1.7922748116395872</v>
      </c>
      <c r="M84" s="156">
        <v>1.8783884709622796</v>
      </c>
      <c r="N84" s="156">
        <v>1.3953041559209229</v>
      </c>
      <c r="O84" s="156">
        <v>1.3828048139585389</v>
      </c>
      <c r="P84" s="156">
        <v>0.97680625814670585</v>
      </c>
      <c r="Q84" s="156">
        <v>2.1224316612227248</v>
      </c>
    </row>
    <row r="85" spans="1:17" ht="12.95" customHeight="1" x14ac:dyDescent="0.25">
      <c r="A85" s="158" t="s">
        <v>112</v>
      </c>
      <c r="B85" s="157">
        <f t="shared" ref="B85:Q85" si="34">B86</f>
        <v>0.17249896506913301</v>
      </c>
      <c r="C85" s="157">
        <f t="shared" si="34"/>
        <v>0.20752614829130692</v>
      </c>
      <c r="D85" s="157">
        <f t="shared" si="34"/>
        <v>0.20947883644672277</v>
      </c>
      <c r="E85" s="157">
        <f t="shared" si="34"/>
        <v>0.21716599935641134</v>
      </c>
      <c r="F85" s="157">
        <f t="shared" si="34"/>
        <v>0.25848157911690839</v>
      </c>
      <c r="G85" s="157">
        <f t="shared" si="34"/>
        <v>0.3541554385751105</v>
      </c>
      <c r="H85" s="157">
        <f t="shared" si="34"/>
        <v>0.43649975188291257</v>
      </c>
      <c r="I85" s="157">
        <f t="shared" si="34"/>
        <v>0.68219836557432467</v>
      </c>
      <c r="J85" s="157">
        <f t="shared" si="34"/>
        <v>0.86669259769378892</v>
      </c>
      <c r="K85" s="157">
        <f t="shared" si="34"/>
        <v>1.0984367683125806</v>
      </c>
      <c r="L85" s="157">
        <f t="shared" si="34"/>
        <v>1.7528026110777277</v>
      </c>
      <c r="M85" s="157">
        <f t="shared" si="34"/>
        <v>2.0754131458999212</v>
      </c>
      <c r="N85" s="157">
        <f t="shared" si="34"/>
        <v>2.9207264226782534</v>
      </c>
      <c r="O85" s="157">
        <f t="shared" si="34"/>
        <v>2.8472302670658389</v>
      </c>
      <c r="P85" s="157">
        <f t="shared" si="34"/>
        <v>2.8616108055195371</v>
      </c>
      <c r="Q85" s="157">
        <f t="shared" si="34"/>
        <v>3.2840705331537259</v>
      </c>
    </row>
    <row r="86" spans="1:17" ht="12" customHeight="1" x14ac:dyDescent="0.25">
      <c r="A86" s="23" t="s">
        <v>60</v>
      </c>
      <c r="B86" s="156">
        <v>0.17249896506913301</v>
      </c>
      <c r="C86" s="156">
        <v>0.20752614829130692</v>
      </c>
      <c r="D86" s="156">
        <v>0.20947883644672277</v>
      </c>
      <c r="E86" s="156">
        <v>0.21716599935641134</v>
      </c>
      <c r="F86" s="156">
        <v>0.25848157911690839</v>
      </c>
      <c r="G86" s="156">
        <v>0.3541554385751105</v>
      </c>
      <c r="H86" s="156">
        <v>0.43649975188291257</v>
      </c>
      <c r="I86" s="156">
        <v>0.68219836557432467</v>
      </c>
      <c r="J86" s="156">
        <v>0.86669259769378892</v>
      </c>
      <c r="K86" s="156">
        <v>1.0984367683125806</v>
      </c>
      <c r="L86" s="156">
        <v>1.7528026110777277</v>
      </c>
      <c r="M86" s="156">
        <v>2.0754131458999212</v>
      </c>
      <c r="N86" s="156">
        <v>2.9207264226782534</v>
      </c>
      <c r="O86" s="156">
        <v>2.8472302670658389</v>
      </c>
      <c r="P86" s="156">
        <v>2.8616108055195371</v>
      </c>
      <c r="Q86" s="156">
        <v>3.2840705331537259</v>
      </c>
    </row>
    <row r="87" spans="1:17" ht="12" customHeight="1" x14ac:dyDescent="0.25">
      <c r="A87" s="158" t="s">
        <v>63</v>
      </c>
      <c r="B87" s="157">
        <f>SUM(B88:B89,B92:B93,B96:B97)</f>
        <v>88.646578619688412</v>
      </c>
      <c r="C87" s="157">
        <f t="shared" ref="C87:Q87" si="35">SUM(C88:C89,C92:C93,C96:C97)</f>
        <v>92.568697885996698</v>
      </c>
      <c r="D87" s="157">
        <f t="shared" si="35"/>
        <v>78.497825123224686</v>
      </c>
      <c r="E87" s="157">
        <f t="shared" si="35"/>
        <v>73.15367523249833</v>
      </c>
      <c r="F87" s="157">
        <f t="shared" si="35"/>
        <v>75.474989573127189</v>
      </c>
      <c r="G87" s="157">
        <f t="shared" si="35"/>
        <v>83.217051255649181</v>
      </c>
      <c r="H87" s="157">
        <f t="shared" si="35"/>
        <v>81.981838923494351</v>
      </c>
      <c r="I87" s="157">
        <f t="shared" si="35"/>
        <v>95.963927317865483</v>
      </c>
      <c r="J87" s="157">
        <f t="shared" si="35"/>
        <v>92.511145241689604</v>
      </c>
      <c r="K87" s="157">
        <f t="shared" si="35"/>
        <v>119.19348551261044</v>
      </c>
      <c r="L87" s="157">
        <f t="shared" si="35"/>
        <v>124.62279450305327</v>
      </c>
      <c r="M87" s="157">
        <f t="shared" si="35"/>
        <v>131.14681373017478</v>
      </c>
      <c r="N87" s="157">
        <f t="shared" si="35"/>
        <v>132.97638972244516</v>
      </c>
      <c r="O87" s="157">
        <f t="shared" si="35"/>
        <v>138.04213349776438</v>
      </c>
      <c r="P87" s="157">
        <f t="shared" si="35"/>
        <v>131.5781629262774</v>
      </c>
      <c r="Q87" s="157">
        <f t="shared" si="35"/>
        <v>133.42702848689589</v>
      </c>
    </row>
    <row r="88" spans="1:17" ht="12" customHeight="1" x14ac:dyDescent="0.25">
      <c r="A88" s="167" t="s">
        <v>156</v>
      </c>
      <c r="B88" s="132">
        <v>61.01379914993268</v>
      </c>
      <c r="C88" s="132">
        <v>62.318558129629729</v>
      </c>
      <c r="D88" s="132">
        <v>54.273895081722486</v>
      </c>
      <c r="E88" s="132">
        <v>50.836139984490401</v>
      </c>
      <c r="F88" s="132">
        <v>51.553380190209367</v>
      </c>
      <c r="G88" s="132">
        <v>55.486536157345306</v>
      </c>
      <c r="H88" s="132">
        <v>57.852582758897093</v>
      </c>
      <c r="I88" s="132">
        <v>67.621712001149419</v>
      </c>
      <c r="J88" s="132">
        <v>64.350029847826491</v>
      </c>
      <c r="K88" s="132">
        <v>84.879219670437891</v>
      </c>
      <c r="L88" s="132">
        <v>87.908360437188676</v>
      </c>
      <c r="M88" s="132">
        <v>94.127376919568448</v>
      </c>
      <c r="N88" s="132">
        <v>98.281606950637055</v>
      </c>
      <c r="O88" s="132">
        <v>102.59676202774251</v>
      </c>
      <c r="P88" s="132">
        <v>103.81428349579821</v>
      </c>
      <c r="Q88" s="132">
        <v>104.59895293564179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7.3193418156232424</v>
      </c>
      <c r="L89" s="132">
        <f t="shared" si="36"/>
        <v>7.9745620180156909</v>
      </c>
      <c r="M89" s="132">
        <f t="shared" si="36"/>
        <v>9.5184563279063994</v>
      </c>
      <c r="N89" s="132">
        <f t="shared" si="36"/>
        <v>10.966520767599818</v>
      </c>
      <c r="O89" s="132">
        <f t="shared" si="36"/>
        <v>12.42847714716584</v>
      </c>
      <c r="P89" s="132">
        <f t="shared" si="36"/>
        <v>13.406140137978472</v>
      </c>
      <c r="Q89" s="132">
        <f t="shared" si="36"/>
        <v>13.599341522381104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4.9514825626855412</v>
      </c>
      <c r="L90" s="165">
        <v>5.3768939293053668</v>
      </c>
      <c r="M90" s="165">
        <v>6.4129392639754315</v>
      </c>
      <c r="N90" s="165">
        <v>7.3771801535476103</v>
      </c>
      <c r="O90" s="165">
        <v>8.3485382921785707</v>
      </c>
      <c r="P90" s="165">
        <v>8.9926779167092405</v>
      </c>
      <c r="Q90" s="165">
        <v>9.1092934852662335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2.3678592529377012</v>
      </c>
      <c r="L91" s="164">
        <v>2.5976680887103241</v>
      </c>
      <c r="M91" s="164">
        <v>3.1055170639309684</v>
      </c>
      <c r="N91" s="164">
        <v>3.5893406140522077</v>
      </c>
      <c r="O91" s="164">
        <v>4.0799388549872688</v>
      </c>
      <c r="P91" s="164">
        <v>4.4134622212692305</v>
      </c>
      <c r="Q91" s="164">
        <v>4.490048037114871</v>
      </c>
    </row>
    <row r="92" spans="1:17" ht="12" customHeight="1" x14ac:dyDescent="0.25">
      <c r="A92" s="163" t="s">
        <v>144</v>
      </c>
      <c r="B92" s="162">
        <v>12.631347990138185</v>
      </c>
      <c r="C92" s="162">
        <v>13.706950157669533</v>
      </c>
      <c r="D92" s="162">
        <v>15.987545861664515</v>
      </c>
      <c r="E92" s="162">
        <v>16.599583590546011</v>
      </c>
      <c r="F92" s="162">
        <v>16.040435059418183</v>
      </c>
      <c r="G92" s="162">
        <v>15.181358229707977</v>
      </c>
      <c r="H92" s="162">
        <v>10.240111923024983</v>
      </c>
      <c r="I92" s="162">
        <v>9.8932283405972719</v>
      </c>
      <c r="J92" s="162">
        <v>9.6696515338820195</v>
      </c>
      <c r="K92" s="162">
        <v>8.5895386690789</v>
      </c>
      <c r="L92" s="162">
        <v>7.2137782708215576</v>
      </c>
      <c r="M92" s="162">
        <v>6.0731196458847343</v>
      </c>
      <c r="N92" s="162">
        <v>5.2284372233791894</v>
      </c>
      <c r="O92" s="162">
        <v>4.9613051551287999</v>
      </c>
      <c r="P92" s="162">
        <v>4.4225714578618884</v>
      </c>
      <c r="Q92" s="162">
        <v>4.0240384924490211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0.78871032842699285</v>
      </c>
      <c r="L93" s="160">
        <f t="shared" si="37"/>
        <v>0.69703319127545016</v>
      </c>
      <c r="M93" s="160">
        <f t="shared" si="37"/>
        <v>0.65440227720648214</v>
      </c>
      <c r="N93" s="160">
        <f t="shared" si="37"/>
        <v>0.62187464144625149</v>
      </c>
      <c r="O93" s="160">
        <f t="shared" si="37"/>
        <v>0.64083571237756876</v>
      </c>
      <c r="P93" s="160">
        <f t="shared" si="37"/>
        <v>0.6090108299240371</v>
      </c>
      <c r="Q93" s="160">
        <f t="shared" si="37"/>
        <v>0.55786815567150172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0.50113467031631209</v>
      </c>
      <c r="L94" s="156">
        <v>0.44123485999184003</v>
      </c>
      <c r="M94" s="156">
        <v>0.41379431547509349</v>
      </c>
      <c r="N94" s="156">
        <v>0.39249201644019399</v>
      </c>
      <c r="O94" s="156">
        <v>0.40379494296583363</v>
      </c>
      <c r="P94" s="156">
        <v>0.38314728604837411</v>
      </c>
      <c r="Q94" s="156">
        <v>0.35040952307782003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0.28757565811068075</v>
      </c>
      <c r="L95" s="156">
        <v>0.25579833128361007</v>
      </c>
      <c r="M95" s="156">
        <v>0.24060796173138868</v>
      </c>
      <c r="N95" s="156">
        <v>0.22938262500605744</v>
      </c>
      <c r="O95" s="156">
        <v>0.23704076941173513</v>
      </c>
      <c r="P95" s="156">
        <v>0.22586354387566296</v>
      </c>
      <c r="Q95" s="156">
        <v>0.20745863259368169</v>
      </c>
    </row>
    <row r="96" spans="1:17" ht="12" customHeight="1" x14ac:dyDescent="0.25">
      <c r="A96" s="163" t="s">
        <v>142</v>
      </c>
      <c r="B96" s="162">
        <v>15.001431479617546</v>
      </c>
      <c r="C96" s="162">
        <v>16.543189598697445</v>
      </c>
      <c r="D96" s="162">
        <v>8.2363841798376853</v>
      </c>
      <c r="E96" s="162">
        <v>5.7179516574619189</v>
      </c>
      <c r="F96" s="162">
        <v>7.881174323499641</v>
      </c>
      <c r="G96" s="162">
        <v>12.549156868595899</v>
      </c>
      <c r="H96" s="162">
        <v>13.889144241572279</v>
      </c>
      <c r="I96" s="162">
        <v>18.448986976118796</v>
      </c>
      <c r="J96" s="162">
        <v>18.491463859981092</v>
      </c>
      <c r="K96" s="162">
        <v>16.163807165807981</v>
      </c>
      <c r="L96" s="162">
        <v>18.823083635823458</v>
      </c>
      <c r="M96" s="162">
        <v>18.692023152036487</v>
      </c>
      <c r="N96" s="162">
        <v>15.899859645638225</v>
      </c>
      <c r="O96" s="162">
        <v>15.344024491093945</v>
      </c>
      <c r="P96" s="162">
        <v>8.1355029518770614</v>
      </c>
      <c r="Q96" s="162">
        <v>9.3218927213279876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1.4528678632354306</v>
      </c>
      <c r="L97" s="160">
        <f t="shared" si="38"/>
        <v>2.0059769499284368</v>
      </c>
      <c r="M97" s="160">
        <f t="shared" si="38"/>
        <v>2.0814354075722319</v>
      </c>
      <c r="N97" s="160">
        <f t="shared" si="38"/>
        <v>1.9780904937446167</v>
      </c>
      <c r="O97" s="160">
        <f t="shared" si="38"/>
        <v>2.0707289642557187</v>
      </c>
      <c r="P97" s="160">
        <f t="shared" si="38"/>
        <v>1.1906540528377403</v>
      </c>
      <c r="Q97" s="160">
        <f t="shared" si="38"/>
        <v>1.3249346594244855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0.94297486776507033</v>
      </c>
      <c r="L98" s="156">
        <v>1.151350326089928</v>
      </c>
      <c r="M98" s="156">
        <v>1.2734884880174648</v>
      </c>
      <c r="N98" s="156">
        <v>1.1934613474843419</v>
      </c>
      <c r="O98" s="156">
        <v>1.2486321745727014</v>
      </c>
      <c r="P98" s="156">
        <v>0.70464885078057848</v>
      </c>
      <c r="Q98" s="156">
        <v>0.81176611679071065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0.50989299547036038</v>
      </c>
      <c r="L99" s="156">
        <v>0.85462662383850885</v>
      </c>
      <c r="M99" s="156">
        <v>0.80794691955476705</v>
      </c>
      <c r="N99" s="156">
        <v>0.78462914626027469</v>
      </c>
      <c r="O99" s="156">
        <v>0.82209678968301736</v>
      </c>
      <c r="P99" s="156">
        <v>0.4860052020571618</v>
      </c>
      <c r="Q99" s="156">
        <v>0.51316854263377498</v>
      </c>
    </row>
    <row r="100" spans="1:17" ht="12" customHeight="1" x14ac:dyDescent="0.25">
      <c r="A100" s="158" t="s">
        <v>62</v>
      </c>
      <c r="B100" s="157">
        <f>SUM(B101:B103)</f>
        <v>22.342446994796624</v>
      </c>
      <c r="C100" s="157">
        <f t="shared" ref="C100:Q100" si="39">SUM(C101:C103)</f>
        <v>24.203765989810897</v>
      </c>
      <c r="D100" s="157">
        <f t="shared" si="39"/>
        <v>21.600146351872112</v>
      </c>
      <c r="E100" s="157">
        <f t="shared" si="39"/>
        <v>21.231679089548276</v>
      </c>
      <c r="F100" s="157">
        <f t="shared" si="39"/>
        <v>21.834951765842931</v>
      </c>
      <c r="G100" s="157">
        <f t="shared" si="39"/>
        <v>24.331856056343675</v>
      </c>
      <c r="H100" s="157">
        <f t="shared" si="39"/>
        <v>23.658945151614915</v>
      </c>
      <c r="I100" s="157">
        <f t="shared" si="39"/>
        <v>26.865771959451788</v>
      </c>
      <c r="J100" s="157">
        <f t="shared" si="39"/>
        <v>27.536546267054099</v>
      </c>
      <c r="K100" s="157">
        <f t="shared" si="39"/>
        <v>32.160021864885323</v>
      </c>
      <c r="L100" s="157">
        <f t="shared" si="39"/>
        <v>34.102629180811903</v>
      </c>
      <c r="M100" s="157">
        <f t="shared" si="39"/>
        <v>34.976908671795918</v>
      </c>
      <c r="N100" s="157">
        <f t="shared" si="39"/>
        <v>34.58335334819256</v>
      </c>
      <c r="O100" s="157">
        <f t="shared" si="39"/>
        <v>35.376461284372411</v>
      </c>
      <c r="P100" s="157">
        <f t="shared" si="39"/>
        <v>32.175389928599067</v>
      </c>
      <c r="Q100" s="157">
        <f t="shared" si="39"/>
        <v>33.946397203838487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8.0533459415402309</v>
      </c>
      <c r="C102" s="156">
        <v>7.8619946460241064</v>
      </c>
      <c r="D102" s="156">
        <v>9.0591789231432269</v>
      </c>
      <c r="E102" s="156">
        <v>8.3249676566446364</v>
      </c>
      <c r="F102" s="156">
        <v>6.5354610650496499</v>
      </c>
      <c r="G102" s="156">
        <v>8.3437881912685548</v>
      </c>
      <c r="H102" s="156">
        <v>5.9741908158003802</v>
      </c>
      <c r="I102" s="156">
        <v>7.3797448044414198</v>
      </c>
      <c r="J102" s="156">
        <v>9.5658477695630548</v>
      </c>
      <c r="K102" s="156">
        <v>8.5914715062338232</v>
      </c>
      <c r="L102" s="156">
        <v>9.6554894626124792</v>
      </c>
      <c r="M102" s="156">
        <v>11.746598559483862</v>
      </c>
      <c r="N102" s="156">
        <v>10.844055759605926</v>
      </c>
      <c r="O102" s="156">
        <v>8.5242368753181008</v>
      </c>
      <c r="P102" s="156">
        <v>6.1257433122863061</v>
      </c>
      <c r="Q102" s="156">
        <v>11.173603672995139</v>
      </c>
    </row>
    <row r="103" spans="1:17" ht="12" customHeight="1" x14ac:dyDescent="0.25">
      <c r="A103" s="29" t="s">
        <v>140</v>
      </c>
      <c r="B103" s="57">
        <v>14.289101053256392</v>
      </c>
      <c r="C103" s="57">
        <v>16.341771343786789</v>
      </c>
      <c r="D103" s="57">
        <v>12.540967428728884</v>
      </c>
      <c r="E103" s="57">
        <v>12.90671143290364</v>
      </c>
      <c r="F103" s="57">
        <v>15.299490700793282</v>
      </c>
      <c r="G103" s="57">
        <v>15.988067865075122</v>
      </c>
      <c r="H103" s="57">
        <v>17.684754335814535</v>
      </c>
      <c r="I103" s="57">
        <v>19.486027155010369</v>
      </c>
      <c r="J103" s="57">
        <v>17.970698497491046</v>
      </c>
      <c r="K103" s="57">
        <v>23.568550358651503</v>
      </c>
      <c r="L103" s="57">
        <v>24.447139718199427</v>
      </c>
      <c r="M103" s="57">
        <v>23.230310112312054</v>
      </c>
      <c r="N103" s="57">
        <v>23.739297588586638</v>
      </c>
      <c r="O103" s="57">
        <v>26.852224409054308</v>
      </c>
      <c r="P103" s="57">
        <v>26.04964661631276</v>
      </c>
      <c r="Q103" s="57">
        <v>22.772793530843344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9.863859137941434</v>
      </c>
      <c r="L105" s="168">
        <f t="shared" si="40"/>
        <v>12.049422307004111</v>
      </c>
      <c r="M105" s="168">
        <f t="shared" si="40"/>
        <v>16.086831526812208</v>
      </c>
      <c r="N105" s="168">
        <f t="shared" si="40"/>
        <v>24.707880897910862</v>
      </c>
      <c r="O105" s="168">
        <f t="shared" si="40"/>
        <v>30.95991403747675</v>
      </c>
      <c r="P105" s="168">
        <f t="shared" si="40"/>
        <v>34.323270879478862</v>
      </c>
      <c r="Q105" s="168">
        <f t="shared" si="40"/>
        <v>43.5474636612064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6.3293306695078986</v>
      </c>
      <c r="L106" s="157">
        <f t="shared" si="42"/>
        <v>8.3872849733214672</v>
      </c>
      <c r="M106" s="157">
        <f t="shared" si="42"/>
        <v>10.521296667136578</v>
      </c>
      <c r="N106" s="157">
        <f t="shared" si="42"/>
        <v>15.997430592163006</v>
      </c>
      <c r="O106" s="157">
        <f t="shared" si="42"/>
        <v>20.066467026711777</v>
      </c>
      <c r="P106" s="157">
        <f t="shared" si="42"/>
        <v>20.662396443908847</v>
      </c>
      <c r="Q106" s="157">
        <f t="shared" si="42"/>
        <v>26.99137070584743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6.3</v>
      </c>
      <c r="L107" s="156">
        <v>8.359826501137011</v>
      </c>
      <c r="M107" s="156">
        <v>10.485211322812169</v>
      </c>
      <c r="N107" s="156">
        <v>15.954905894716697</v>
      </c>
      <c r="O107" s="156">
        <v>20.01544729773067</v>
      </c>
      <c r="P107" s="156">
        <v>20.612400878952965</v>
      </c>
      <c r="Q107" s="156">
        <v>26.86995725283224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2.9330669507898866E-2</v>
      </c>
      <c r="L108" s="156">
        <v>2.7458472184455629E-2</v>
      </c>
      <c r="M108" s="156">
        <v>3.6085344324409484E-2</v>
      </c>
      <c r="N108" s="156">
        <v>4.2524697446308192E-2</v>
      </c>
      <c r="O108" s="156">
        <v>5.1019728981105558E-2</v>
      </c>
      <c r="P108" s="156">
        <v>4.9995564955881491E-2</v>
      </c>
      <c r="Q108" s="156">
        <v>0.12141345301519189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2.5162428313779638E-2</v>
      </c>
      <c r="L109" s="157">
        <f t="shared" si="43"/>
        <v>4.8458447985672802E-2</v>
      </c>
      <c r="M109" s="157">
        <f t="shared" si="43"/>
        <v>7.6281631971605743E-2</v>
      </c>
      <c r="N109" s="157">
        <f t="shared" si="43"/>
        <v>0.16932187604434515</v>
      </c>
      <c r="O109" s="157">
        <f t="shared" si="43"/>
        <v>0.19929061776376</v>
      </c>
      <c r="P109" s="157">
        <f t="shared" si="43"/>
        <v>0.27062099171348519</v>
      </c>
      <c r="Q109" s="157">
        <f t="shared" si="43"/>
        <v>0.35502021960009089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2.5162428313779638E-2</v>
      </c>
      <c r="L110" s="156">
        <v>4.8458447985672802E-2</v>
      </c>
      <c r="M110" s="156">
        <v>7.6281631971605743E-2</v>
      </c>
      <c r="N110" s="156">
        <v>0.16932187604434515</v>
      </c>
      <c r="O110" s="156">
        <v>0.19929061776376</v>
      </c>
      <c r="P110" s="156">
        <v>0.27062099171348519</v>
      </c>
      <c r="Q110" s="156">
        <v>0.35502021960009089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2.7185050991791706</v>
      </c>
      <c r="L111" s="157">
        <f t="shared" si="44"/>
        <v>2.6286634092489027</v>
      </c>
      <c r="M111" s="157">
        <f t="shared" si="44"/>
        <v>4.1420530999869056</v>
      </c>
      <c r="N111" s="157">
        <f t="shared" si="44"/>
        <v>6.435996694919595</v>
      </c>
      <c r="O111" s="157">
        <f t="shared" si="44"/>
        <v>8.0811904634776877</v>
      </c>
      <c r="P111" s="157">
        <f t="shared" si="44"/>
        <v>10.099833569339399</v>
      </c>
      <c r="Q111" s="157">
        <f t="shared" si="44"/>
        <v>12.340767301399346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2.4941777519985924</v>
      </c>
      <c r="L116" s="162">
        <v>2.3755820987333451</v>
      </c>
      <c r="M116" s="162">
        <v>3.7271482402910898</v>
      </c>
      <c r="N116" s="162">
        <v>5.7237828654477951</v>
      </c>
      <c r="O116" s="162">
        <v>7.1203740450844375</v>
      </c>
      <c r="P116" s="162">
        <v>8.8102295897486034</v>
      </c>
      <c r="Q116" s="162">
        <v>10.804819460162248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0.22432734718057823</v>
      </c>
      <c r="L117" s="160">
        <f t="shared" si="46"/>
        <v>0.25308131051555777</v>
      </c>
      <c r="M117" s="160">
        <f t="shared" si="46"/>
        <v>0.41490485969581592</v>
      </c>
      <c r="N117" s="160">
        <f t="shared" si="46"/>
        <v>0.71221382947179968</v>
      </c>
      <c r="O117" s="160">
        <f t="shared" si="46"/>
        <v>0.96081641839324949</v>
      </c>
      <c r="P117" s="160">
        <f t="shared" si="46"/>
        <v>1.2896039795907952</v>
      </c>
      <c r="Q117" s="160">
        <f t="shared" si="46"/>
        <v>1.5359478412370975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0.14559827214611362</v>
      </c>
      <c r="L118" s="156">
        <v>0.14525852323465074</v>
      </c>
      <c r="M118" s="156">
        <v>0.25385201026315624</v>
      </c>
      <c r="N118" s="156">
        <v>0.42970717432108407</v>
      </c>
      <c r="O118" s="156">
        <v>0.57936423094112066</v>
      </c>
      <c r="P118" s="156">
        <v>0.76320906145233824</v>
      </c>
      <c r="Q118" s="156">
        <v>0.94105049317352873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7.8729075034464621E-2</v>
      </c>
      <c r="L119" s="156">
        <v>0.10782278728090701</v>
      </c>
      <c r="M119" s="156">
        <v>0.16105284943265966</v>
      </c>
      <c r="N119" s="156">
        <v>0.28250665515071555</v>
      </c>
      <c r="O119" s="156">
        <v>0.38145218745212889</v>
      </c>
      <c r="P119" s="156">
        <v>0.52639491813845685</v>
      </c>
      <c r="Q119" s="156">
        <v>0.59489734806356875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0.79086094094058512</v>
      </c>
      <c r="L120" s="157">
        <f t="shared" si="47"/>
        <v>0.98501547644806786</v>
      </c>
      <c r="M120" s="157">
        <f t="shared" si="47"/>
        <v>1.3472001277171206</v>
      </c>
      <c r="N120" s="157">
        <f t="shared" si="47"/>
        <v>2.1051317347839138</v>
      </c>
      <c r="O120" s="157">
        <f t="shared" si="47"/>
        <v>2.6129659295235261</v>
      </c>
      <c r="P120" s="157">
        <f t="shared" si="47"/>
        <v>3.2904198745171298</v>
      </c>
      <c r="Q120" s="157">
        <f t="shared" si="47"/>
        <v>3.8603054343595322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0.20936913971817717</v>
      </c>
      <c r="L121" s="156">
        <v>0.27831974936941595</v>
      </c>
      <c r="M121" s="156">
        <v>0.45183334067028785</v>
      </c>
      <c r="N121" s="156">
        <v>0.65856298869247987</v>
      </c>
      <c r="O121" s="156">
        <v>0.6283292205622687</v>
      </c>
      <c r="P121" s="156">
        <v>0.62713299196327343</v>
      </c>
      <c r="Q121" s="156">
        <v>1.2722006507679189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0.58149180122240796</v>
      </c>
      <c r="L122" s="57">
        <v>0.70669572707865191</v>
      </c>
      <c r="M122" s="57">
        <v>0.8953667870468327</v>
      </c>
      <c r="N122" s="57">
        <v>1.446568746091434</v>
      </c>
      <c r="O122" s="57">
        <v>1.9846367089612573</v>
      </c>
      <c r="P122" s="57">
        <v>2.6632868825538565</v>
      </c>
      <c r="Q122" s="57">
        <v>2.5881047835916133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109.89750185011776</v>
      </c>
      <c r="C124" s="168">
        <f t="shared" ref="C124:Q124" si="48">SUM(C125,C128,C130,C139)</f>
        <v>118.60874533452032</v>
      </c>
      <c r="D124" s="168">
        <f t="shared" si="48"/>
        <v>115.429788887675</v>
      </c>
      <c r="E124" s="168">
        <f t="shared" si="48"/>
        <v>121.26138795628981</v>
      </c>
      <c r="F124" s="168">
        <f t="shared" si="48"/>
        <v>124.94889683501572</v>
      </c>
      <c r="G124" s="168">
        <f t="shared" si="48"/>
        <v>125.08571905703693</v>
      </c>
      <c r="H124" s="168">
        <f t="shared" si="48"/>
        <v>116.89290394959852</v>
      </c>
      <c r="I124" s="168">
        <f t="shared" si="48"/>
        <v>109.67812994410882</v>
      </c>
      <c r="J124" s="168">
        <f t="shared" si="48"/>
        <v>116.88812802591102</v>
      </c>
      <c r="K124" s="168">
        <f t="shared" si="48"/>
        <v>109.62162924631289</v>
      </c>
      <c r="L124" s="168">
        <f t="shared" si="48"/>
        <v>113.27506916735253</v>
      </c>
      <c r="M124" s="168">
        <f t="shared" si="48"/>
        <v>101.44109619621244</v>
      </c>
      <c r="N124" s="168">
        <f t="shared" si="48"/>
        <v>93.056481258841146</v>
      </c>
      <c r="O124" s="168">
        <f t="shared" si="48"/>
        <v>92.262448233543779</v>
      </c>
      <c r="P124" s="168">
        <f t="shared" si="48"/>
        <v>77.096914572371034</v>
      </c>
      <c r="Q124" s="168">
        <f t="shared" si="48"/>
        <v>87.939272381306552</v>
      </c>
    </row>
    <row r="125" spans="1:17" ht="12.95" customHeight="1" x14ac:dyDescent="0.25">
      <c r="A125" s="158" t="s">
        <v>65</v>
      </c>
      <c r="B125" s="157">
        <f t="shared" ref="B125" si="49">SUM(B126:B127)</f>
        <v>77.453211981116183</v>
      </c>
      <c r="C125" s="157">
        <f t="shared" ref="C125:Q125" si="50">SUM(C126:C127)</f>
        <v>84.791312679783644</v>
      </c>
      <c r="D125" s="157">
        <f t="shared" si="50"/>
        <v>79.964626726781688</v>
      </c>
      <c r="E125" s="157">
        <f t="shared" si="50"/>
        <v>83.629118804551169</v>
      </c>
      <c r="F125" s="157">
        <f t="shared" si="50"/>
        <v>88.64440382245634</v>
      </c>
      <c r="G125" s="157">
        <f t="shared" si="50"/>
        <v>88.713764665730849</v>
      </c>
      <c r="H125" s="157">
        <f t="shared" si="50"/>
        <v>80.890298845226155</v>
      </c>
      <c r="I125" s="157">
        <f t="shared" si="50"/>
        <v>71.392050921815937</v>
      </c>
      <c r="J125" s="157">
        <f t="shared" si="50"/>
        <v>77.549787903825504</v>
      </c>
      <c r="K125" s="157">
        <f t="shared" si="50"/>
        <v>76.497982189844265</v>
      </c>
      <c r="L125" s="157">
        <f t="shared" si="50"/>
        <v>80.618158076161777</v>
      </c>
      <c r="M125" s="157">
        <f t="shared" si="50"/>
        <v>69.885811066138757</v>
      </c>
      <c r="N125" s="157">
        <f t="shared" si="50"/>
        <v>63.261237571439416</v>
      </c>
      <c r="O125" s="157">
        <f t="shared" si="50"/>
        <v>62.994146588957165</v>
      </c>
      <c r="P125" s="157">
        <f t="shared" si="50"/>
        <v>48.730969392920976</v>
      </c>
      <c r="Q125" s="157">
        <f t="shared" si="50"/>
        <v>58.360093640236599</v>
      </c>
    </row>
    <row r="126" spans="1:17" ht="12" customHeight="1" x14ac:dyDescent="0.25">
      <c r="A126" s="23" t="s">
        <v>149</v>
      </c>
      <c r="B126" s="156">
        <v>77.216550909077569</v>
      </c>
      <c r="C126" s="156">
        <v>84.423947821447214</v>
      </c>
      <c r="D126" s="156">
        <v>79.617450310894696</v>
      </c>
      <c r="E126" s="156">
        <v>83.078761131882715</v>
      </c>
      <c r="F126" s="156">
        <v>88.127375357320503</v>
      </c>
      <c r="G126" s="156">
        <v>88.185247613521909</v>
      </c>
      <c r="H126" s="156">
        <v>80.388697325148371</v>
      </c>
      <c r="I126" s="156">
        <v>70.888696467446621</v>
      </c>
      <c r="J126" s="156">
        <v>76.882561966229744</v>
      </c>
      <c r="K126" s="156">
        <v>76.158663208815881</v>
      </c>
      <c r="L126" s="156">
        <v>80.364789000856035</v>
      </c>
      <c r="M126" s="156">
        <v>69.655072101575854</v>
      </c>
      <c r="N126" s="156">
        <v>63.099321707338518</v>
      </c>
      <c r="O126" s="156">
        <v>62.839251464124885</v>
      </c>
      <c r="P126" s="156">
        <v>48.616443067125559</v>
      </c>
      <c r="Q126" s="156">
        <v>58.103899621315307</v>
      </c>
    </row>
    <row r="127" spans="1:17" ht="12" customHeight="1" x14ac:dyDescent="0.25">
      <c r="A127" s="23" t="s">
        <v>60</v>
      </c>
      <c r="B127" s="156">
        <v>0.23666107203862083</v>
      </c>
      <c r="C127" s="156">
        <v>0.36736485833643384</v>
      </c>
      <c r="D127" s="156">
        <v>0.34717641588698789</v>
      </c>
      <c r="E127" s="156">
        <v>0.55035767266846081</v>
      </c>
      <c r="F127" s="156">
        <v>0.51702846513584322</v>
      </c>
      <c r="G127" s="156">
        <v>0.52851705220893408</v>
      </c>
      <c r="H127" s="156">
        <v>0.50160152007777747</v>
      </c>
      <c r="I127" s="156">
        <v>0.50335445436931125</v>
      </c>
      <c r="J127" s="156">
        <v>0.66722593759575921</v>
      </c>
      <c r="K127" s="156">
        <v>0.33931898102837765</v>
      </c>
      <c r="L127" s="156">
        <v>0.25336907530574398</v>
      </c>
      <c r="M127" s="156">
        <v>0.23073896456290577</v>
      </c>
      <c r="N127" s="156">
        <v>0.16191586410089984</v>
      </c>
      <c r="O127" s="156">
        <v>0.15489512483228185</v>
      </c>
      <c r="P127" s="156">
        <v>0.11452632579541649</v>
      </c>
      <c r="Q127" s="156">
        <v>0.25619401892129207</v>
      </c>
    </row>
    <row r="128" spans="1:17" ht="12.95" customHeight="1" x14ac:dyDescent="0.25">
      <c r="A128" s="158" t="s">
        <v>112</v>
      </c>
      <c r="B128" s="157">
        <f t="shared" ref="B128:Q128" si="51">B129</f>
        <v>7.198179718330211E-2</v>
      </c>
      <c r="C128" s="157">
        <f t="shared" si="51"/>
        <v>8.6642779586198593E-2</v>
      </c>
      <c r="D128" s="157">
        <f t="shared" si="51"/>
        <v>0.10226043088231991</v>
      </c>
      <c r="E128" s="157">
        <f t="shared" si="51"/>
        <v>0.11449608708404627</v>
      </c>
      <c r="F128" s="157">
        <f t="shared" si="51"/>
        <v>0.13268688667208436</v>
      </c>
      <c r="G128" s="157">
        <f t="shared" si="51"/>
        <v>0.16977297408967687</v>
      </c>
      <c r="H128" s="157">
        <f t="shared" si="51"/>
        <v>0.21248812330919192</v>
      </c>
      <c r="I128" s="157">
        <f t="shared" si="51"/>
        <v>0.30888631812947631</v>
      </c>
      <c r="J128" s="157">
        <f t="shared" si="51"/>
        <v>0.40368052641368729</v>
      </c>
      <c r="K128" s="157">
        <f t="shared" si="51"/>
        <v>0.38441885866953079</v>
      </c>
      <c r="L128" s="157">
        <f t="shared" si="51"/>
        <v>0.50784579420597864</v>
      </c>
      <c r="M128" s="157">
        <f t="shared" si="51"/>
        <v>0.57570646790813318</v>
      </c>
      <c r="N128" s="157">
        <f t="shared" si="51"/>
        <v>0.75668650334100374</v>
      </c>
      <c r="O128" s="157">
        <f t="shared" si="51"/>
        <v>0.70118330753540425</v>
      </c>
      <c r="P128" s="157">
        <f t="shared" si="51"/>
        <v>0.71678066518806893</v>
      </c>
      <c r="Q128" s="157">
        <f t="shared" si="51"/>
        <v>0.82007267467561407</v>
      </c>
    </row>
    <row r="129" spans="1:17" ht="12" customHeight="1" x14ac:dyDescent="0.25">
      <c r="A129" s="23" t="s">
        <v>60</v>
      </c>
      <c r="B129" s="156">
        <v>7.198179718330211E-2</v>
      </c>
      <c r="C129" s="156">
        <v>8.6642779586198593E-2</v>
      </c>
      <c r="D129" s="156">
        <v>0.10226043088231991</v>
      </c>
      <c r="E129" s="156">
        <v>0.11449608708404627</v>
      </c>
      <c r="F129" s="156">
        <v>0.13268688667208436</v>
      </c>
      <c r="G129" s="156">
        <v>0.16977297408967687</v>
      </c>
      <c r="H129" s="156">
        <v>0.21248812330919192</v>
      </c>
      <c r="I129" s="156">
        <v>0.30888631812947631</v>
      </c>
      <c r="J129" s="156">
        <v>0.40368052641368729</v>
      </c>
      <c r="K129" s="156">
        <v>0.38441885866953079</v>
      </c>
      <c r="L129" s="156">
        <v>0.50784579420597864</v>
      </c>
      <c r="M129" s="156">
        <v>0.57570646790813318</v>
      </c>
      <c r="N129" s="156">
        <v>0.75668650334100374</v>
      </c>
      <c r="O129" s="156">
        <v>0.70118330753540425</v>
      </c>
      <c r="P129" s="156">
        <v>0.71678066518806893</v>
      </c>
      <c r="Q129" s="156">
        <v>0.82007267467561407</v>
      </c>
    </row>
    <row r="130" spans="1:17" ht="12" customHeight="1" x14ac:dyDescent="0.25">
      <c r="A130" s="158" t="s">
        <v>63</v>
      </c>
      <c r="B130" s="157">
        <f>SUM(B131:B132,B135:B136)</f>
        <v>23.050063635161873</v>
      </c>
      <c r="C130" s="157">
        <f t="shared" ref="C130:Q130" si="52">SUM(C131:C132,C135:C136)</f>
        <v>23.625293253225436</v>
      </c>
      <c r="D130" s="157">
        <f t="shared" si="52"/>
        <v>24.672881858687372</v>
      </c>
      <c r="E130" s="157">
        <f t="shared" si="52"/>
        <v>26.123281966229566</v>
      </c>
      <c r="F130" s="157">
        <f t="shared" si="52"/>
        <v>24.841257919038249</v>
      </c>
      <c r="G130" s="157">
        <f t="shared" si="52"/>
        <v>24.503259326638652</v>
      </c>
      <c r="H130" s="157">
        <f t="shared" si="52"/>
        <v>24.23627737690606</v>
      </c>
      <c r="I130" s="157">
        <f t="shared" si="52"/>
        <v>25.828566954864485</v>
      </c>
      <c r="J130" s="157">
        <f t="shared" si="52"/>
        <v>26.159084130180652</v>
      </c>
      <c r="K130" s="157">
        <f t="shared" si="52"/>
        <v>21.907838959521523</v>
      </c>
      <c r="L130" s="157">
        <f t="shared" si="52"/>
        <v>22.578467799512168</v>
      </c>
      <c r="M130" s="157">
        <f t="shared" si="52"/>
        <v>21.500738674332293</v>
      </c>
      <c r="N130" s="157">
        <f t="shared" si="52"/>
        <v>20.257214811242406</v>
      </c>
      <c r="O130" s="157">
        <f t="shared" si="52"/>
        <v>20.028005704317845</v>
      </c>
      <c r="P130" s="157">
        <f t="shared" si="52"/>
        <v>19.606619469830594</v>
      </c>
      <c r="Q130" s="157">
        <f t="shared" si="52"/>
        <v>20.158751306858154</v>
      </c>
    </row>
    <row r="131" spans="1:17" ht="12" customHeight="1" x14ac:dyDescent="0.25">
      <c r="A131" s="167" t="s">
        <v>148</v>
      </c>
      <c r="B131" s="132">
        <v>17.174463467831025</v>
      </c>
      <c r="C131" s="132">
        <v>19.301322178552795</v>
      </c>
      <c r="D131" s="132">
        <v>17.396399689105287</v>
      </c>
      <c r="E131" s="132">
        <v>16.846838868117285</v>
      </c>
      <c r="F131" s="132">
        <v>18.468844642679493</v>
      </c>
      <c r="G131" s="132">
        <v>20.561755882170004</v>
      </c>
      <c r="H131" s="132">
        <v>20.258302674851628</v>
      </c>
      <c r="I131" s="132">
        <v>22.036383532553383</v>
      </c>
      <c r="J131" s="132">
        <v>22.629978033770229</v>
      </c>
      <c r="K131" s="132">
        <v>18.812317556633541</v>
      </c>
      <c r="L131" s="132">
        <v>19.814041374923949</v>
      </c>
      <c r="M131" s="132">
        <v>18.462199757186205</v>
      </c>
      <c r="N131" s="132">
        <v>17.577814019587535</v>
      </c>
      <c r="O131" s="132">
        <v>17.207608404337147</v>
      </c>
      <c r="P131" s="132">
        <v>16.760769489830349</v>
      </c>
      <c r="Q131" s="132">
        <v>17.100077672171832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2.133380130631461</v>
      </c>
      <c r="L132" s="132">
        <f t="shared" si="53"/>
        <v>2.2251064244954817</v>
      </c>
      <c r="M132" s="132">
        <f t="shared" si="53"/>
        <v>2.3534275449548097</v>
      </c>
      <c r="N132" s="132">
        <f t="shared" si="53"/>
        <v>2.4785322399147507</v>
      </c>
      <c r="O132" s="132">
        <f t="shared" si="53"/>
        <v>2.6306824317724034</v>
      </c>
      <c r="P132" s="132">
        <f t="shared" si="53"/>
        <v>2.7283969250396645</v>
      </c>
      <c r="Q132" s="132">
        <f t="shared" si="53"/>
        <v>2.7992988248883934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1.0974292345505845</v>
      </c>
      <c r="L133" s="165">
        <v>1.2119278894991117</v>
      </c>
      <c r="M133" s="165">
        <v>1.2577871379011505</v>
      </c>
      <c r="N133" s="165">
        <v>1.3194790873771791</v>
      </c>
      <c r="O133" s="165">
        <v>1.4002031651653939</v>
      </c>
      <c r="P133" s="165">
        <v>1.4518693194176819</v>
      </c>
      <c r="Q133" s="165">
        <v>1.4891639849824683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1.0359508960808768</v>
      </c>
      <c r="L134" s="164">
        <v>1.01317853499637</v>
      </c>
      <c r="M134" s="164">
        <v>1.0956404070536592</v>
      </c>
      <c r="N134" s="164">
        <v>1.1590531525375718</v>
      </c>
      <c r="O134" s="164">
        <v>1.2304792666070095</v>
      </c>
      <c r="P134" s="164">
        <v>1.2765276056219825</v>
      </c>
      <c r="Q134" s="164">
        <v>1.3101348399059249</v>
      </c>
    </row>
    <row r="135" spans="1:17" ht="12" customHeight="1" x14ac:dyDescent="0.25">
      <c r="A135" s="163" t="s">
        <v>142</v>
      </c>
      <c r="B135" s="162">
        <v>5.8756001673308491</v>
      </c>
      <c r="C135" s="162">
        <v>4.3239710746726399</v>
      </c>
      <c r="D135" s="162">
        <v>7.2764821695820858</v>
      </c>
      <c r="E135" s="162">
        <v>9.2764430981122814</v>
      </c>
      <c r="F135" s="162">
        <v>6.3724132763587571</v>
      </c>
      <c r="G135" s="162">
        <v>3.9415034444686468</v>
      </c>
      <c r="H135" s="162">
        <v>3.9779747020544303</v>
      </c>
      <c r="I135" s="162">
        <v>3.7921834223110995</v>
      </c>
      <c r="J135" s="162">
        <v>3.5291060964104233</v>
      </c>
      <c r="K135" s="162">
        <v>0.88281639283525137</v>
      </c>
      <c r="L135" s="162">
        <v>0.48747348161906129</v>
      </c>
      <c r="M135" s="162">
        <v>0.61647690947307432</v>
      </c>
      <c r="N135" s="162">
        <v>0.17854714900707963</v>
      </c>
      <c r="O135" s="162">
        <v>0.16717972833126776</v>
      </c>
      <c r="P135" s="162">
        <v>0.10248036867557848</v>
      </c>
      <c r="Q135" s="162">
        <v>0.22698143486021125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7.9324879421269104E-2</v>
      </c>
      <c r="L136" s="160">
        <f t="shared" ref="L136" si="64">SUM(L137:L138)</f>
        <v>5.1846518473673303E-2</v>
      </c>
      <c r="M136" s="160">
        <f t="shared" ref="M136" si="65">SUM(M137:M138)</f>
        <v>6.8634462718205017E-2</v>
      </c>
      <c r="N136" s="160">
        <f t="shared" ref="N136" si="66">SUM(N137:N138)</f>
        <v>2.2321402733041857E-2</v>
      </c>
      <c r="O136" s="160">
        <f t="shared" ref="O136" si="67">SUM(O137:O138)</f>
        <v>2.2535139877027183E-2</v>
      </c>
      <c r="P136" s="160">
        <f t="shared" ref="P136" si="68">SUM(P137:P138)</f>
        <v>1.4972686285001653E-2</v>
      </c>
      <c r="Q136" s="160">
        <f t="shared" ref="Q136" si="69">SUM(Q137:Q138)</f>
        <v>3.2393374937719863E-2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5.1485320568777804E-2</v>
      </c>
      <c r="L137" s="156">
        <v>2.9757822468209717E-2</v>
      </c>
      <c r="M137" s="156">
        <v>4.1992750692584131E-2</v>
      </c>
      <c r="N137" s="156">
        <v>1.3467397708932195E-2</v>
      </c>
      <c r="O137" s="156">
        <v>1.358850008603908E-2</v>
      </c>
      <c r="P137" s="156">
        <v>8.8610845095425401E-3</v>
      </c>
      <c r="Q137" s="156">
        <v>1.9846898860929905E-2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2.7839558852491297E-2</v>
      </c>
      <c r="L138" s="156">
        <v>2.2088696005463586E-2</v>
      </c>
      <c r="M138" s="156">
        <v>2.6641712025620885E-2</v>
      </c>
      <c r="N138" s="156">
        <v>8.854005024109662E-3</v>
      </c>
      <c r="O138" s="156">
        <v>8.9466397909881007E-3</v>
      </c>
      <c r="P138" s="156">
        <v>6.1116017754591131E-3</v>
      </c>
      <c r="Q138" s="156">
        <v>1.2546476076789954E-2</v>
      </c>
    </row>
    <row r="139" spans="1:17" ht="12" customHeight="1" x14ac:dyDescent="0.25">
      <c r="A139" s="158" t="s">
        <v>62</v>
      </c>
      <c r="B139" s="157">
        <f>SUM(B140:B141)</f>
        <v>9.322244436656403</v>
      </c>
      <c r="C139" s="157">
        <f t="shared" ref="C139:Q139" si="70">SUM(C140:C141)</f>
        <v>10.105496621925045</v>
      </c>
      <c r="D139" s="157">
        <f t="shared" si="70"/>
        <v>10.690019871323614</v>
      </c>
      <c r="E139" s="157">
        <f t="shared" si="70"/>
        <v>11.394491098425021</v>
      </c>
      <c r="F139" s="157">
        <f t="shared" si="70"/>
        <v>11.330548206849052</v>
      </c>
      <c r="G139" s="157">
        <f t="shared" si="70"/>
        <v>11.698922090577746</v>
      </c>
      <c r="H139" s="157">
        <f t="shared" si="70"/>
        <v>11.553839604157123</v>
      </c>
      <c r="I139" s="157">
        <f t="shared" si="70"/>
        <v>12.148625749298921</v>
      </c>
      <c r="J139" s="157">
        <f t="shared" si="70"/>
        <v>12.77557546549118</v>
      </c>
      <c r="K139" s="157">
        <f t="shared" si="70"/>
        <v>10.831389238277563</v>
      </c>
      <c r="L139" s="157">
        <f t="shared" si="70"/>
        <v>9.5705974974726047</v>
      </c>
      <c r="M139" s="157">
        <f t="shared" si="70"/>
        <v>9.4788399878332559</v>
      </c>
      <c r="N139" s="157">
        <f t="shared" si="70"/>
        <v>8.7813423728183153</v>
      </c>
      <c r="O139" s="157">
        <f t="shared" si="70"/>
        <v>8.5391126327333566</v>
      </c>
      <c r="P139" s="157">
        <f t="shared" si="70"/>
        <v>8.0425450444313906</v>
      </c>
      <c r="Q139" s="157">
        <f t="shared" si="70"/>
        <v>8.6003547595361809</v>
      </c>
    </row>
    <row r="140" spans="1:17" ht="12" customHeight="1" x14ac:dyDescent="0.25">
      <c r="A140" s="23" t="s">
        <v>57</v>
      </c>
      <c r="B140" s="156">
        <v>3.3602440143174443</v>
      </c>
      <c r="C140" s="156">
        <v>3.2824789004281874</v>
      </c>
      <c r="D140" s="156">
        <v>4.4601820675853476</v>
      </c>
      <c r="E140" s="156">
        <v>4.4432402673359848</v>
      </c>
      <c r="F140" s="156">
        <v>3.3580161735256757</v>
      </c>
      <c r="G140" s="156">
        <v>3.9901344625379003</v>
      </c>
      <c r="H140" s="156">
        <v>2.8999509235381926</v>
      </c>
      <c r="I140" s="156">
        <v>3.3373217618716979</v>
      </c>
      <c r="J140" s="156">
        <v>4.4473935095335246</v>
      </c>
      <c r="K140" s="156">
        <v>2.8819151210851048</v>
      </c>
      <c r="L140" s="156">
        <v>2.7119827587819847</v>
      </c>
      <c r="M140" s="156">
        <v>3.1733485292714341</v>
      </c>
      <c r="N140" s="156">
        <v>2.7493647302348836</v>
      </c>
      <c r="O140" s="156">
        <v>2.0563876847669169</v>
      </c>
      <c r="P140" s="156">
        <v>1.534433357789033</v>
      </c>
      <c r="Q140" s="156">
        <v>2.8369951400030362</v>
      </c>
    </row>
    <row r="141" spans="1:17" ht="12" customHeight="1" x14ac:dyDescent="0.25">
      <c r="A141" s="29" t="s">
        <v>140</v>
      </c>
      <c r="B141" s="57">
        <v>5.9620004223389582</v>
      </c>
      <c r="C141" s="57">
        <v>6.8230177214968588</v>
      </c>
      <c r="D141" s="57">
        <v>6.2298378037382651</v>
      </c>
      <c r="E141" s="57">
        <v>6.9512508310890357</v>
      </c>
      <c r="F141" s="57">
        <v>7.9725320333233771</v>
      </c>
      <c r="G141" s="57">
        <v>7.708787628039846</v>
      </c>
      <c r="H141" s="57">
        <v>8.6538886806189304</v>
      </c>
      <c r="I141" s="57">
        <v>8.8113039874272232</v>
      </c>
      <c r="J141" s="57">
        <v>8.3281819559576551</v>
      </c>
      <c r="K141" s="57">
        <v>7.9494741171924579</v>
      </c>
      <c r="L141" s="57">
        <v>6.8586147386906191</v>
      </c>
      <c r="M141" s="57">
        <v>6.3054914585618214</v>
      </c>
      <c r="N141" s="57">
        <v>6.0319776425834313</v>
      </c>
      <c r="O141" s="57">
        <v>6.4827249479664406</v>
      </c>
      <c r="P141" s="57">
        <v>6.5081116866423576</v>
      </c>
      <c r="Q141" s="57">
        <v>5.7633596195331451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0.58990218621277979</v>
      </c>
      <c r="C143" s="168">
        <f t="shared" si="71"/>
        <v>0.9011211070857017</v>
      </c>
      <c r="D143" s="168">
        <f t="shared" si="71"/>
        <v>1.1989411112424524</v>
      </c>
      <c r="E143" s="168">
        <f t="shared" si="71"/>
        <v>2.0847278069573485</v>
      </c>
      <c r="F143" s="168">
        <f t="shared" si="71"/>
        <v>2.556943683230041</v>
      </c>
      <c r="G143" s="168">
        <f t="shared" si="71"/>
        <v>2.8008531408218356</v>
      </c>
      <c r="H143" s="168">
        <f t="shared" si="71"/>
        <v>3.0954572922909751</v>
      </c>
      <c r="I143" s="168">
        <f t="shared" si="71"/>
        <v>3.239339068645168</v>
      </c>
      <c r="J143" s="168">
        <f t="shared" si="71"/>
        <v>4.2654343101906109</v>
      </c>
      <c r="K143" s="168">
        <f t="shared" si="71"/>
        <v>5.3902264664690751</v>
      </c>
      <c r="L143" s="168">
        <f t="shared" si="71"/>
        <v>5.7567777467278685</v>
      </c>
      <c r="M143" s="168">
        <f t="shared" si="71"/>
        <v>6.8540446726827069</v>
      </c>
      <c r="N143" s="168">
        <f t="shared" si="71"/>
        <v>7.3349888633787437</v>
      </c>
      <c r="O143" s="168">
        <f t="shared" si="71"/>
        <v>9.1850861104302446</v>
      </c>
      <c r="P143" s="168">
        <f t="shared" si="71"/>
        <v>10.403398232715006</v>
      </c>
      <c r="Q143" s="168">
        <f t="shared" si="71"/>
        <v>13.416452520385898</v>
      </c>
    </row>
    <row r="144" spans="1:17" ht="12.95" customHeight="1" x14ac:dyDescent="0.25">
      <c r="A144" s="158" t="s">
        <v>65</v>
      </c>
      <c r="B144" s="157">
        <f t="shared" ref="B144:Q144" si="72">B145</f>
        <v>0.32971948058774164</v>
      </c>
      <c r="C144" s="157">
        <f t="shared" si="72"/>
        <v>0.4911785640903833</v>
      </c>
      <c r="D144" s="157">
        <f t="shared" si="72"/>
        <v>0.65674398993941718</v>
      </c>
      <c r="E144" s="157">
        <f t="shared" si="72"/>
        <v>1.1267601889359606</v>
      </c>
      <c r="F144" s="157">
        <f t="shared" si="72"/>
        <v>1.3796376611619825</v>
      </c>
      <c r="G144" s="157">
        <f t="shared" si="72"/>
        <v>1.4440260887633014</v>
      </c>
      <c r="H144" s="157">
        <f t="shared" si="72"/>
        <v>1.5695727660363541</v>
      </c>
      <c r="I144" s="157">
        <f t="shared" si="72"/>
        <v>1.4784614484402878</v>
      </c>
      <c r="J144" s="157">
        <f t="shared" si="72"/>
        <v>1.90411375916235</v>
      </c>
      <c r="K144" s="157">
        <f t="shared" si="72"/>
        <v>2.5743956230588121</v>
      </c>
      <c r="L144" s="157">
        <f t="shared" si="72"/>
        <v>2.9466883035749745</v>
      </c>
      <c r="M144" s="157">
        <f t="shared" si="72"/>
        <v>3.1099812074662427</v>
      </c>
      <c r="N144" s="157">
        <f t="shared" si="72"/>
        <v>3.1969454494390606</v>
      </c>
      <c r="O144" s="157">
        <f t="shared" si="72"/>
        <v>3.8544270302843957</v>
      </c>
      <c r="P144" s="157">
        <f t="shared" si="72"/>
        <v>3.7128397774379898</v>
      </c>
      <c r="Q144" s="157">
        <f t="shared" si="72"/>
        <v>4.9491976043030697</v>
      </c>
    </row>
    <row r="145" spans="1:17" ht="12" customHeight="1" x14ac:dyDescent="0.25">
      <c r="A145" s="23" t="s">
        <v>60</v>
      </c>
      <c r="B145" s="156">
        <v>0.32971948058774164</v>
      </c>
      <c r="C145" s="156">
        <v>0.4911785640903833</v>
      </c>
      <c r="D145" s="156">
        <v>0.65674398993941718</v>
      </c>
      <c r="E145" s="156">
        <v>1.1267601889359606</v>
      </c>
      <c r="F145" s="156">
        <v>1.3796376611619825</v>
      </c>
      <c r="G145" s="156">
        <v>1.4440260887633014</v>
      </c>
      <c r="H145" s="156">
        <v>1.5695727660363541</v>
      </c>
      <c r="I145" s="156">
        <v>1.4784614484402878</v>
      </c>
      <c r="J145" s="156">
        <v>1.90411375916235</v>
      </c>
      <c r="K145" s="156">
        <v>2.5743956230588121</v>
      </c>
      <c r="L145" s="156">
        <v>2.9466883035749745</v>
      </c>
      <c r="M145" s="156">
        <v>3.1099812074662427</v>
      </c>
      <c r="N145" s="156">
        <v>3.1969454494390606</v>
      </c>
      <c r="O145" s="156">
        <v>3.8544270302843957</v>
      </c>
      <c r="P145" s="156">
        <v>3.7128397774379898</v>
      </c>
      <c r="Q145" s="156">
        <v>4.9491976043030697</v>
      </c>
    </row>
    <row r="146" spans="1:17" ht="12.95" customHeight="1" x14ac:dyDescent="0.25">
      <c r="A146" s="158" t="s">
        <v>112</v>
      </c>
      <c r="B146" s="157">
        <f t="shared" ref="B146:Q146" si="73">B147</f>
        <v>2.6294927803868717E-2</v>
      </c>
      <c r="C146" s="157">
        <f t="shared" si="73"/>
        <v>3.8341725946615002E-2</v>
      </c>
      <c r="D146" s="157">
        <f t="shared" si="73"/>
        <v>4.8216849490079178E-2</v>
      </c>
      <c r="E146" s="157">
        <f t="shared" si="73"/>
        <v>7.5220579810437782E-2</v>
      </c>
      <c r="F146" s="157">
        <f t="shared" si="73"/>
        <v>9.373801926120133E-2</v>
      </c>
      <c r="G146" s="157">
        <f t="shared" si="73"/>
        <v>0.10680808216883805</v>
      </c>
      <c r="H146" s="157">
        <f t="shared" si="73"/>
        <v>0.12217175855180833</v>
      </c>
      <c r="I146" s="157">
        <f t="shared" si="73"/>
        <v>0.140450647363353</v>
      </c>
      <c r="J146" s="157">
        <f t="shared" si="73"/>
        <v>0.17006054957097128</v>
      </c>
      <c r="K146" s="157">
        <f t="shared" si="73"/>
        <v>0.19437534092554271</v>
      </c>
      <c r="L146" s="157">
        <f t="shared" si="73"/>
        <v>0.25173785064889703</v>
      </c>
      <c r="M146" s="157">
        <f t="shared" si="73"/>
        <v>0.28841822062472977</v>
      </c>
      <c r="N146" s="157">
        <f t="shared" si="73"/>
        <v>0.33090099168078019</v>
      </c>
      <c r="O146" s="157">
        <f t="shared" si="73"/>
        <v>0.38752729450147516</v>
      </c>
      <c r="P146" s="157">
        <f t="shared" si="73"/>
        <v>0.4944850280141197</v>
      </c>
      <c r="Q146" s="157">
        <f t="shared" si="73"/>
        <v>0.59024606942125346</v>
      </c>
    </row>
    <row r="147" spans="1:17" ht="12" customHeight="1" x14ac:dyDescent="0.25">
      <c r="A147" s="23" t="s">
        <v>60</v>
      </c>
      <c r="B147" s="156">
        <v>2.6294927803868717E-2</v>
      </c>
      <c r="C147" s="156">
        <v>3.8341725946615002E-2</v>
      </c>
      <c r="D147" s="156">
        <v>4.8216849490079178E-2</v>
      </c>
      <c r="E147" s="156">
        <v>7.5220579810437782E-2</v>
      </c>
      <c r="F147" s="156">
        <v>9.373801926120133E-2</v>
      </c>
      <c r="G147" s="156">
        <v>0.10680808216883805</v>
      </c>
      <c r="H147" s="156">
        <v>0.12217175855180833</v>
      </c>
      <c r="I147" s="156">
        <v>0.140450647363353</v>
      </c>
      <c r="J147" s="156">
        <v>0.17006054957097128</v>
      </c>
      <c r="K147" s="156">
        <v>0.19437534092554271</v>
      </c>
      <c r="L147" s="156">
        <v>0.25173785064889703</v>
      </c>
      <c r="M147" s="156">
        <v>0.28841822062472977</v>
      </c>
      <c r="N147" s="156">
        <v>0.33090099168078019</v>
      </c>
      <c r="O147" s="156">
        <v>0.38752729450147516</v>
      </c>
      <c r="P147" s="156">
        <v>0.4944850280141197</v>
      </c>
      <c r="Q147" s="156">
        <v>0.59024606942125346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0.18041502596463857</v>
      </c>
      <c r="C148" s="157">
        <f t="shared" si="74"/>
        <v>0.28591533759503529</v>
      </c>
      <c r="D148" s="157">
        <f t="shared" si="74"/>
        <v>0.37672685124204508</v>
      </c>
      <c r="E148" s="157">
        <f t="shared" si="74"/>
        <v>0.67969653603003555</v>
      </c>
      <c r="F148" s="157">
        <f t="shared" si="74"/>
        <v>0.82780118402059033</v>
      </c>
      <c r="G148" s="157">
        <f t="shared" si="74"/>
        <v>0.95200835414867369</v>
      </c>
      <c r="H148" s="157">
        <f t="shared" si="74"/>
        <v>1.063136976279295</v>
      </c>
      <c r="I148" s="157">
        <f t="shared" si="74"/>
        <v>1.2272738279562678</v>
      </c>
      <c r="J148" s="157">
        <f t="shared" si="74"/>
        <v>1.674658571101721</v>
      </c>
      <c r="K148" s="157">
        <f t="shared" si="74"/>
        <v>2.0246846400875289</v>
      </c>
      <c r="L148" s="157">
        <f t="shared" si="74"/>
        <v>1.860104800763752</v>
      </c>
      <c r="M148" s="157">
        <f t="shared" si="74"/>
        <v>2.6062327092814046</v>
      </c>
      <c r="N148" s="157">
        <f t="shared" si="74"/>
        <v>2.8670453320505023</v>
      </c>
      <c r="O148" s="157">
        <f t="shared" si="74"/>
        <v>3.7342843331739308</v>
      </c>
      <c r="P148" s="157">
        <f t="shared" si="74"/>
        <v>4.673409381029245</v>
      </c>
      <c r="Q148" s="157">
        <f t="shared" si="74"/>
        <v>6.0006840278405553</v>
      </c>
    </row>
    <row r="149" spans="1:17" ht="12" customHeight="1" x14ac:dyDescent="0.25">
      <c r="A149" s="167" t="s">
        <v>144</v>
      </c>
      <c r="B149" s="132">
        <v>8.2345152766791177E-2</v>
      </c>
      <c r="C149" s="132">
        <v>8.9385265845187162E-2</v>
      </c>
      <c r="D149" s="132">
        <v>0.10432651202514401</v>
      </c>
      <c r="E149" s="132">
        <v>0.10829667836147612</v>
      </c>
      <c r="F149" s="132">
        <v>0.10452561180715216</v>
      </c>
      <c r="G149" s="132">
        <v>9.8960736380290459E-2</v>
      </c>
      <c r="H149" s="132">
        <v>6.6840197019082781E-2</v>
      </c>
      <c r="I149" s="132">
        <v>6.4623609253362538E-2</v>
      </c>
      <c r="J149" s="132">
        <v>6.3119942727780737E-2</v>
      </c>
      <c r="K149" s="132">
        <v>5.5990757752204648E-2</v>
      </c>
      <c r="L149" s="132">
        <v>4.7142546329168235E-2</v>
      </c>
      <c r="M149" s="132">
        <v>3.9772617788840135E-2</v>
      </c>
      <c r="N149" s="132">
        <v>3.4360622211238569E-2</v>
      </c>
      <c r="O149" s="132">
        <v>3.2636114338069559E-2</v>
      </c>
      <c r="P149" s="132">
        <v>2.8848736831877504E-2</v>
      </c>
      <c r="Q149" s="132">
        <v>2.6564265378131047E-2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5.1996864122529022E-3</v>
      </c>
      <c r="L150" s="132">
        <f t="shared" ref="L150" si="84">SUM(L151:L152)</f>
        <v>4.59077842771976E-3</v>
      </c>
      <c r="M150" s="132">
        <f t="shared" ref="M150" si="85">SUM(M151:M152)</f>
        <v>4.2771390667090334E-3</v>
      </c>
      <c r="N150" s="132">
        <f t="shared" ref="N150" si="86">SUM(N151:N152)</f>
        <v>3.9594087796020793E-3</v>
      </c>
      <c r="O150" s="132">
        <f t="shared" ref="O150" si="87">SUM(O151:O152)</f>
        <v>4.1533385857486357E-3</v>
      </c>
      <c r="P150" s="132">
        <f t="shared" ref="P150" si="88">SUM(P151:P152)</f>
        <v>4.0600721994935801E-3</v>
      </c>
      <c r="Q150" s="132">
        <f t="shared" ref="Q150" si="89">SUM(Q151:Q152)</f>
        <v>3.5638936691109561E-3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3.3038024760617393E-3</v>
      </c>
      <c r="L151" s="165">
        <v>2.9060473764555882E-3</v>
      </c>
      <c r="M151" s="165">
        <v>2.7045380096411341E-3</v>
      </c>
      <c r="N151" s="165">
        <v>2.498954342635537E-3</v>
      </c>
      <c r="O151" s="165">
        <v>2.6170469044678509E-3</v>
      </c>
      <c r="P151" s="165">
        <v>2.5543152403224938E-3</v>
      </c>
      <c r="Q151" s="165">
        <v>2.2385616891683557E-3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1.8958839361911633E-3</v>
      </c>
      <c r="L152" s="164">
        <v>1.684731051264172E-3</v>
      </c>
      <c r="M152" s="164">
        <v>1.5726010570678995E-3</v>
      </c>
      <c r="N152" s="164">
        <v>1.4604544369665421E-3</v>
      </c>
      <c r="O152" s="164">
        <v>1.5362916812807848E-3</v>
      </c>
      <c r="P152" s="164">
        <v>1.5057569591710861E-3</v>
      </c>
      <c r="Q152" s="164">
        <v>1.3253319799426005E-3</v>
      </c>
    </row>
    <row r="153" spans="1:17" ht="12" customHeight="1" x14ac:dyDescent="0.25">
      <c r="A153" s="163" t="s">
        <v>142</v>
      </c>
      <c r="B153" s="162">
        <v>9.8069873197847393E-2</v>
      </c>
      <c r="C153" s="162">
        <v>0.1965300717498481</v>
      </c>
      <c r="D153" s="162">
        <v>0.27240033921690104</v>
      </c>
      <c r="E153" s="162">
        <v>0.57139985766855939</v>
      </c>
      <c r="F153" s="162">
        <v>0.72327557221343819</v>
      </c>
      <c r="G153" s="162">
        <v>0.85304761776838323</v>
      </c>
      <c r="H153" s="162">
        <v>0.99629677926021221</v>
      </c>
      <c r="I153" s="162">
        <v>1.1626502187029053</v>
      </c>
      <c r="J153" s="162">
        <v>1.6115386283739404</v>
      </c>
      <c r="K153" s="162">
        <v>1.8014326143097259</v>
      </c>
      <c r="L153" s="162">
        <v>1.6341583863898175</v>
      </c>
      <c r="M153" s="162">
        <v>2.3055186595525679</v>
      </c>
      <c r="N153" s="162">
        <v>2.5157654276891779</v>
      </c>
      <c r="O153" s="162">
        <v>3.2579458388103202</v>
      </c>
      <c r="P153" s="162">
        <v>4.048102984199982</v>
      </c>
      <c r="Q153" s="162">
        <v>5.2275613464542028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0.16206158161334552</v>
      </c>
      <c r="L154" s="160">
        <f t="shared" ref="L154" si="99">SUM(L155:L156)</f>
        <v>0.17421308961704629</v>
      </c>
      <c r="M154" s="160">
        <f t="shared" ref="M154" si="100">SUM(M155:M156)</f>
        <v>0.25666429287328757</v>
      </c>
      <c r="N154" s="160">
        <f t="shared" ref="N154" si="101">SUM(N155:N156)</f>
        <v>0.31295987337048381</v>
      </c>
      <c r="O154" s="160">
        <f t="shared" ref="O154" si="102">SUM(O155:O156)</f>
        <v>0.43954904143979268</v>
      </c>
      <c r="P154" s="160">
        <f t="shared" ref="P154" si="103">SUM(P155:P156)</f>
        <v>0.59239758779789176</v>
      </c>
      <c r="Q154" s="160">
        <f t="shared" ref="Q154" si="104">SUM(Q155:Q156)</f>
        <v>0.74299452233910979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0.1051850635276106</v>
      </c>
      <c r="L155" s="156">
        <v>9.9991327191908064E-2</v>
      </c>
      <c r="M155" s="156">
        <v>0.15703539061080943</v>
      </c>
      <c r="N155" s="156">
        <v>0.18882124622832772</v>
      </c>
      <c r="O155" s="156">
        <v>0.26504438046607531</v>
      </c>
      <c r="P155" s="156">
        <v>0.35059073494277021</v>
      </c>
      <c r="Q155" s="156">
        <v>0.45522077176090642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5.6876518085734913E-2</v>
      </c>
      <c r="L156" s="156">
        <v>7.4221762425138227E-2</v>
      </c>
      <c r="M156" s="156">
        <v>9.9628902262478142E-2</v>
      </c>
      <c r="N156" s="156">
        <v>0.12413862714215608</v>
      </c>
      <c r="O156" s="156">
        <v>0.17450466097371736</v>
      </c>
      <c r="P156" s="156">
        <v>0.24180685285512149</v>
      </c>
      <c r="Q156" s="156">
        <v>0.28777375057820337</v>
      </c>
    </row>
    <row r="157" spans="1:17" ht="12" customHeight="1" x14ac:dyDescent="0.25">
      <c r="A157" s="158" t="s">
        <v>62</v>
      </c>
      <c r="B157" s="157">
        <f t="shared" ref="B157:Q157" si="105">SUM(B158:B159)</f>
        <v>5.3472751856530859E-2</v>
      </c>
      <c r="C157" s="157">
        <f t="shared" si="105"/>
        <v>8.5685479453668112E-2</v>
      </c>
      <c r="D157" s="157">
        <f t="shared" si="105"/>
        <v>0.11725342057091101</v>
      </c>
      <c r="E157" s="157">
        <f t="shared" si="105"/>
        <v>0.20305050218091469</v>
      </c>
      <c r="F157" s="157">
        <f t="shared" si="105"/>
        <v>0.25576681878626661</v>
      </c>
      <c r="G157" s="157">
        <f t="shared" si="105"/>
        <v>0.29801061574102261</v>
      </c>
      <c r="H157" s="157">
        <f t="shared" si="105"/>
        <v>0.34057579142351757</v>
      </c>
      <c r="I157" s="157">
        <f t="shared" si="105"/>
        <v>0.39315314488525904</v>
      </c>
      <c r="J157" s="157">
        <f t="shared" si="105"/>
        <v>0.51660143035556849</v>
      </c>
      <c r="K157" s="157">
        <f t="shared" si="105"/>
        <v>0.5967708623971909</v>
      </c>
      <c r="L157" s="157">
        <f t="shared" si="105"/>
        <v>0.69824679174024551</v>
      </c>
      <c r="M157" s="157">
        <f t="shared" si="105"/>
        <v>0.84941253531032912</v>
      </c>
      <c r="N157" s="157">
        <f t="shared" si="105"/>
        <v>0.94009709020840049</v>
      </c>
      <c r="O157" s="157">
        <f t="shared" si="105"/>
        <v>1.2088474524704425</v>
      </c>
      <c r="P157" s="157">
        <f t="shared" si="105"/>
        <v>1.5226640462336511</v>
      </c>
      <c r="Q157" s="157">
        <f t="shared" si="105"/>
        <v>1.8763248188210206</v>
      </c>
    </row>
    <row r="158" spans="1:17" ht="12" customHeight="1" x14ac:dyDescent="0.25">
      <c r="A158" s="23" t="s">
        <v>57</v>
      </c>
      <c r="B158" s="156">
        <v>1.9218814376618383E-2</v>
      </c>
      <c r="C158" s="156">
        <v>2.7636792952419807E-2</v>
      </c>
      <c r="D158" s="156">
        <v>4.8683176318180491E-2</v>
      </c>
      <c r="E158" s="156">
        <v>7.8789266733196264E-2</v>
      </c>
      <c r="F158" s="156">
        <v>7.5483998186564719E-2</v>
      </c>
      <c r="G158" s="156">
        <v>0.10124200175536041</v>
      </c>
      <c r="H158" s="156">
        <v>8.5337348160931539E-2</v>
      </c>
      <c r="I158" s="156">
        <v>0.10775924092585554</v>
      </c>
      <c r="J158" s="156">
        <v>0.17938118337037628</v>
      </c>
      <c r="K158" s="156">
        <v>0.15922792899280305</v>
      </c>
      <c r="L158" s="156">
        <v>0.19821772628515977</v>
      </c>
      <c r="M158" s="156">
        <v>0.28482013306225196</v>
      </c>
      <c r="N158" s="156">
        <v>0.2946802168526062</v>
      </c>
      <c r="O158" s="156">
        <v>0.29165029064465459</v>
      </c>
      <c r="P158" s="156">
        <v>0.29148000687101822</v>
      </c>
      <c r="Q158" s="156">
        <v>0.61895369737803907</v>
      </c>
    </row>
    <row r="159" spans="1:17" ht="12" customHeight="1" x14ac:dyDescent="0.25">
      <c r="A159" s="29" t="s">
        <v>140</v>
      </c>
      <c r="B159" s="57">
        <v>3.4253937479912476E-2</v>
      </c>
      <c r="C159" s="57">
        <v>5.8048686501248309E-2</v>
      </c>
      <c r="D159" s="57">
        <v>6.8570244252730519E-2</v>
      </c>
      <c r="E159" s="57">
        <v>0.12426123544771844</v>
      </c>
      <c r="F159" s="57">
        <v>0.18028282059970188</v>
      </c>
      <c r="G159" s="57">
        <v>0.1967686139856622</v>
      </c>
      <c r="H159" s="57">
        <v>0.25523844326258605</v>
      </c>
      <c r="I159" s="57">
        <v>0.28539390395940351</v>
      </c>
      <c r="J159" s="57">
        <v>0.33722024698519221</v>
      </c>
      <c r="K159" s="57">
        <v>0.43754293340438788</v>
      </c>
      <c r="L159" s="57">
        <v>0.50002906545508574</v>
      </c>
      <c r="M159" s="57">
        <v>0.56459240224807716</v>
      </c>
      <c r="N159" s="57">
        <v>0.64541687335579434</v>
      </c>
      <c r="O159" s="57">
        <v>0.91719716182578792</v>
      </c>
      <c r="P159" s="57">
        <v>1.231184039362633</v>
      </c>
      <c r="Q159" s="57">
        <v>1.2573711214429815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20.731453908049456</v>
      </c>
      <c r="C161" s="168">
        <f t="shared" ref="C161:Q161" si="106">SUM(C162,C164,C166,C175)</f>
        <v>22.629817279812038</v>
      </c>
      <c r="D161" s="168">
        <f t="shared" si="106"/>
        <v>24.867638910538343</v>
      </c>
      <c r="E161" s="168">
        <f t="shared" si="106"/>
        <v>30.68279224088856</v>
      </c>
      <c r="F161" s="168">
        <f t="shared" si="106"/>
        <v>29.71738072642697</v>
      </c>
      <c r="G161" s="168">
        <f t="shared" si="106"/>
        <v>28.807662619454771</v>
      </c>
      <c r="H161" s="168">
        <f t="shared" si="106"/>
        <v>29.04230395116716</v>
      </c>
      <c r="I161" s="168">
        <f t="shared" si="106"/>
        <v>26.527074959781384</v>
      </c>
      <c r="J161" s="168">
        <f t="shared" si="106"/>
        <v>31.844076347793727</v>
      </c>
      <c r="K161" s="168">
        <f t="shared" si="106"/>
        <v>33.640301325953182</v>
      </c>
      <c r="L161" s="168">
        <f t="shared" si="106"/>
        <v>32.035904254945066</v>
      </c>
      <c r="M161" s="168">
        <f t="shared" si="106"/>
        <v>34.103026002748472</v>
      </c>
      <c r="N161" s="168">
        <f t="shared" si="106"/>
        <v>33.817395339961905</v>
      </c>
      <c r="O161" s="168">
        <f t="shared" si="106"/>
        <v>37.993153693572474</v>
      </c>
      <c r="P161" s="168">
        <f t="shared" si="106"/>
        <v>39.435171334075527</v>
      </c>
      <c r="Q161" s="168">
        <f t="shared" si="106"/>
        <v>47.165829063198238</v>
      </c>
    </row>
    <row r="162" spans="1:17" ht="12.95" customHeight="1" x14ac:dyDescent="0.25">
      <c r="A162" s="158" t="s">
        <v>65</v>
      </c>
      <c r="B162" s="157">
        <f t="shared" ref="B162:Q162" si="107">B163</f>
        <v>14.550776764297272</v>
      </c>
      <c r="C162" s="157">
        <f t="shared" si="107"/>
        <v>15.934848931681518</v>
      </c>
      <c r="D162" s="157">
        <f t="shared" si="107"/>
        <v>17.778180244034353</v>
      </c>
      <c r="E162" s="157">
        <f t="shared" si="107"/>
        <v>22.936402531416803</v>
      </c>
      <c r="F162" s="157">
        <f t="shared" si="107"/>
        <v>21.968745168778767</v>
      </c>
      <c r="G162" s="157">
        <f t="shared" si="107"/>
        <v>20.785609340439848</v>
      </c>
      <c r="H162" s="157">
        <f t="shared" si="107"/>
        <v>20.775996317891217</v>
      </c>
      <c r="I162" s="157">
        <f t="shared" si="107"/>
        <v>17.908406992182417</v>
      </c>
      <c r="J162" s="157">
        <f t="shared" si="107"/>
        <v>22.35571637861025</v>
      </c>
      <c r="K162" s="157">
        <f t="shared" si="107"/>
        <v>23.420993770164326</v>
      </c>
      <c r="L162" s="157">
        <f t="shared" si="107"/>
        <v>23.267648192073274</v>
      </c>
      <c r="M162" s="157">
        <f t="shared" si="107"/>
        <v>23.561422849428027</v>
      </c>
      <c r="N162" s="157">
        <f t="shared" si="107"/>
        <v>22.833826413799553</v>
      </c>
      <c r="O162" s="157">
        <f t="shared" si="107"/>
        <v>25.575868276972606</v>
      </c>
      <c r="P162" s="157">
        <f t="shared" si="107"/>
        <v>24.595770156416517</v>
      </c>
      <c r="Q162" s="157">
        <f t="shared" si="107"/>
        <v>31.241777036272854</v>
      </c>
    </row>
    <row r="163" spans="1:17" ht="12" customHeight="1" x14ac:dyDescent="0.25">
      <c r="A163" s="23" t="s">
        <v>60</v>
      </c>
      <c r="B163" s="57">
        <v>14.550776764297272</v>
      </c>
      <c r="C163" s="57">
        <v>15.934848931681518</v>
      </c>
      <c r="D163" s="57">
        <v>17.778180244034353</v>
      </c>
      <c r="E163" s="57">
        <v>22.936402531416803</v>
      </c>
      <c r="F163" s="57">
        <v>21.968745168778767</v>
      </c>
      <c r="G163" s="57">
        <v>20.785609340439848</v>
      </c>
      <c r="H163" s="57">
        <v>20.775996317891217</v>
      </c>
      <c r="I163" s="57">
        <v>17.908406992182417</v>
      </c>
      <c r="J163" s="57">
        <v>22.35571637861025</v>
      </c>
      <c r="K163" s="57">
        <v>23.420993770164326</v>
      </c>
      <c r="L163" s="57">
        <v>23.267648192073274</v>
      </c>
      <c r="M163" s="57">
        <v>23.561422849428027</v>
      </c>
      <c r="N163" s="57">
        <v>22.833826413799553</v>
      </c>
      <c r="O163" s="57">
        <v>25.575868276972606</v>
      </c>
      <c r="P163" s="57">
        <v>24.595770156416517</v>
      </c>
      <c r="Q163" s="57">
        <v>31.241777036272854</v>
      </c>
    </row>
    <row r="164" spans="1:17" ht="12.95" customHeight="1" x14ac:dyDescent="0.25">
      <c r="A164" s="158" t="s">
        <v>112</v>
      </c>
      <c r="B164" s="157">
        <f t="shared" ref="B164:Q164" si="108">B165</f>
        <v>1.0899451939427448E-2</v>
      </c>
      <c r="C164" s="157">
        <f t="shared" si="108"/>
        <v>1.3248324733886929E-2</v>
      </c>
      <c r="D164" s="157">
        <f t="shared" si="108"/>
        <v>1.6110206657933539E-2</v>
      </c>
      <c r="E164" s="157">
        <f t="shared" si="108"/>
        <v>1.8461656186864444E-2</v>
      </c>
      <c r="F164" s="157">
        <f t="shared" si="108"/>
        <v>2.1748646164271402E-2</v>
      </c>
      <c r="G164" s="157">
        <f t="shared" si="108"/>
        <v>2.8151187579033711E-2</v>
      </c>
      <c r="H164" s="157">
        <f t="shared" si="108"/>
        <v>3.6775322253077947E-2</v>
      </c>
      <c r="I164" s="157">
        <f t="shared" si="108"/>
        <v>5.2875389698040627E-2</v>
      </c>
      <c r="J164" s="157">
        <f t="shared" si="108"/>
        <v>7.1173855774232256E-2</v>
      </c>
      <c r="K164" s="157">
        <f t="shared" si="108"/>
        <v>8.0798000105331558E-2</v>
      </c>
      <c r="L164" s="157">
        <f t="shared" si="108"/>
        <v>0.1190644624149113</v>
      </c>
      <c r="M164" s="157">
        <f t="shared" si="108"/>
        <v>0.15022610182134355</v>
      </c>
      <c r="N164" s="157">
        <f t="shared" si="108"/>
        <v>0.22142134949800477</v>
      </c>
      <c r="O164" s="157">
        <f t="shared" si="108"/>
        <v>0.2342179900829644</v>
      </c>
      <c r="P164" s="157">
        <f t="shared" si="108"/>
        <v>0.29848058629336172</v>
      </c>
      <c r="Q164" s="157">
        <f t="shared" si="108"/>
        <v>0.34645165639845665</v>
      </c>
    </row>
    <row r="165" spans="1:17" ht="12" customHeight="1" x14ac:dyDescent="0.25">
      <c r="A165" s="23" t="s">
        <v>60</v>
      </c>
      <c r="B165" s="156">
        <v>1.0899451939427448E-2</v>
      </c>
      <c r="C165" s="156">
        <v>1.3248324733886929E-2</v>
      </c>
      <c r="D165" s="156">
        <v>1.6110206657933539E-2</v>
      </c>
      <c r="E165" s="156">
        <v>1.8461656186864444E-2</v>
      </c>
      <c r="F165" s="156">
        <v>2.1748646164271402E-2</v>
      </c>
      <c r="G165" s="156">
        <v>2.8151187579033711E-2</v>
      </c>
      <c r="H165" s="156">
        <v>3.6775322253077947E-2</v>
      </c>
      <c r="I165" s="156">
        <v>5.2875389698040627E-2</v>
      </c>
      <c r="J165" s="156">
        <v>7.1173855774232256E-2</v>
      </c>
      <c r="K165" s="156">
        <v>8.0798000105331558E-2</v>
      </c>
      <c r="L165" s="156">
        <v>0.1190644624149113</v>
      </c>
      <c r="M165" s="156">
        <v>0.15022610182134355</v>
      </c>
      <c r="N165" s="156">
        <v>0.22142134949800477</v>
      </c>
      <c r="O165" s="156">
        <v>0.2342179900829644</v>
      </c>
      <c r="P165" s="156">
        <v>0.29848058629336172</v>
      </c>
      <c r="Q165" s="156">
        <v>0.34645165639845665</v>
      </c>
    </row>
    <row r="166" spans="1:17" ht="12" customHeight="1" x14ac:dyDescent="0.25">
      <c r="A166" s="158" t="s">
        <v>63</v>
      </c>
      <c r="B166" s="157">
        <f>SUM(B167:B168,B171:B172)</f>
        <v>4.758766807381642</v>
      </c>
      <c r="C166" s="157">
        <f t="shared" ref="C166:Q166" si="109">SUM(C167:C168,C171:C172)</f>
        <v>5.1364794527764444</v>
      </c>
      <c r="D166" s="157">
        <f t="shared" si="109"/>
        <v>5.3848935078788775</v>
      </c>
      <c r="E166" s="157">
        <f t="shared" si="109"/>
        <v>5.8824827591251241</v>
      </c>
      <c r="F166" s="157">
        <f t="shared" si="109"/>
        <v>5.86062098487489</v>
      </c>
      <c r="G166" s="157">
        <f t="shared" si="109"/>
        <v>6.0480257778756101</v>
      </c>
      <c r="H166" s="157">
        <f t="shared" si="109"/>
        <v>6.217020437307446</v>
      </c>
      <c r="I166" s="157">
        <f t="shared" si="109"/>
        <v>6.478890740314462</v>
      </c>
      <c r="J166" s="157">
        <f t="shared" si="109"/>
        <v>7.1618297633553478</v>
      </c>
      <c r="K166" s="157">
        <f t="shared" si="109"/>
        <v>7.8097517484455157</v>
      </c>
      <c r="L166" s="157">
        <f t="shared" si="109"/>
        <v>6.3555426658365368</v>
      </c>
      <c r="M166" s="157">
        <f t="shared" si="109"/>
        <v>7.852527025213897</v>
      </c>
      <c r="N166" s="157">
        <f t="shared" si="109"/>
        <v>8.1242613165403412</v>
      </c>
      <c r="O166" s="157">
        <f t="shared" si="109"/>
        <v>9.2227953423933204</v>
      </c>
      <c r="P166" s="157">
        <f t="shared" si="109"/>
        <v>10.993266898434948</v>
      </c>
      <c r="Q166" s="157">
        <f t="shared" si="109"/>
        <v>11.872797079913287</v>
      </c>
    </row>
    <row r="167" spans="1:17" ht="12" customHeight="1" x14ac:dyDescent="0.25">
      <c r="A167" s="167" t="s">
        <v>144</v>
      </c>
      <c r="B167" s="132">
        <v>2.1751737732872942</v>
      </c>
      <c r="C167" s="132">
        <v>2.3602987541998504</v>
      </c>
      <c r="D167" s="132">
        <v>2.7531700909276995</v>
      </c>
      <c r="E167" s="132">
        <v>2.858375965237749</v>
      </c>
      <c r="F167" s="132">
        <v>2.7620892920039943</v>
      </c>
      <c r="G167" s="132">
        <v>2.6143212956253712</v>
      </c>
      <c r="H167" s="132">
        <v>1.7633541831942556</v>
      </c>
      <c r="I167" s="132">
        <v>1.703801457964903</v>
      </c>
      <c r="J167" s="132">
        <v>1.6653954119714458</v>
      </c>
      <c r="K167" s="132">
        <v>1.4794079719122888</v>
      </c>
      <c r="L167" s="132">
        <v>1.2421738063582888</v>
      </c>
      <c r="M167" s="132">
        <v>1.0458607573753396</v>
      </c>
      <c r="N167" s="132">
        <v>0.90024830193445005</v>
      </c>
      <c r="O167" s="132">
        <v>0.85408095446985788</v>
      </c>
      <c r="P167" s="132">
        <v>0.76148644929143394</v>
      </c>
      <c r="Q167" s="132">
        <v>0.69305869896652006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0.1357391821303916</v>
      </c>
      <c r="L168" s="132">
        <f t="shared" ref="L168" si="120">SUM(L169:L170)</f>
        <v>0.12012536885866706</v>
      </c>
      <c r="M168" s="132">
        <f t="shared" ref="M168" si="121">SUM(M169:M170)</f>
        <v>0.11271519422856752</v>
      </c>
      <c r="N168" s="132">
        <f t="shared" ref="N168" si="122">SUM(N169:N170)</f>
        <v>0.10715150009798127</v>
      </c>
      <c r="O168" s="132">
        <f t="shared" ref="O168" si="123">SUM(O169:O170)</f>
        <v>0.11042994357402261</v>
      </c>
      <c r="P168" s="132">
        <f t="shared" ref="P168" si="124">SUM(P169:P170)</f>
        <v>0.1048453938575107</v>
      </c>
      <c r="Q168" s="132">
        <f t="shared" ref="Q168" si="125">SUM(Q169:Q170)</f>
        <v>9.5987536154721748E-2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8.6246633059295946E-2</v>
      </c>
      <c r="L169" s="165">
        <v>7.6041573017254574E-2</v>
      </c>
      <c r="M169" s="165">
        <v>7.1272531077601675E-2</v>
      </c>
      <c r="N169" s="165">
        <v>6.7627951897574215E-2</v>
      </c>
      <c r="O169" s="165">
        <v>6.9582658871733483E-2</v>
      </c>
      <c r="P169" s="165">
        <v>6.5961434735386765E-2</v>
      </c>
      <c r="Q169" s="165">
        <v>6.0291928161601054E-2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4.949254907109564E-2</v>
      </c>
      <c r="L170" s="164">
        <v>4.4083795841412497E-2</v>
      </c>
      <c r="M170" s="164">
        <v>4.1442663150965835E-2</v>
      </c>
      <c r="N170" s="164">
        <v>3.9523548200407051E-2</v>
      </c>
      <c r="O170" s="164">
        <v>4.084728470228912E-2</v>
      </c>
      <c r="P170" s="164">
        <v>3.8883959122123932E-2</v>
      </c>
      <c r="Q170" s="164">
        <v>3.5695607993120694E-2</v>
      </c>
    </row>
    <row r="171" spans="1:17" ht="12" customHeight="1" x14ac:dyDescent="0.25">
      <c r="A171" s="163" t="s">
        <v>142</v>
      </c>
      <c r="B171" s="162">
        <v>2.5835930340943474</v>
      </c>
      <c r="C171" s="162">
        <v>2.776180698576594</v>
      </c>
      <c r="D171" s="162">
        <v>2.6317234169511781</v>
      </c>
      <c r="E171" s="162">
        <v>3.0241067938873751</v>
      </c>
      <c r="F171" s="162">
        <v>3.0985316928708952</v>
      </c>
      <c r="G171" s="162">
        <v>3.4337044822502394</v>
      </c>
      <c r="H171" s="162">
        <v>4.4536662541131902</v>
      </c>
      <c r="I171" s="162">
        <v>4.7750892823495592</v>
      </c>
      <c r="J171" s="162">
        <v>5.4964343513839022</v>
      </c>
      <c r="K171" s="162">
        <v>5.6836841344744462</v>
      </c>
      <c r="L171" s="162">
        <v>4.5123450629125008</v>
      </c>
      <c r="M171" s="162">
        <v>6.023335177467529</v>
      </c>
      <c r="N171" s="162">
        <v>6.3293992448948257</v>
      </c>
      <c r="O171" s="162">
        <v>7.2762986521323159</v>
      </c>
      <c r="P171" s="162">
        <v>8.8338591484407143</v>
      </c>
      <c r="Q171" s="162">
        <v>9.7042949416343536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0.51092045992838919</v>
      </c>
      <c r="L172" s="160">
        <f t="shared" ref="L172" si="136">SUM(L173:L174)</f>
        <v>0.48089842770707991</v>
      </c>
      <c r="M172" s="160">
        <f t="shared" ref="M172" si="137">SUM(M173:M174)</f>
        <v>0.67061589614246164</v>
      </c>
      <c r="N172" s="160">
        <f t="shared" ref="N172" si="138">SUM(N173:N174)</f>
        <v>0.78746226961308485</v>
      </c>
      <c r="O172" s="160">
        <f t="shared" ref="O172" si="139">SUM(O173:O174)</f>
        <v>0.98198579221712357</v>
      </c>
      <c r="P172" s="160">
        <f t="shared" ref="P172" si="140">SUM(P173:P174)</f>
        <v>1.2930759068452882</v>
      </c>
      <c r="Q172" s="160">
        <f t="shared" ref="Q172" si="141">SUM(Q173:Q174)</f>
        <v>1.3794559031576901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0.33160975291073019</v>
      </c>
      <c r="L173" s="156">
        <v>0.27601641263945365</v>
      </c>
      <c r="M173" s="156">
        <v>0.41030416822545746</v>
      </c>
      <c r="N173" s="156">
        <v>0.47510757690686573</v>
      </c>
      <c r="O173" s="156">
        <v>0.59212918556739969</v>
      </c>
      <c r="P173" s="156">
        <v>0.76526380568643493</v>
      </c>
      <c r="Q173" s="156">
        <v>0.8451704043101631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0.17931070701765903</v>
      </c>
      <c r="L174" s="57">
        <v>0.20488201506762624</v>
      </c>
      <c r="M174" s="57">
        <v>0.26031172791700419</v>
      </c>
      <c r="N174" s="57">
        <v>0.31235469270621918</v>
      </c>
      <c r="O174" s="57">
        <v>0.38985660664972388</v>
      </c>
      <c r="P174" s="57">
        <v>0.52781210115885313</v>
      </c>
      <c r="Q174" s="57">
        <v>0.53428549884752707</v>
      </c>
    </row>
    <row r="175" spans="1:17" ht="12" customHeight="1" x14ac:dyDescent="0.25">
      <c r="A175" s="158" t="s">
        <v>62</v>
      </c>
      <c r="B175" s="157">
        <f>SUM(B176:B177)</f>
        <v>1.4110108844311147</v>
      </c>
      <c r="C175" s="157">
        <f t="shared" ref="C175:Q175" si="142">SUM(C176:C177)</f>
        <v>1.5452405706201875</v>
      </c>
      <c r="D175" s="157">
        <f t="shared" si="142"/>
        <v>1.6884549519671765</v>
      </c>
      <c r="E175" s="157">
        <f t="shared" si="142"/>
        <v>1.8454452941597672</v>
      </c>
      <c r="F175" s="157">
        <f t="shared" si="142"/>
        <v>1.8662659266090411</v>
      </c>
      <c r="G175" s="157">
        <f t="shared" si="142"/>
        <v>1.9458763135602815</v>
      </c>
      <c r="H175" s="157">
        <f t="shared" si="142"/>
        <v>2.0125118737154182</v>
      </c>
      <c r="I175" s="157">
        <f t="shared" si="142"/>
        <v>2.0869018375864647</v>
      </c>
      <c r="J175" s="157">
        <f t="shared" si="142"/>
        <v>2.2553563500538987</v>
      </c>
      <c r="K175" s="157">
        <f t="shared" si="142"/>
        <v>2.328757807238008</v>
      </c>
      <c r="L175" s="157">
        <f t="shared" si="142"/>
        <v>2.2936489346203395</v>
      </c>
      <c r="M175" s="157">
        <f t="shared" si="142"/>
        <v>2.5388500262852061</v>
      </c>
      <c r="N175" s="157">
        <f t="shared" si="142"/>
        <v>2.6378862601240032</v>
      </c>
      <c r="O175" s="157">
        <f t="shared" si="142"/>
        <v>2.9602720841235812</v>
      </c>
      <c r="P175" s="157">
        <f t="shared" si="142"/>
        <v>3.5476536929307017</v>
      </c>
      <c r="Q175" s="157">
        <f t="shared" si="142"/>
        <v>3.7048032906136408</v>
      </c>
    </row>
    <row r="176" spans="1:17" ht="12" customHeight="1" x14ac:dyDescent="0.25">
      <c r="A176" s="23" t="s">
        <v>57</v>
      </c>
      <c r="B176" s="156">
        <v>0.50856959146954972</v>
      </c>
      <c r="C176" s="156">
        <v>0.50162591391705313</v>
      </c>
      <c r="D176" s="156">
        <v>0.70396983112491496</v>
      </c>
      <c r="E176" s="156">
        <v>0.71896038925692074</v>
      </c>
      <c r="F176" s="156">
        <v>0.55274278194930671</v>
      </c>
      <c r="G176" s="156">
        <v>0.66312038904105475</v>
      </c>
      <c r="H176" s="156">
        <v>0.50595617135780513</v>
      </c>
      <c r="I176" s="156">
        <v>0.57371848367339384</v>
      </c>
      <c r="J176" s="156">
        <v>0.78470474802504731</v>
      </c>
      <c r="K176" s="156">
        <v>0.6219008348176791</v>
      </c>
      <c r="L176" s="156">
        <v>0.64881487245405123</v>
      </c>
      <c r="M176" s="156">
        <v>0.850058337076119</v>
      </c>
      <c r="N176" s="156">
        <v>0.82646107577942907</v>
      </c>
      <c r="O176" s="156">
        <v>0.7135546615834677</v>
      </c>
      <c r="P176" s="156">
        <v>0.67910101375686582</v>
      </c>
      <c r="Q176" s="156">
        <v>1.2241712732142556</v>
      </c>
    </row>
    <row r="177" spans="1:17" ht="12" customHeight="1" x14ac:dyDescent="0.25">
      <c r="A177" s="29" t="s">
        <v>140</v>
      </c>
      <c r="B177" s="57">
        <v>0.90244129296156506</v>
      </c>
      <c r="C177" s="57">
        <v>1.0436146567031344</v>
      </c>
      <c r="D177" s="57">
        <v>0.98448512084226159</v>
      </c>
      <c r="E177" s="57">
        <v>1.1264849049028465</v>
      </c>
      <c r="F177" s="57">
        <v>1.3135231446597344</v>
      </c>
      <c r="G177" s="57">
        <v>1.2827559245192268</v>
      </c>
      <c r="H177" s="57">
        <v>1.5065557023576128</v>
      </c>
      <c r="I177" s="57">
        <v>1.513183353913071</v>
      </c>
      <c r="J177" s="57">
        <v>1.4706516020288516</v>
      </c>
      <c r="K177" s="57">
        <v>1.7068569724203289</v>
      </c>
      <c r="L177" s="57">
        <v>1.6448340621662882</v>
      </c>
      <c r="M177" s="57">
        <v>1.6887916892090873</v>
      </c>
      <c r="N177" s="57">
        <v>1.8114251843445741</v>
      </c>
      <c r="O177" s="57">
        <v>2.2467174225401134</v>
      </c>
      <c r="P177" s="57">
        <v>2.8685526791738361</v>
      </c>
      <c r="Q177" s="57">
        <v>2.480632017399385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3.2426580738892801</v>
      </c>
      <c r="C3" s="168">
        <f t="shared" ref="C3:Q3" si="0">SUM(C4,C7,C9,C19)</f>
        <v>1.5711315366263552</v>
      </c>
      <c r="D3" s="168">
        <f t="shared" si="0"/>
        <v>4.8906642800361064</v>
      </c>
      <c r="E3" s="168">
        <f t="shared" si="0"/>
        <v>3.1519789129492315</v>
      </c>
      <c r="F3" s="168">
        <f t="shared" si="0"/>
        <v>0.38550697327116168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2.1660968796703641</v>
      </c>
      <c r="L3" s="168">
        <f t="shared" si="0"/>
        <v>1.0302428617237995</v>
      </c>
      <c r="M3" s="168">
        <f t="shared" si="0"/>
        <v>0.74115709983191891</v>
      </c>
      <c r="N3" s="168">
        <f t="shared" si="0"/>
        <v>0.37583374881340731</v>
      </c>
      <c r="O3" s="168">
        <f t="shared" si="0"/>
        <v>0.37640340656519766</v>
      </c>
      <c r="P3" s="168">
        <f t="shared" si="0"/>
        <v>0.4073544673430653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2.4575184169668973</v>
      </c>
      <c r="C4" s="157">
        <f t="shared" si="1"/>
        <v>0.71873817089682124</v>
      </c>
      <c r="D4" s="157">
        <f t="shared" si="1"/>
        <v>3.4001354110000874</v>
      </c>
      <c r="E4" s="157">
        <f t="shared" si="1"/>
        <v>2.1893516153594748</v>
      </c>
      <c r="F4" s="157">
        <f t="shared" si="1"/>
        <v>0.26804970179658755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1.4120665551931271</v>
      </c>
      <c r="L4" s="157">
        <f t="shared" si="1"/>
        <v>0.72529552629448246</v>
      </c>
      <c r="M4" s="157">
        <f t="shared" si="1"/>
        <v>0.49222237496614918</v>
      </c>
      <c r="N4" s="157">
        <f t="shared" si="1"/>
        <v>0.24539046386804816</v>
      </c>
      <c r="O4" s="157">
        <f t="shared" si="1"/>
        <v>0.24574262519116127</v>
      </c>
      <c r="P4" s="157">
        <f t="shared" si="1"/>
        <v>0.2457637887939417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2.4382994474656599</v>
      </c>
      <c r="C5" s="156">
        <v>0.71080907643839886</v>
      </c>
      <c r="D5" s="156">
        <v>3.362629930659391</v>
      </c>
      <c r="E5" s="156">
        <v>2.1529612356804941</v>
      </c>
      <c r="F5" s="156">
        <v>0.26410811572783938</v>
      </c>
      <c r="G5" s="156">
        <v>0</v>
      </c>
      <c r="H5" s="156">
        <v>0</v>
      </c>
      <c r="I5" s="156">
        <v>0</v>
      </c>
      <c r="J5" s="156">
        <v>0</v>
      </c>
      <c r="K5" s="156">
        <v>1.396582288424657</v>
      </c>
      <c r="L5" s="156">
        <v>0.71967765992954735</v>
      </c>
      <c r="M5" s="156">
        <v>0.48823996023823224</v>
      </c>
      <c r="N5" s="156">
        <v>0.243856503966428</v>
      </c>
      <c r="O5" s="156">
        <v>0.24427592427398823</v>
      </c>
      <c r="P5" s="156">
        <v>0.24437070849384465</v>
      </c>
      <c r="Q5" s="156">
        <v>0</v>
      </c>
    </row>
    <row r="6" spans="1:17" ht="12" customHeight="1" x14ac:dyDescent="0.25">
      <c r="A6" s="23" t="s">
        <v>60</v>
      </c>
      <c r="B6" s="156">
        <v>1.9218969501237405E-2</v>
      </c>
      <c r="C6" s="156">
        <v>7.9290944584223637E-3</v>
      </c>
      <c r="D6" s="156">
        <v>3.7505480340696319E-2</v>
      </c>
      <c r="E6" s="156">
        <v>3.6390379678980539E-2</v>
      </c>
      <c r="F6" s="156">
        <v>3.9415860687481716E-3</v>
      </c>
      <c r="G6" s="156">
        <v>0</v>
      </c>
      <c r="H6" s="156">
        <v>0</v>
      </c>
      <c r="I6" s="156">
        <v>0</v>
      </c>
      <c r="J6" s="156">
        <v>0</v>
      </c>
      <c r="K6" s="156">
        <v>1.5484266768470012E-2</v>
      </c>
      <c r="L6" s="156">
        <v>5.617866364935096E-3</v>
      </c>
      <c r="M6" s="156">
        <v>3.9824147279169152E-3</v>
      </c>
      <c r="N6" s="156">
        <v>1.5339599016201699E-3</v>
      </c>
      <c r="O6" s="156">
        <v>1.4667009171730559E-3</v>
      </c>
      <c r="P6" s="156">
        <v>1.3930803000970554E-3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3.5283683611031427E-3</v>
      </c>
      <c r="C7" s="157">
        <f t="shared" si="2"/>
        <v>4.5323088741008027E-3</v>
      </c>
      <c r="D7" s="157">
        <f t="shared" si="2"/>
        <v>9.2260155705052548E-3</v>
      </c>
      <c r="E7" s="157">
        <f t="shared" si="2"/>
        <v>6.1818804639300643E-3</v>
      </c>
      <c r="F7" s="157">
        <f t="shared" si="2"/>
        <v>8.7112914639964469E-4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1.7454861986610112E-2</v>
      </c>
      <c r="L7" s="157">
        <f t="shared" si="2"/>
        <v>1.3279242151967588E-2</v>
      </c>
      <c r="M7" s="157">
        <f t="shared" si="2"/>
        <v>1.1702967036839519E-2</v>
      </c>
      <c r="N7" s="157">
        <f t="shared" si="2"/>
        <v>9.1108650214005091E-3</v>
      </c>
      <c r="O7" s="157">
        <f t="shared" si="2"/>
        <v>8.659073901032089E-3</v>
      </c>
      <c r="P7" s="157">
        <f t="shared" si="2"/>
        <v>1.1800532547034077E-2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3.5283683611031427E-3</v>
      </c>
      <c r="C8" s="156">
        <v>4.5323088741008027E-3</v>
      </c>
      <c r="D8" s="156">
        <v>9.2260155705052548E-3</v>
      </c>
      <c r="E8" s="156">
        <v>6.1818804639300643E-3</v>
      </c>
      <c r="F8" s="156">
        <v>8.7112914639964469E-4</v>
      </c>
      <c r="G8" s="156">
        <v>0</v>
      </c>
      <c r="H8" s="156">
        <v>0</v>
      </c>
      <c r="I8" s="156">
        <v>0</v>
      </c>
      <c r="J8" s="156">
        <v>0</v>
      </c>
      <c r="K8" s="156">
        <v>1.7454861986610112E-2</v>
      </c>
      <c r="L8" s="156">
        <v>1.3279242151967588E-2</v>
      </c>
      <c r="M8" s="156">
        <v>1.1702967036839519E-2</v>
      </c>
      <c r="N8" s="156">
        <v>9.1108650214005091E-3</v>
      </c>
      <c r="O8" s="156">
        <v>8.659073901032089E-3</v>
      </c>
      <c r="P8" s="156">
        <v>1.1800532547034077E-2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0.59127955942976795</v>
      </c>
      <c r="C9" s="157">
        <f t="shared" ref="C9:Q9" si="3">SUM(C10:C12,C15:C16)</f>
        <v>0.63671412204208977</v>
      </c>
      <c r="D9" s="157">
        <f t="shared" si="3"/>
        <v>1.1208817410307126</v>
      </c>
      <c r="E9" s="157">
        <f t="shared" si="3"/>
        <v>0.72735900631218775</v>
      </c>
      <c r="F9" s="157">
        <f t="shared" si="3"/>
        <v>8.6951996957918082E-2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0.57100192154831664</v>
      </c>
      <c r="L9" s="157">
        <f t="shared" si="3"/>
        <v>0.21303829927937315</v>
      </c>
      <c r="M9" s="157">
        <f t="shared" si="3"/>
        <v>0.18073224494463683</v>
      </c>
      <c r="N9" s="157">
        <f t="shared" si="3"/>
        <v>9.2020148047410197E-2</v>
      </c>
      <c r="O9" s="157">
        <f t="shared" si="3"/>
        <v>9.1956903157331252E-2</v>
      </c>
      <c r="P9" s="157">
        <f t="shared" si="3"/>
        <v>0.11218379678924419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0.23493126351493201</v>
      </c>
      <c r="C11" s="132">
        <v>0.24373668061909298</v>
      </c>
      <c r="D11" s="132">
        <v>0.420847288566911</v>
      </c>
      <c r="E11" s="132">
        <v>0.2518524931866995</v>
      </c>
      <c r="F11" s="132">
        <v>3.0635089034462642E-2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0.35634829591483591</v>
      </c>
      <c r="C15" s="162">
        <v>0.39297744142299673</v>
      </c>
      <c r="D15" s="162">
        <v>0.70003445246380158</v>
      </c>
      <c r="E15" s="162">
        <v>0.47550651312548825</v>
      </c>
      <c r="F15" s="162">
        <v>5.6316907923455437E-2</v>
      </c>
      <c r="G15" s="162">
        <v>0</v>
      </c>
      <c r="H15" s="162">
        <v>0</v>
      </c>
      <c r="I15" s="162">
        <v>0</v>
      </c>
      <c r="J15" s="162">
        <v>0</v>
      </c>
      <c r="K15" s="162">
        <v>0.51871535022709214</v>
      </c>
      <c r="L15" s="162">
        <v>0.18993752051659699</v>
      </c>
      <c r="M15" s="162">
        <v>0.1605870094181516</v>
      </c>
      <c r="N15" s="162">
        <v>8.0709125065825629E-2</v>
      </c>
      <c r="O15" s="162">
        <v>7.9789733569093718E-2</v>
      </c>
      <c r="P15" s="162">
        <v>9.6191331832789384E-2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5.228657132122444E-2</v>
      </c>
      <c r="L16" s="160">
        <f t="shared" si="5"/>
        <v>2.3100778762776157E-2</v>
      </c>
      <c r="M16" s="160">
        <f t="shared" si="5"/>
        <v>2.0145235526485221E-2</v>
      </c>
      <c r="N16" s="160">
        <f t="shared" si="5"/>
        <v>1.1311022981584573E-2</v>
      </c>
      <c r="O16" s="160">
        <f t="shared" si="5"/>
        <v>1.2167169588237534E-2</v>
      </c>
      <c r="P16" s="160">
        <f t="shared" si="5"/>
        <v>1.5992464956454806E-2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3.0334231007432017E-2</v>
      </c>
      <c r="L17" s="156">
        <v>1.1588449912470981E-2</v>
      </c>
      <c r="M17" s="156">
        <v>1.0894641073144633E-2</v>
      </c>
      <c r="N17" s="156">
        <v>6.0168756475808575E-3</v>
      </c>
      <c r="O17" s="156">
        <v>6.4738533576087437E-3</v>
      </c>
      <c r="P17" s="156">
        <v>8.3751062218246058E-3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2.1952340313792427E-2</v>
      </c>
      <c r="L18" s="156">
        <v>1.1512328850305177E-2</v>
      </c>
      <c r="M18" s="156">
        <v>9.2505944533405864E-3</v>
      </c>
      <c r="N18" s="156">
        <v>5.2941473340037152E-3</v>
      </c>
      <c r="O18" s="156">
        <v>5.6933162306287899E-3</v>
      </c>
      <c r="P18" s="156">
        <v>7.6173587346302007E-3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0.1903317291315117</v>
      </c>
      <c r="C19" s="157">
        <f t="shared" ref="C19:Q19" si="6">SUM(C20:C22)</f>
        <v>0.21114693481334343</v>
      </c>
      <c r="D19" s="157">
        <f t="shared" si="6"/>
        <v>0.36042111243480102</v>
      </c>
      <c r="E19" s="157">
        <f t="shared" si="6"/>
        <v>0.2290864108136389</v>
      </c>
      <c r="F19" s="157">
        <f t="shared" si="6"/>
        <v>2.9634145370256448E-2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0.16557354094231005</v>
      </c>
      <c r="L19" s="157">
        <f t="shared" si="6"/>
        <v>7.8629793997976344E-2</v>
      </c>
      <c r="M19" s="157">
        <f t="shared" si="6"/>
        <v>5.6499512884293487E-2</v>
      </c>
      <c r="N19" s="157">
        <f t="shared" si="6"/>
        <v>2.9312271876548439E-2</v>
      </c>
      <c r="O19" s="157">
        <f t="shared" si="6"/>
        <v>3.004480431567309E-2</v>
      </c>
      <c r="P19" s="157">
        <f t="shared" si="6"/>
        <v>3.7606349212845357E-2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4.3271313728530977E-2</v>
      </c>
      <c r="C21" s="156">
        <v>4.2407124647745459E-2</v>
      </c>
      <c r="D21" s="156">
        <v>9.9933603330802659E-2</v>
      </c>
      <c r="E21" s="156">
        <v>5.8585193224295513E-2</v>
      </c>
      <c r="F21" s="156">
        <v>5.4563424309200352E-3</v>
      </c>
      <c r="G21" s="156">
        <v>0</v>
      </c>
      <c r="H21" s="156">
        <v>0</v>
      </c>
      <c r="I21" s="156">
        <v>0</v>
      </c>
      <c r="J21" s="156">
        <v>0</v>
      </c>
      <c r="K21" s="156">
        <v>2.7556667090585543E-2</v>
      </c>
      <c r="L21" s="156">
        <v>1.4086891836893087E-2</v>
      </c>
      <c r="M21" s="156">
        <v>1.2380920946224458E-2</v>
      </c>
      <c r="N21" s="156">
        <v>5.9257412602391844E-3</v>
      </c>
      <c r="O21" s="156">
        <v>4.4911021470898605E-3</v>
      </c>
      <c r="P21" s="156">
        <v>4.3572498645082858E-3</v>
      </c>
      <c r="Q21" s="156">
        <v>0</v>
      </c>
    </row>
    <row r="22" spans="1:17" ht="12" customHeight="1" x14ac:dyDescent="0.25">
      <c r="A22" s="29" t="s">
        <v>140</v>
      </c>
      <c r="B22" s="57">
        <v>0.14706041540298073</v>
      </c>
      <c r="C22" s="57">
        <v>0.16873981016559797</v>
      </c>
      <c r="D22" s="57">
        <v>0.26048750910399837</v>
      </c>
      <c r="E22" s="57">
        <v>0.17050121758934339</v>
      </c>
      <c r="F22" s="57">
        <v>2.4177802939336412E-2</v>
      </c>
      <c r="G22" s="57">
        <v>0</v>
      </c>
      <c r="H22" s="57">
        <v>0</v>
      </c>
      <c r="I22" s="57">
        <v>0</v>
      </c>
      <c r="J22" s="57">
        <v>0</v>
      </c>
      <c r="K22" s="57">
        <v>0.13801687385172451</v>
      </c>
      <c r="L22" s="57">
        <v>6.4542902161083257E-2</v>
      </c>
      <c r="M22" s="57">
        <v>4.4118591938069031E-2</v>
      </c>
      <c r="N22" s="57">
        <v>2.3386530616309253E-2</v>
      </c>
      <c r="O22" s="57">
        <v>2.5553702168583228E-2</v>
      </c>
      <c r="P22" s="57">
        <v>3.3249099348337072E-2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6.1687113452301396</v>
      </c>
      <c r="C24" s="168">
        <f t="shared" ref="C24" si="8">SUM(C25,C28,C30,C39)</f>
        <v>6.3625280127085606</v>
      </c>
      <c r="D24" s="168">
        <f t="shared" ref="D24" si="9">SUM(D25,D28,D30,D39)</f>
        <v>6.0659314723313669</v>
      </c>
      <c r="E24" s="168">
        <f t="shared" ref="E24" si="10">SUM(E25,E28,E30,E39)</f>
        <v>6.1371023768148669</v>
      </c>
      <c r="F24" s="168">
        <f t="shared" ref="F24" si="11">SUM(F25,F28,F30,F39)</f>
        <v>6.2961968004413604</v>
      </c>
      <c r="G24" s="168">
        <f t="shared" ref="G24" si="12">SUM(G25,G28,G30,G39)</f>
        <v>6.4642046471498524</v>
      </c>
      <c r="H24" s="168">
        <f t="shared" ref="H24" si="13">SUM(H25,H28,H30,H39)</f>
        <v>6.8624780157678353</v>
      </c>
      <c r="I24" s="168">
        <f t="shared" ref="I24" si="14">SUM(I25,I28,I30,I39)</f>
        <v>7.2312443838158451</v>
      </c>
      <c r="J24" s="168">
        <f t="shared" ref="J24" si="15">SUM(J25,J28,J30,J39)</f>
        <v>7.3608518456294769</v>
      </c>
      <c r="K24" s="168">
        <f t="shared" ref="K24" si="16">SUM(K25,K28,K30,K39)</f>
        <v>7.1495855687895418</v>
      </c>
      <c r="L24" s="168">
        <f t="shared" ref="L24" si="17">SUM(L25,L28,L30,L39)</f>
        <v>6.7658910515160668</v>
      </c>
      <c r="M24" s="168">
        <f t="shared" ref="M24" si="18">SUM(M25,M28,M30,M39)</f>
        <v>7.2678917150804292</v>
      </c>
      <c r="N24" s="168">
        <f t="shared" ref="N24" si="19">SUM(N25,N28,N30,N39)</f>
        <v>7.2913151379767394</v>
      </c>
      <c r="O24" s="168">
        <f t="shared" ref="O24" si="20">SUM(O25,O28,O30,O39)</f>
        <v>7.1536797576342872</v>
      </c>
      <c r="P24" s="168">
        <f t="shared" ref="P24" si="21">SUM(P25,P28,P30,P39)</f>
        <v>6.4950876532865953</v>
      </c>
      <c r="Q24" s="168">
        <f t="shared" ref="Q24" si="22">SUM(Q25,Q28,Q30,Q39)</f>
        <v>6.5798102268406131</v>
      </c>
    </row>
    <row r="25" spans="1:17" ht="12.95" customHeight="1" x14ac:dyDescent="0.25">
      <c r="A25" s="158" t="s">
        <v>65</v>
      </c>
      <c r="B25" s="157">
        <f t="shared" ref="B25:Q25" si="23">SUM(B26:B27)</f>
        <v>4.3511385730118892</v>
      </c>
      <c r="C25" s="157">
        <f t="shared" si="23"/>
        <v>4.418761062170744</v>
      </c>
      <c r="D25" s="157">
        <f t="shared" si="23"/>
        <v>4.2491422219913018</v>
      </c>
      <c r="E25" s="157">
        <f t="shared" si="23"/>
        <v>4.3113274599584521</v>
      </c>
      <c r="F25" s="157">
        <f t="shared" si="23"/>
        <v>4.4217621124289952</v>
      </c>
      <c r="G25" s="157">
        <f t="shared" si="23"/>
        <v>4.4393463183641675</v>
      </c>
      <c r="H25" s="157">
        <f t="shared" si="23"/>
        <v>4.6734788663852518</v>
      </c>
      <c r="I25" s="157">
        <f t="shared" si="23"/>
        <v>4.7368730829577848</v>
      </c>
      <c r="J25" s="157">
        <f t="shared" si="23"/>
        <v>4.6881779077244454</v>
      </c>
      <c r="K25" s="157">
        <f t="shared" si="23"/>
        <v>4.8093940944404796</v>
      </c>
      <c r="L25" s="157">
        <f t="shared" si="23"/>
        <v>4.8296096013691798</v>
      </c>
      <c r="M25" s="157">
        <f t="shared" si="23"/>
        <v>4.9433348892726148</v>
      </c>
      <c r="N25" s="157">
        <f t="shared" si="23"/>
        <v>4.8797145545554272</v>
      </c>
      <c r="O25" s="157">
        <f t="shared" si="23"/>
        <v>4.7501571414131645</v>
      </c>
      <c r="P25" s="157">
        <f t="shared" si="23"/>
        <v>3.9968978875931702</v>
      </c>
      <c r="Q25" s="157">
        <f t="shared" si="23"/>
        <v>4.2331185224159213</v>
      </c>
    </row>
    <row r="26" spans="1:17" ht="12" customHeight="1" x14ac:dyDescent="0.25">
      <c r="A26" s="23" t="s">
        <v>84</v>
      </c>
      <c r="B26" s="156">
        <v>4.2670549717871511</v>
      </c>
      <c r="C26" s="156">
        <v>4.2988758708620898</v>
      </c>
      <c r="D26" s="156">
        <v>4.1338731459963007</v>
      </c>
      <c r="E26" s="156">
        <v>4.1365333032351694</v>
      </c>
      <c r="F26" s="156">
        <v>4.2627186064405809</v>
      </c>
      <c r="G26" s="156">
        <v>4.2769677428339179</v>
      </c>
      <c r="H26" s="156">
        <v>4.4963958406461702</v>
      </c>
      <c r="I26" s="156">
        <v>4.5349109138807373</v>
      </c>
      <c r="J26" s="156">
        <v>4.4470942481047491</v>
      </c>
      <c r="K26" s="156">
        <v>4.6796820017355492</v>
      </c>
      <c r="L26" s="156">
        <v>4.7371628392232692</v>
      </c>
      <c r="M26" s="156">
        <v>4.8445464115233046</v>
      </c>
      <c r="N26" s="156">
        <v>4.8041640273105699</v>
      </c>
      <c r="O26" s="156">
        <v>4.6799084459032327</v>
      </c>
      <c r="P26" s="156">
        <v>3.9407356612424507</v>
      </c>
      <c r="Q26" s="156">
        <v>4.1237307204241098</v>
      </c>
    </row>
    <row r="27" spans="1:17" ht="12" customHeight="1" x14ac:dyDescent="0.25">
      <c r="A27" s="23" t="s">
        <v>60</v>
      </c>
      <c r="B27" s="156">
        <v>8.4083601224738083E-2</v>
      </c>
      <c r="C27" s="156">
        <v>0.11988519130865465</v>
      </c>
      <c r="D27" s="156">
        <v>0.11526907599500083</v>
      </c>
      <c r="E27" s="156">
        <v>0.17479415672328258</v>
      </c>
      <c r="F27" s="156">
        <v>0.15904350598841471</v>
      </c>
      <c r="G27" s="156">
        <v>0.16237857553025004</v>
      </c>
      <c r="H27" s="156">
        <v>0.17708302573908163</v>
      </c>
      <c r="I27" s="156">
        <v>0.20196216907704709</v>
      </c>
      <c r="J27" s="156">
        <v>0.24108365961969674</v>
      </c>
      <c r="K27" s="156">
        <v>0.12971209270493</v>
      </c>
      <c r="L27" s="156">
        <v>9.2446762145910216E-2</v>
      </c>
      <c r="M27" s="156">
        <v>9.8788477749310072E-2</v>
      </c>
      <c r="N27" s="156">
        <v>7.5550527244856988E-2</v>
      </c>
      <c r="O27" s="156">
        <v>7.0248695509931583E-2</v>
      </c>
      <c r="P27" s="156">
        <v>5.6162226350719546E-2</v>
      </c>
      <c r="Q27" s="156">
        <v>0.10938780199181158</v>
      </c>
    </row>
    <row r="28" spans="1:17" ht="12.95" customHeight="1" x14ac:dyDescent="0.25">
      <c r="A28" s="158" t="s">
        <v>112</v>
      </c>
      <c r="B28" s="157">
        <f t="shared" ref="B28:Q28" si="24">B29</f>
        <v>8.273415467414268E-3</v>
      </c>
      <c r="C28" s="157">
        <f t="shared" si="24"/>
        <v>1.0289566092553175E-2</v>
      </c>
      <c r="D28" s="157">
        <f t="shared" si="24"/>
        <v>1.1563272848366585E-2</v>
      </c>
      <c r="E28" s="157">
        <f t="shared" si="24"/>
        <v>1.2363760927860127E-2</v>
      </c>
      <c r="F28" s="157">
        <f t="shared" si="24"/>
        <v>1.505808953062243E-2</v>
      </c>
      <c r="G28" s="157">
        <f t="shared" si="24"/>
        <v>2.1087625250876502E-2</v>
      </c>
      <c r="H28" s="157">
        <f t="shared" si="24"/>
        <v>2.926376979296819E-2</v>
      </c>
      <c r="I28" s="157">
        <f t="shared" si="24"/>
        <v>4.7550042244029096E-2</v>
      </c>
      <c r="J28" s="157">
        <f t="shared" si="24"/>
        <v>6.5095831358117126E-2</v>
      </c>
      <c r="K28" s="157">
        <f t="shared" si="24"/>
        <v>6.0009051063455165E-2</v>
      </c>
      <c r="L28" s="157">
        <f t="shared" si="24"/>
        <v>8.4854357351072857E-2</v>
      </c>
      <c r="M28" s="157">
        <f t="shared" si="24"/>
        <v>0.11494914289517924</v>
      </c>
      <c r="N28" s="157">
        <f t="shared" si="24"/>
        <v>0.17310643540660969</v>
      </c>
      <c r="O28" s="157">
        <f t="shared" si="24"/>
        <v>0.16414038615338769</v>
      </c>
      <c r="P28" s="157">
        <f t="shared" si="24"/>
        <v>0.18543694002482122</v>
      </c>
      <c r="Q28" s="157">
        <f t="shared" si="24"/>
        <v>0.20075460183527832</v>
      </c>
    </row>
    <row r="29" spans="1:17" ht="12" customHeight="1" x14ac:dyDescent="0.25">
      <c r="A29" s="23" t="s">
        <v>60</v>
      </c>
      <c r="B29" s="156">
        <v>8.273415467414268E-3</v>
      </c>
      <c r="C29" s="156">
        <v>1.0289566092553175E-2</v>
      </c>
      <c r="D29" s="156">
        <v>1.1563272848366585E-2</v>
      </c>
      <c r="E29" s="156">
        <v>1.2363760927860127E-2</v>
      </c>
      <c r="F29" s="156">
        <v>1.505808953062243E-2</v>
      </c>
      <c r="G29" s="156">
        <v>2.1087625250876502E-2</v>
      </c>
      <c r="H29" s="156">
        <v>2.926376979296819E-2</v>
      </c>
      <c r="I29" s="156">
        <v>4.7550042244029096E-2</v>
      </c>
      <c r="J29" s="156">
        <v>6.5095831358117126E-2</v>
      </c>
      <c r="K29" s="156">
        <v>6.0009051063455165E-2</v>
      </c>
      <c r="L29" s="156">
        <v>8.4854357351072857E-2</v>
      </c>
      <c r="M29" s="156">
        <v>0.11494914289517924</v>
      </c>
      <c r="N29" s="156">
        <v>0.17310643540660969</v>
      </c>
      <c r="O29" s="156">
        <v>0.16414038615338769</v>
      </c>
      <c r="P29" s="156">
        <v>0.18543694002482122</v>
      </c>
      <c r="Q29" s="156">
        <v>0.20075460183527832</v>
      </c>
    </row>
    <row r="30" spans="1:17" ht="12" customHeight="1" x14ac:dyDescent="0.25">
      <c r="A30" s="158" t="s">
        <v>63</v>
      </c>
      <c r="B30" s="157">
        <f t="shared" ref="B30" si="25">SUM(B31:B32,B35:B36)</f>
        <v>1.3687160536077494</v>
      </c>
      <c r="C30" s="157">
        <f t="shared" ref="C30" si="26">SUM(C31:C32,C35:C36)</f>
        <v>1.4506530467077503</v>
      </c>
      <c r="D30" s="157">
        <f t="shared" ref="D30" si="27">SUM(D31:D32,D35:D36)</f>
        <v>1.3558119626517842</v>
      </c>
      <c r="E30" s="157">
        <f t="shared" ref="E30" si="28">SUM(E31:E32,E35:E36)</f>
        <v>1.3603505065578985</v>
      </c>
      <c r="F30" s="157">
        <f t="shared" ref="F30" si="29">SUM(F31:F32,F35:F36)</f>
        <v>1.369241168646909</v>
      </c>
      <c r="G30" s="157">
        <f t="shared" ref="G30" si="30">SUM(G31:G32,G35:G36)</f>
        <v>1.4821728309587865</v>
      </c>
      <c r="H30" s="157">
        <f t="shared" ref="H30" si="31">SUM(H31:H32,H35:H36)</f>
        <v>1.5748759907490215</v>
      </c>
      <c r="I30" s="157">
        <f t="shared" ref="I30" si="32">SUM(I31:I32,I35:I36)</f>
        <v>1.7958741435204351</v>
      </c>
      <c r="J30" s="157">
        <f t="shared" ref="J30" si="33">SUM(J31:J32,J35:J36)</f>
        <v>1.9384337583600462</v>
      </c>
      <c r="K30" s="157">
        <f t="shared" ref="K30" si="34">SUM(K31:K32,K35:K36)</f>
        <v>1.7112338019397739</v>
      </c>
      <c r="L30" s="157">
        <f t="shared" ref="L30" si="35">SUM(L31:L32,L35:L36)</f>
        <v>1.3502024770754177</v>
      </c>
      <c r="M30" s="157">
        <f t="shared" ref="M30" si="36">SUM(M31:M32,M35:M36)</f>
        <v>1.6557187175242225</v>
      </c>
      <c r="N30" s="157">
        <f t="shared" ref="N30" si="37">SUM(N31:N32,N35:N36)</f>
        <v>1.6777186227639507</v>
      </c>
      <c r="O30" s="157">
        <f t="shared" ref="O30" si="38">SUM(O31:O32,O35:O36)</f>
        <v>1.6688242524112724</v>
      </c>
      <c r="P30" s="157">
        <f t="shared" ref="P30" si="39">SUM(P31:P32,P35:P36)</f>
        <v>1.7198078513825783</v>
      </c>
      <c r="Q30" s="157">
        <f t="shared" ref="Q30" si="40">SUM(Q31:Q32,Q35:Q36)</f>
        <v>1.6243821401110805</v>
      </c>
    </row>
    <row r="31" spans="1:17" ht="12" customHeight="1" x14ac:dyDescent="0.25">
      <c r="A31" s="167" t="s">
        <v>169</v>
      </c>
      <c r="B31" s="132">
        <v>0.54375362420762297</v>
      </c>
      <c r="C31" s="132">
        <v>0.56437315113856446</v>
      </c>
      <c r="D31" s="132">
        <v>0.52205575169189655</v>
      </c>
      <c r="E31" s="132">
        <v>0.48762280032678557</v>
      </c>
      <c r="F31" s="132">
        <v>0.50979913224360529</v>
      </c>
      <c r="G31" s="132">
        <v>0.55644530029935613</v>
      </c>
      <c r="H31" s="132">
        <v>0.60906879398338176</v>
      </c>
      <c r="I31" s="132">
        <v>0.70553089515151268</v>
      </c>
      <c r="J31" s="132">
        <v>0.7267942421639334</v>
      </c>
      <c r="K31" s="132">
        <v>0.60163057797913744</v>
      </c>
      <c r="L31" s="132">
        <v>0.56598913343810864</v>
      </c>
      <c r="M31" s="132">
        <v>0.63911400812622443</v>
      </c>
      <c r="N31" s="132">
        <v>0.65606666197238561</v>
      </c>
      <c r="O31" s="132">
        <v>0.64710348822416908</v>
      </c>
      <c r="P31" s="132">
        <v>0.67830300301113877</v>
      </c>
      <c r="Q31" s="132">
        <v>0.61417023065709575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7.1265521921079239E-2</v>
      </c>
      <c r="L32" s="132">
        <f t="shared" ref="L32" si="51">SUM(L33:L34)</f>
        <v>6.9974906594156047E-2</v>
      </c>
      <c r="M32" s="132">
        <f t="shared" ref="M32" si="52">SUM(M33:M34)</f>
        <v>8.719188936004689E-2</v>
      </c>
      <c r="N32" s="132">
        <f t="shared" ref="N32" si="53">SUM(N33:N34)</f>
        <v>9.8276484762342436E-2</v>
      </c>
      <c r="O32" s="132">
        <f t="shared" ref="O32" si="54">SUM(O33:O34)</f>
        <v>0.10543949792331225</v>
      </c>
      <c r="P32" s="132">
        <f t="shared" ref="P32" si="55">SUM(P33:P34)</f>
        <v>0.11779172478651209</v>
      </c>
      <c r="Q32" s="132">
        <f t="shared" ref="Q32" si="56">SUM(Q33:Q34)</f>
        <v>0.10724854661454158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3.6540910879262131E-2</v>
      </c>
      <c r="L33" s="165">
        <v>3.571870855178455E-2</v>
      </c>
      <c r="M33" s="165">
        <v>4.4546648930146787E-2</v>
      </c>
      <c r="N33" s="165">
        <v>5.0172766744756965E-2</v>
      </c>
      <c r="O33" s="165">
        <v>5.3747801353158799E-2</v>
      </c>
      <c r="P33" s="165">
        <v>6.0041516705362195E-2</v>
      </c>
      <c r="Q33" s="165">
        <v>5.4588689278155571E-2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3.4724611041817108E-2</v>
      </c>
      <c r="L34" s="164">
        <v>3.4256198042371497E-2</v>
      </c>
      <c r="M34" s="164">
        <v>4.2645240429900103E-2</v>
      </c>
      <c r="N34" s="164">
        <v>4.8103718017585478E-2</v>
      </c>
      <c r="O34" s="164">
        <v>5.1691696570153454E-2</v>
      </c>
      <c r="P34" s="164">
        <v>5.7750208081149904E-2</v>
      </c>
      <c r="Q34" s="164">
        <v>5.2659857336386007E-2</v>
      </c>
    </row>
    <row r="35" spans="1:17" ht="12" customHeight="1" x14ac:dyDescent="0.25">
      <c r="A35" s="163" t="s">
        <v>142</v>
      </c>
      <c r="B35" s="162">
        <v>0.82496242940012643</v>
      </c>
      <c r="C35" s="162">
        <v>0.88627989556918585</v>
      </c>
      <c r="D35" s="162">
        <v>0.8337562109598875</v>
      </c>
      <c r="E35" s="162">
        <v>0.87272770623111295</v>
      </c>
      <c r="F35" s="162">
        <v>0.85944203640330386</v>
      </c>
      <c r="G35" s="162">
        <v>0.92572753065943036</v>
      </c>
      <c r="H35" s="162">
        <v>0.96580719676563964</v>
      </c>
      <c r="I35" s="162">
        <v>1.0903432483689224</v>
      </c>
      <c r="J35" s="162">
        <v>1.2116395161961129</v>
      </c>
      <c r="K35" s="162">
        <v>0.94184521132857024</v>
      </c>
      <c r="L35" s="162">
        <v>0.63534828947376731</v>
      </c>
      <c r="M35" s="162">
        <v>0.82379262410499099</v>
      </c>
      <c r="N35" s="162">
        <v>0.8079468851383792</v>
      </c>
      <c r="O35" s="162">
        <v>0.7938283349300308</v>
      </c>
      <c r="P35" s="162">
        <v>0.79156917700568019</v>
      </c>
      <c r="Q35" s="162">
        <v>0.77844596193493643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9.6492490710986922E-2</v>
      </c>
      <c r="L36" s="160">
        <f t="shared" ref="L36" si="67">SUM(L37:L38)</f>
        <v>7.8890147569385727E-2</v>
      </c>
      <c r="M36" s="160">
        <f t="shared" ref="M36" si="68">SUM(M37:M38)</f>
        <v>0.10562019593296015</v>
      </c>
      <c r="N36" s="160">
        <f t="shared" ref="N36" si="69">SUM(N37:N38)</f>
        <v>0.11542859089084354</v>
      </c>
      <c r="O36" s="160">
        <f t="shared" ref="O36" si="70">SUM(O37:O38)</f>
        <v>0.1224529313337604</v>
      </c>
      <c r="P36" s="160">
        <f t="shared" ref="P36" si="71">SUM(P37:P38)</f>
        <v>0.1321439465792473</v>
      </c>
      <c r="Q36" s="160">
        <f t="shared" ref="Q36" si="72">SUM(Q37:Q38)</f>
        <v>0.12451740090450662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5.5980444495533618E-2</v>
      </c>
      <c r="L37" s="156">
        <v>3.9579756373221704E-2</v>
      </c>
      <c r="M37" s="156">
        <v>5.7239586941988885E-2</v>
      </c>
      <c r="N37" s="156">
        <v>6.1665611930012708E-2</v>
      </c>
      <c r="O37" s="156">
        <v>6.5519769027472488E-2</v>
      </c>
      <c r="P37" s="156">
        <v>6.9433597926710305E-2</v>
      </c>
      <c r="Q37" s="156">
        <v>6.8234969489610844E-2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4.0512046215453297E-2</v>
      </c>
      <c r="L38" s="156">
        <v>3.9310391196164016E-2</v>
      </c>
      <c r="M38" s="156">
        <v>4.8380608990971269E-2</v>
      </c>
      <c r="N38" s="156">
        <v>5.3762978960830828E-2</v>
      </c>
      <c r="O38" s="156">
        <v>5.69331623062879E-2</v>
      </c>
      <c r="P38" s="156">
        <v>6.2710348652536996E-2</v>
      </c>
      <c r="Q38" s="156">
        <v>5.6282431414895778E-2</v>
      </c>
    </row>
    <row r="39" spans="1:17" ht="12" customHeight="1" x14ac:dyDescent="0.25">
      <c r="A39" s="158" t="s">
        <v>62</v>
      </c>
      <c r="B39" s="157">
        <f t="shared" ref="B39" si="73">SUM(B40:B41)</f>
        <v>0.44058330314308669</v>
      </c>
      <c r="C39" s="157">
        <f t="shared" ref="C39" si="74">SUM(C40:C41)</f>
        <v>0.48282433773751293</v>
      </c>
      <c r="D39" s="157">
        <f t="shared" ref="D39" si="75">SUM(D40:D41)</f>
        <v>0.44941401483991439</v>
      </c>
      <c r="E39" s="157">
        <f t="shared" ref="E39" si="76">SUM(E40:E41)</f>
        <v>0.45306064937065699</v>
      </c>
      <c r="F39" s="157">
        <f t="shared" ref="F39" si="77">SUM(F40:F41)</f>
        <v>0.49013542983483399</v>
      </c>
      <c r="G39" s="157">
        <f t="shared" ref="G39" si="78">SUM(G40:G41)</f>
        <v>0.52159787257602208</v>
      </c>
      <c r="H39" s="157">
        <f t="shared" ref="H39" si="79">SUM(H40:H41)</f>
        <v>0.58485938884059419</v>
      </c>
      <c r="I39" s="157">
        <f t="shared" ref="I39" si="80">SUM(I40:I41)</f>
        <v>0.6509471150935966</v>
      </c>
      <c r="J39" s="157">
        <f t="shared" ref="J39" si="81">SUM(J40:J41)</f>
        <v>0.6691443481868683</v>
      </c>
      <c r="K39" s="157">
        <f t="shared" ref="K39" si="82">SUM(K40:K41)</f>
        <v>0.56894862134583335</v>
      </c>
      <c r="L39" s="157">
        <f t="shared" ref="L39" si="83">SUM(L40:L41)</f>
        <v>0.50122461572039634</v>
      </c>
      <c r="M39" s="157">
        <f t="shared" ref="M39" si="84">SUM(M40:M41)</f>
        <v>0.55388896538841237</v>
      </c>
      <c r="N39" s="157">
        <f t="shared" ref="N39" si="85">SUM(N40:N41)</f>
        <v>0.56077552525075169</v>
      </c>
      <c r="O39" s="157">
        <f t="shared" ref="O39" si="86">SUM(O40:O41)</f>
        <v>0.57055797765646266</v>
      </c>
      <c r="P39" s="157">
        <f t="shared" ref="P39" si="87">SUM(P40:P41)</f>
        <v>0.59294497428602633</v>
      </c>
      <c r="Q39" s="157">
        <f t="shared" ref="Q39" si="88">SUM(Q40:Q41)</f>
        <v>0.52155496247833233</v>
      </c>
    </row>
    <row r="40" spans="1:17" ht="12" customHeight="1" x14ac:dyDescent="0.25">
      <c r="A40" s="23" t="s">
        <v>57</v>
      </c>
      <c r="B40" s="156">
        <v>0.10016919797568677</v>
      </c>
      <c r="C40" s="156">
        <v>9.6987188947380523E-2</v>
      </c>
      <c r="D40" s="156">
        <v>0.12462851223702874</v>
      </c>
      <c r="E40" s="156">
        <v>0.11585064164530129</v>
      </c>
      <c r="F40" s="156">
        <v>9.0618079195868048E-2</v>
      </c>
      <c r="G40" s="156">
        <v>0.11372687046550202</v>
      </c>
      <c r="H40" s="156">
        <v>8.970009058538693E-2</v>
      </c>
      <c r="I40" s="156">
        <v>0.1108112216161134</v>
      </c>
      <c r="J40" s="156">
        <v>0.15148887699421212</v>
      </c>
      <c r="K40" s="156">
        <v>9.4807319810531393E-2</v>
      </c>
      <c r="L40" s="156">
        <v>8.9996169246177274E-2</v>
      </c>
      <c r="M40" s="156">
        <v>0.12162434105996971</v>
      </c>
      <c r="N40" s="156">
        <v>0.11361701865295332</v>
      </c>
      <c r="O40" s="156">
        <v>8.557702858358901E-2</v>
      </c>
      <c r="P40" s="156">
        <v>6.8687202725234792E-2</v>
      </c>
      <c r="Q40" s="156">
        <v>0.11286212758556395</v>
      </c>
    </row>
    <row r="41" spans="1:17" ht="12" customHeight="1" x14ac:dyDescent="0.25">
      <c r="A41" s="29" t="s">
        <v>140</v>
      </c>
      <c r="B41" s="57">
        <v>0.34041410516739989</v>
      </c>
      <c r="C41" s="57">
        <v>0.38583714879013242</v>
      </c>
      <c r="D41" s="57">
        <v>0.32478550260288563</v>
      </c>
      <c r="E41" s="57">
        <v>0.3372100077253557</v>
      </c>
      <c r="F41" s="57">
        <v>0.39951735063896593</v>
      </c>
      <c r="G41" s="57">
        <v>0.40787100211052002</v>
      </c>
      <c r="H41" s="57">
        <v>0.49515929825520721</v>
      </c>
      <c r="I41" s="57">
        <v>0.54013589347748314</v>
      </c>
      <c r="J41" s="57">
        <v>0.5176554711926562</v>
      </c>
      <c r="K41" s="57">
        <v>0.47414130153530198</v>
      </c>
      <c r="L41" s="57">
        <v>0.41122844647421902</v>
      </c>
      <c r="M41" s="57">
        <v>0.4322646243284427</v>
      </c>
      <c r="N41" s="57">
        <v>0.44715850659779838</v>
      </c>
      <c r="O41" s="57">
        <v>0.4849809490728737</v>
      </c>
      <c r="P41" s="57">
        <v>0.52425777156079156</v>
      </c>
      <c r="Q41" s="57">
        <v>0.40869283489276842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238.67317825267239</v>
      </c>
      <c r="C43" s="168">
        <f t="shared" ref="C43" si="90">SUM(C44,C47,C49,C58)</f>
        <v>224.03589993328706</v>
      </c>
      <c r="D43" s="168">
        <f t="shared" ref="D43" si="91">SUM(D44,D47,D49,D58)</f>
        <v>269.94462350442143</v>
      </c>
      <c r="E43" s="168">
        <f t="shared" ref="E43" si="92">SUM(E44,E47,E49,E58)</f>
        <v>308.2912445612767</v>
      </c>
      <c r="F43" s="168">
        <f t="shared" ref="F43" si="93">SUM(F44,F47,F49,F58)</f>
        <v>294.74108197765577</v>
      </c>
      <c r="G43" s="168">
        <f t="shared" ref="G43" si="94">SUM(G44,G47,G49,G58)</f>
        <v>257.371274837432</v>
      </c>
      <c r="H43" s="168">
        <f t="shared" ref="H43" si="95">SUM(H44,H47,H49,H58)</f>
        <v>249.86631198577899</v>
      </c>
      <c r="I43" s="168">
        <f t="shared" ref="I43" si="96">SUM(I44,I47,I49,I58)</f>
        <v>186.05029269775395</v>
      </c>
      <c r="J43" s="168">
        <f t="shared" ref="J43" si="97">SUM(J44,J47,J49,J58)</f>
        <v>206.18264760695342</v>
      </c>
      <c r="K43" s="168">
        <f t="shared" ref="K43" si="98">SUM(K44,K47,K49,K58)</f>
        <v>187.51814261025845</v>
      </c>
      <c r="L43" s="168">
        <f t="shared" ref="L43" si="99">SUM(L44,L47,L49,L58)</f>
        <v>192.94039287130514</v>
      </c>
      <c r="M43" s="168">
        <f t="shared" ref="M43" si="100">SUM(M44,M47,M49,M58)</f>
        <v>154.44791556315789</v>
      </c>
      <c r="N43" s="168">
        <f t="shared" ref="N43" si="101">SUM(N44,N47,N49,N58)</f>
        <v>135.69500810769406</v>
      </c>
      <c r="O43" s="168">
        <f t="shared" ref="O43" si="102">SUM(O44,O47,O49,O58)</f>
        <v>112.20304112457747</v>
      </c>
      <c r="P43" s="168">
        <f t="shared" ref="P43" si="103">SUM(P44,P47,P49,P58)</f>
        <v>92.291189547802261</v>
      </c>
      <c r="Q43" s="168">
        <f t="shared" ref="Q43" si="104">SUM(Q44,Q47,Q49,Q58)</f>
        <v>90.096934227998062</v>
      </c>
    </row>
    <row r="44" spans="1:17" ht="12.95" customHeight="1" x14ac:dyDescent="0.25">
      <c r="A44" s="158" t="s">
        <v>65</v>
      </c>
      <c r="B44" s="157">
        <f t="shared" ref="B44:Q44" si="105">SUM(B45:B46)</f>
        <v>169.21385047187883</v>
      </c>
      <c r="C44" s="157">
        <f t="shared" si="105"/>
        <v>156.88135623501151</v>
      </c>
      <c r="D44" s="157">
        <f t="shared" si="105"/>
        <v>191.53202613717434</v>
      </c>
      <c r="E44" s="157">
        <f t="shared" si="105"/>
        <v>221.04693820045688</v>
      </c>
      <c r="F44" s="157">
        <f t="shared" si="105"/>
        <v>210.76760466999579</v>
      </c>
      <c r="G44" s="157">
        <f t="shared" si="105"/>
        <v>180.48689086354779</v>
      </c>
      <c r="H44" s="157">
        <f t="shared" si="105"/>
        <v>172.89242244039644</v>
      </c>
      <c r="I44" s="157">
        <f t="shared" si="105"/>
        <v>121.5833188686063</v>
      </c>
      <c r="J44" s="157">
        <f t="shared" si="105"/>
        <v>138.05555525108704</v>
      </c>
      <c r="K44" s="157">
        <f t="shared" si="105"/>
        <v>130.04950233506659</v>
      </c>
      <c r="L44" s="157">
        <f t="shared" si="105"/>
        <v>137.40702801442129</v>
      </c>
      <c r="M44" s="157">
        <f t="shared" si="105"/>
        <v>106.87563684393204</v>
      </c>
      <c r="N44" s="157">
        <f t="shared" si="105"/>
        <v>91.806166344093228</v>
      </c>
      <c r="O44" s="157">
        <f t="shared" si="105"/>
        <v>76.222891614562599</v>
      </c>
      <c r="P44" s="157">
        <f t="shared" si="105"/>
        <v>57.347779626180547</v>
      </c>
      <c r="Q44" s="157">
        <f t="shared" si="105"/>
        <v>59.200532913092758</v>
      </c>
    </row>
    <row r="45" spans="1:17" ht="12" customHeight="1" x14ac:dyDescent="0.25">
      <c r="A45" s="23" t="s">
        <v>166</v>
      </c>
      <c r="B45" s="156">
        <v>165.94387649011912</v>
      </c>
      <c r="C45" s="156">
        <v>152.62501579469901</v>
      </c>
      <c r="D45" s="156">
        <v>186.33621989608881</v>
      </c>
      <c r="E45" s="156">
        <v>212.08503179973437</v>
      </c>
      <c r="F45" s="156">
        <v>203.18664080464615</v>
      </c>
      <c r="G45" s="156">
        <v>173.88519724954159</v>
      </c>
      <c r="H45" s="156">
        <v>166.34134685657008</v>
      </c>
      <c r="I45" s="156">
        <v>116.39947071134107</v>
      </c>
      <c r="J45" s="156">
        <v>130.956221747569</v>
      </c>
      <c r="K45" s="156">
        <v>126.54199332834655</v>
      </c>
      <c r="L45" s="156">
        <v>134.7768289125261</v>
      </c>
      <c r="M45" s="156">
        <v>104.73981523588928</v>
      </c>
      <c r="N45" s="156">
        <v>90.384770851778981</v>
      </c>
      <c r="O45" s="156">
        <v>75.095653389697276</v>
      </c>
      <c r="P45" s="156">
        <v>56.541959945353973</v>
      </c>
      <c r="Q45" s="156">
        <v>57.670734931341173</v>
      </c>
    </row>
    <row r="46" spans="1:17" ht="12" customHeight="1" x14ac:dyDescent="0.25">
      <c r="A46" s="23" t="s">
        <v>60</v>
      </c>
      <c r="B46" s="156">
        <v>3.2699739817597031</v>
      </c>
      <c r="C46" s="156">
        <v>4.2563404403124983</v>
      </c>
      <c r="D46" s="156">
        <v>5.1958062410855295</v>
      </c>
      <c r="E46" s="156">
        <v>8.9619064007225226</v>
      </c>
      <c r="F46" s="156">
        <v>7.5809638653496396</v>
      </c>
      <c r="G46" s="156">
        <v>6.6016936140061802</v>
      </c>
      <c r="H46" s="156">
        <v>6.5510755838263552</v>
      </c>
      <c r="I46" s="156">
        <v>5.1838481572652322</v>
      </c>
      <c r="J46" s="156">
        <v>7.0993335035180518</v>
      </c>
      <c r="K46" s="156">
        <v>3.5075090067200438</v>
      </c>
      <c r="L46" s="156">
        <v>2.6301991018951951</v>
      </c>
      <c r="M46" s="156">
        <v>2.135821608042761</v>
      </c>
      <c r="N46" s="156">
        <v>1.4213954923142433</v>
      </c>
      <c r="O46" s="156">
        <v>1.1272382248653259</v>
      </c>
      <c r="P46" s="156">
        <v>0.80581968082657351</v>
      </c>
      <c r="Q46" s="156">
        <v>1.5297979817515821</v>
      </c>
    </row>
    <row r="47" spans="1:17" ht="12.95" customHeight="1" x14ac:dyDescent="0.25">
      <c r="A47" s="158" t="s">
        <v>112</v>
      </c>
      <c r="B47" s="157">
        <f t="shared" ref="B47:Q47" si="106">B48</f>
        <v>0.31974317424065729</v>
      </c>
      <c r="C47" s="157">
        <f t="shared" si="106"/>
        <v>0.36576957562337825</v>
      </c>
      <c r="D47" s="157">
        <f t="shared" si="106"/>
        <v>0.51468865529325325</v>
      </c>
      <c r="E47" s="157">
        <f t="shared" si="106"/>
        <v>0.61806440878372781</v>
      </c>
      <c r="F47" s="157">
        <f t="shared" si="106"/>
        <v>0.70822799602291087</v>
      </c>
      <c r="G47" s="157">
        <f t="shared" si="106"/>
        <v>0.85153839108301344</v>
      </c>
      <c r="H47" s="157">
        <f t="shared" si="106"/>
        <v>1.0852822211150788</v>
      </c>
      <c r="I47" s="157">
        <f t="shared" si="106"/>
        <v>1.3256645825620879</v>
      </c>
      <c r="J47" s="157">
        <f t="shared" si="106"/>
        <v>1.7871881101410634</v>
      </c>
      <c r="K47" s="157">
        <f t="shared" si="106"/>
        <v>1.6458533368104333</v>
      </c>
      <c r="L47" s="157">
        <f t="shared" si="106"/>
        <v>2.3226722448006507</v>
      </c>
      <c r="M47" s="157">
        <f t="shared" si="106"/>
        <v>2.5085960008300883</v>
      </c>
      <c r="N47" s="157">
        <f t="shared" si="106"/>
        <v>3.3272075158299836</v>
      </c>
      <c r="O47" s="157">
        <f t="shared" si="106"/>
        <v>2.6159316933662087</v>
      </c>
      <c r="P47" s="157">
        <f t="shared" si="106"/>
        <v>2.6906510969056057</v>
      </c>
      <c r="Q47" s="157">
        <f t="shared" si="106"/>
        <v>2.8472498586658186</v>
      </c>
    </row>
    <row r="48" spans="1:17" ht="12" customHeight="1" x14ac:dyDescent="0.25">
      <c r="A48" s="23" t="s">
        <v>60</v>
      </c>
      <c r="B48" s="156">
        <v>0.31974317424065729</v>
      </c>
      <c r="C48" s="156">
        <v>0.36576957562337825</v>
      </c>
      <c r="D48" s="156">
        <v>0.51468865529325325</v>
      </c>
      <c r="E48" s="156">
        <v>0.61806440878372781</v>
      </c>
      <c r="F48" s="156">
        <v>0.70822799602291087</v>
      </c>
      <c r="G48" s="156">
        <v>0.85153839108301344</v>
      </c>
      <c r="H48" s="156">
        <v>1.0852822211150788</v>
      </c>
      <c r="I48" s="156">
        <v>1.3256645825620879</v>
      </c>
      <c r="J48" s="156">
        <v>1.7871881101410634</v>
      </c>
      <c r="K48" s="156">
        <v>1.6458533368104333</v>
      </c>
      <c r="L48" s="156">
        <v>2.3226722448006507</v>
      </c>
      <c r="M48" s="156">
        <v>2.5085960008300883</v>
      </c>
      <c r="N48" s="156">
        <v>3.3272075158299836</v>
      </c>
      <c r="O48" s="156">
        <v>2.6159316933662087</v>
      </c>
      <c r="P48" s="156">
        <v>2.6906510969056057</v>
      </c>
      <c r="Q48" s="156">
        <v>2.8472498586658186</v>
      </c>
    </row>
    <row r="49" spans="1:17" ht="12" customHeight="1" x14ac:dyDescent="0.25">
      <c r="A49" s="158" t="s">
        <v>63</v>
      </c>
      <c r="B49" s="157">
        <f t="shared" ref="B49" si="107">SUM(B50:B51,B54:B55)</f>
        <v>52.005388138479319</v>
      </c>
      <c r="C49" s="157">
        <f t="shared" ref="C49" si="108">SUM(C50:C51,C54:C55)</f>
        <v>49.530704352416961</v>
      </c>
      <c r="D49" s="157">
        <f t="shared" ref="D49" si="109">SUM(D50:D51,D54:D55)</f>
        <v>57.879545870560392</v>
      </c>
      <c r="E49" s="157">
        <f t="shared" ref="E49" si="110">SUM(E50:E51,E54:E55)</f>
        <v>63.876776056903957</v>
      </c>
      <c r="F49" s="157">
        <f t="shared" ref="F49" si="111">SUM(F50:F51,F54:F55)</f>
        <v>60.239718127266279</v>
      </c>
      <c r="G49" s="157">
        <f t="shared" ref="G49" si="112">SUM(G50:G51,G54:G55)</f>
        <v>54.922428167104179</v>
      </c>
      <c r="H49" s="157">
        <f t="shared" ref="H49" si="113">SUM(H50:H51,H54:H55)</f>
        <v>54.225082359303244</v>
      </c>
      <c r="I49" s="157">
        <f t="shared" ref="I49" si="114">SUM(I50:I51,I54:I55)</f>
        <v>44.990329108360669</v>
      </c>
      <c r="J49" s="157">
        <f t="shared" ref="J49" si="115">SUM(J50:J51,J54:J55)</f>
        <v>47.971480796750349</v>
      </c>
      <c r="K49" s="157">
        <f t="shared" ref="K49" si="116">SUM(K50:K51,K54:K55)</f>
        <v>40.202564704151129</v>
      </c>
      <c r="L49" s="157">
        <f t="shared" ref="L49" si="117">SUM(L50:L51,L54:L55)</f>
        <v>39.495660326742744</v>
      </c>
      <c r="M49" s="157">
        <f t="shared" ref="M49" si="118">SUM(M50:M51,M54:M55)</f>
        <v>32.972558761288035</v>
      </c>
      <c r="N49" s="157">
        <f t="shared" ref="N49" si="119">SUM(N50:N51,N54:N55)</f>
        <v>29.78662660546637</v>
      </c>
      <c r="O49" s="157">
        <f t="shared" ref="O49" si="120">SUM(O50:O51,O54:O55)</f>
        <v>24.271258989011773</v>
      </c>
      <c r="P49" s="157">
        <f t="shared" ref="P49" si="121">SUM(P50:P51,P54:P55)</f>
        <v>23.650552934002587</v>
      </c>
      <c r="Q49" s="157">
        <f t="shared" ref="Q49" si="122">SUM(Q50:Q51,Q54:Q55)</f>
        <v>20.654448225706631</v>
      </c>
    </row>
    <row r="50" spans="1:17" ht="12" customHeight="1" x14ac:dyDescent="0.25">
      <c r="A50" s="167" t="s">
        <v>165</v>
      </c>
      <c r="B50" s="132">
        <v>29.878134195934951</v>
      </c>
      <c r="C50" s="132">
        <v>30.86378210996422</v>
      </c>
      <c r="D50" s="132">
        <v>35.802183732461785</v>
      </c>
      <c r="E50" s="132">
        <v>37.707969227074436</v>
      </c>
      <c r="F50" s="132">
        <v>37.025233672687676</v>
      </c>
      <c r="G50" s="132">
        <v>35.014783336419434</v>
      </c>
      <c r="H50" s="132">
        <v>35.562812399750165</v>
      </c>
      <c r="I50" s="132">
        <v>30.760360588986867</v>
      </c>
      <c r="J50" s="132">
        <v>32.434522762744237</v>
      </c>
      <c r="K50" s="132">
        <v>28.851235419515451</v>
      </c>
      <c r="L50" s="132">
        <v>30.396523074457573</v>
      </c>
      <c r="M50" s="132">
        <v>25.555588151120475</v>
      </c>
      <c r="N50" s="132">
        <v>23.175261974983083</v>
      </c>
      <c r="O50" s="132">
        <v>19.482988674466409</v>
      </c>
      <c r="P50" s="132">
        <v>19.396089618000929</v>
      </c>
      <c r="Q50" s="132">
        <v>17.06433429095242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3.5439223109696636</v>
      </c>
      <c r="L51" s="132">
        <f t="shared" ref="L51" si="133">SUM(L52:L53)</f>
        <v>3.6745766294756512</v>
      </c>
      <c r="M51" s="132">
        <f t="shared" ref="M51" si="134">SUM(M52:M53)</f>
        <v>3.6205283354990305</v>
      </c>
      <c r="N51" s="132">
        <f t="shared" ref="N51" si="135">SUM(N52:N53)</f>
        <v>3.6026023016745157</v>
      </c>
      <c r="O51" s="132">
        <f t="shared" ref="O51" si="136">SUM(O52:O53)</f>
        <v>3.2784181887613677</v>
      </c>
      <c r="P51" s="132">
        <f t="shared" ref="P51" si="137">SUM(P52:P53)</f>
        <v>3.4293666521602777</v>
      </c>
      <c r="Q51" s="132">
        <f t="shared" ref="Q51" si="138">SUM(Q52:Q53)</f>
        <v>3.0454213268196018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1.7837437512637626</v>
      </c>
      <c r="L52" s="165">
        <v>1.9602691886448413</v>
      </c>
      <c r="M52" s="165">
        <v>1.8298907671658928</v>
      </c>
      <c r="N52" s="165">
        <v>1.819204877333747</v>
      </c>
      <c r="O52" s="165">
        <v>1.6411831070105458</v>
      </c>
      <c r="P52" s="165">
        <v>1.7381358651948238</v>
      </c>
      <c r="Q52" s="165">
        <v>1.5348962915463558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1.7601785597059008</v>
      </c>
      <c r="L53" s="164">
        <v>1.7143074408308099</v>
      </c>
      <c r="M53" s="164">
        <v>1.7906375683331375</v>
      </c>
      <c r="N53" s="164">
        <v>1.7833974243407684</v>
      </c>
      <c r="O53" s="164">
        <v>1.6372350817508221</v>
      </c>
      <c r="P53" s="164">
        <v>1.6912307869654541</v>
      </c>
      <c r="Q53" s="164">
        <v>1.5105250352732462</v>
      </c>
    </row>
    <row r="54" spans="1:17" ht="12" customHeight="1" x14ac:dyDescent="0.25">
      <c r="A54" s="163" t="s">
        <v>142</v>
      </c>
      <c r="B54" s="162">
        <v>22.127253942544364</v>
      </c>
      <c r="C54" s="162">
        <v>18.666922242452742</v>
      </c>
      <c r="D54" s="162">
        <v>22.077362138098607</v>
      </c>
      <c r="E54" s="162">
        <v>26.168806829829521</v>
      </c>
      <c r="F54" s="162">
        <v>23.214484454578603</v>
      </c>
      <c r="G54" s="162">
        <v>19.907644830684745</v>
      </c>
      <c r="H54" s="162">
        <v>18.662269959553079</v>
      </c>
      <c r="I54" s="162">
        <v>14.229968519373802</v>
      </c>
      <c r="J54" s="162">
        <v>15.53695803400611</v>
      </c>
      <c r="K54" s="162">
        <v>7.0777716375016579</v>
      </c>
      <c r="L54" s="162">
        <v>4.8253771946250152</v>
      </c>
      <c r="M54" s="162">
        <v>3.3678457272317761</v>
      </c>
      <c r="N54" s="162">
        <v>2.6352011409735172</v>
      </c>
      <c r="O54" s="162">
        <v>1.3100713435863547</v>
      </c>
      <c r="P54" s="162">
        <v>0.70780790742896538</v>
      </c>
      <c r="Q54" s="162">
        <v>0.46973518047643309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0.72963533616435905</v>
      </c>
      <c r="L55" s="160">
        <f t="shared" ref="L55" si="149">SUM(L56:L57)</f>
        <v>0.59918342818450809</v>
      </c>
      <c r="M55" s="160">
        <f t="shared" ref="M55" si="150">SUM(M56:M57)</f>
        <v>0.42859654743675613</v>
      </c>
      <c r="N55" s="160">
        <f t="shared" ref="N55" si="151">SUM(N56:N57)</f>
        <v>0.37356118783525338</v>
      </c>
      <c r="O55" s="160">
        <f t="shared" ref="O55" si="152">SUM(O56:O57)</f>
        <v>0.19978078219764317</v>
      </c>
      <c r="P55" s="160">
        <f t="shared" ref="P55" si="153">SUM(P56:P57)</f>
        <v>0.11728875641241593</v>
      </c>
      <c r="Q55" s="160">
        <f t="shared" ref="Q55" si="154">SUM(Q56:Q57)</f>
        <v>7.4957427458171993E-2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0.42330040542189212</v>
      </c>
      <c r="L56" s="156">
        <v>0.30079883977172034</v>
      </c>
      <c r="M56" s="156">
        <v>0.23202141530326867</v>
      </c>
      <c r="N56" s="156">
        <v>0.19912816102006203</v>
      </c>
      <c r="O56" s="156">
        <v>0.10660921023290854</v>
      </c>
      <c r="P56" s="156">
        <v>6.1310027106761429E-2</v>
      </c>
      <c r="Q56" s="156">
        <v>4.0852217840982398E-2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0.30633493074246693</v>
      </c>
      <c r="L57" s="156">
        <v>0.29838458841278781</v>
      </c>
      <c r="M57" s="156">
        <v>0.19657513213348748</v>
      </c>
      <c r="N57" s="156">
        <v>0.17443302681519138</v>
      </c>
      <c r="O57" s="156">
        <v>9.317157196473462E-2</v>
      </c>
      <c r="P57" s="156">
        <v>5.5978729305654493E-2</v>
      </c>
      <c r="Q57" s="156">
        <v>3.4105209617189589E-2</v>
      </c>
    </row>
    <row r="58" spans="1:17" ht="12" customHeight="1" x14ac:dyDescent="0.25">
      <c r="A58" s="158" t="s">
        <v>62</v>
      </c>
      <c r="B58" s="157">
        <f t="shared" ref="B58" si="155">SUM(B59:B60)</f>
        <v>17.134196468073551</v>
      </c>
      <c r="C58" s="157">
        <f t="shared" ref="C58" si="156">SUM(C59:C60)</f>
        <v>17.258069770235217</v>
      </c>
      <c r="D58" s="157">
        <f t="shared" ref="D58" si="157">SUM(D59:D60)</f>
        <v>20.018362841393476</v>
      </c>
      <c r="E58" s="157">
        <f t="shared" ref="E58" si="158">SUM(E59:E60)</f>
        <v>22.749465895132104</v>
      </c>
      <c r="F58" s="157">
        <f t="shared" ref="F58" si="159">SUM(F59:F60)</f>
        <v>23.025531184370763</v>
      </c>
      <c r="G58" s="157">
        <f t="shared" ref="G58" si="160">SUM(G59:G60)</f>
        <v>21.110417415697</v>
      </c>
      <c r="H58" s="157">
        <f t="shared" ref="H58" si="161">SUM(H59:H60)</f>
        <v>21.663524964964243</v>
      </c>
      <c r="I58" s="157">
        <f t="shared" ref="I58" si="162">SUM(I59:I60)</f>
        <v>18.150980138224895</v>
      </c>
      <c r="J58" s="157">
        <f t="shared" ref="J58" si="163">SUM(J59:J60)</f>
        <v>18.368423448974969</v>
      </c>
      <c r="K58" s="157">
        <f t="shared" ref="K58" si="164">SUM(K59:K60)</f>
        <v>15.620222234230301</v>
      </c>
      <c r="L58" s="157">
        <f t="shared" ref="L58" si="165">SUM(L59:L60)</f>
        <v>13.715032285340435</v>
      </c>
      <c r="M58" s="157">
        <f t="shared" ref="M58" si="166">SUM(M59:M60)</f>
        <v>12.091123957107728</v>
      </c>
      <c r="N58" s="157">
        <f t="shared" ref="N58" si="167">SUM(N59:N60)</f>
        <v>10.775007642304487</v>
      </c>
      <c r="O58" s="157">
        <f t="shared" ref="O58" si="168">SUM(O59:O60)</f>
        <v>9.0929588276368953</v>
      </c>
      <c r="P58" s="157">
        <f t="shared" ref="P58" si="169">SUM(P59:P60)</f>
        <v>8.6022058907135204</v>
      </c>
      <c r="Q58" s="157">
        <f t="shared" ref="Q58" si="170">SUM(Q59:Q60)</f>
        <v>7.3947032305328575</v>
      </c>
    </row>
    <row r="59" spans="1:17" ht="12" customHeight="1" x14ac:dyDescent="0.25">
      <c r="A59" s="23" t="s">
        <v>57</v>
      </c>
      <c r="B59" s="156">
        <v>3.896476125809377</v>
      </c>
      <c r="C59" s="156">
        <v>3.4669664495060704</v>
      </c>
      <c r="D59" s="156">
        <v>5.5511039508390292</v>
      </c>
      <c r="E59" s="156">
        <v>5.8184105564513109</v>
      </c>
      <c r="F59" s="156">
        <v>4.2568029929695372</v>
      </c>
      <c r="G59" s="156">
        <v>4.6021875443439617</v>
      </c>
      <c r="H59" s="156">
        <v>3.3230862574379096</v>
      </c>
      <c r="I59" s="156">
        <v>3.0907205200880181</v>
      </c>
      <c r="J59" s="156">
        <v>4.1587216909136258</v>
      </c>
      <c r="K59" s="156">
        <v>2.6024640250538154</v>
      </c>
      <c r="L59" s="156">
        <v>2.46188427163449</v>
      </c>
      <c r="M59" s="156">
        <v>2.6545544179750578</v>
      </c>
      <c r="N59" s="156">
        <v>2.182970520175052</v>
      </c>
      <c r="O59" s="156">
        <v>1.3639415698764692</v>
      </c>
      <c r="P59" s="156">
        <v>0.99653935442858232</v>
      </c>
      <c r="Q59" s="156">
        <v>1.600564650162438</v>
      </c>
    </row>
    <row r="60" spans="1:17" ht="12" customHeight="1" x14ac:dyDescent="0.25">
      <c r="A60" s="29" t="s">
        <v>140</v>
      </c>
      <c r="B60" s="57">
        <v>13.237720342264174</v>
      </c>
      <c r="C60" s="57">
        <v>13.791103320729146</v>
      </c>
      <c r="D60" s="57">
        <v>14.467258890554445</v>
      </c>
      <c r="E60" s="57">
        <v>16.931055338680792</v>
      </c>
      <c r="F60" s="57">
        <v>18.768728191401227</v>
      </c>
      <c r="G60" s="57">
        <v>16.508229871353038</v>
      </c>
      <c r="H60" s="57">
        <v>18.340438707526332</v>
      </c>
      <c r="I60" s="57">
        <v>15.060259618136875</v>
      </c>
      <c r="J60" s="57">
        <v>14.209701758061344</v>
      </c>
      <c r="K60" s="57">
        <v>13.017758209176485</v>
      </c>
      <c r="L60" s="57">
        <v>11.253148013705944</v>
      </c>
      <c r="M60" s="57">
        <v>9.4365695391326696</v>
      </c>
      <c r="N60" s="57">
        <v>8.5920371221294349</v>
      </c>
      <c r="O60" s="57">
        <v>7.7290172577604253</v>
      </c>
      <c r="P60" s="57">
        <v>7.6056665362849385</v>
      </c>
      <c r="Q60" s="57">
        <v>5.7941385803704195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38.424770317561794</v>
      </c>
      <c r="C62" s="168">
        <f t="shared" ref="C62:Q62" si="171">SUM(C63,C66,C68,C77)</f>
        <v>41.195051289133787</v>
      </c>
      <c r="D62" s="168">
        <f t="shared" si="171"/>
        <v>45.878632681778676</v>
      </c>
      <c r="E62" s="168">
        <f t="shared" si="171"/>
        <v>59.376939658923781</v>
      </c>
      <c r="F62" s="168">
        <f t="shared" si="171"/>
        <v>67.23005954121156</v>
      </c>
      <c r="G62" s="168">
        <f t="shared" si="171"/>
        <v>66.732161294514981</v>
      </c>
      <c r="H62" s="168">
        <f t="shared" si="171"/>
        <v>63.754491790901305</v>
      </c>
      <c r="I62" s="168">
        <f t="shared" si="171"/>
        <v>58.128232947887419</v>
      </c>
      <c r="J62" s="168">
        <f t="shared" si="171"/>
        <v>69.876474588700574</v>
      </c>
      <c r="K62" s="168">
        <f t="shared" si="171"/>
        <v>72.73175126719795</v>
      </c>
      <c r="L62" s="168">
        <f t="shared" si="171"/>
        <v>76.670923300125196</v>
      </c>
      <c r="M62" s="168">
        <f t="shared" si="171"/>
        <v>76.861202385377496</v>
      </c>
      <c r="N62" s="168">
        <f t="shared" si="171"/>
        <v>80.15666538602963</v>
      </c>
      <c r="O62" s="168">
        <f t="shared" si="171"/>
        <v>78.172281921187235</v>
      </c>
      <c r="P62" s="168">
        <f t="shared" si="171"/>
        <v>61.280337444397659</v>
      </c>
      <c r="Q62" s="168">
        <f t="shared" si="171"/>
        <v>73.681411896192714</v>
      </c>
    </row>
    <row r="63" spans="1:17" ht="12.95" customHeight="1" x14ac:dyDescent="0.25">
      <c r="A63" s="158" t="s">
        <v>65</v>
      </c>
      <c r="B63" s="157">
        <f t="shared" ref="B63:Q63" si="172">SUM(B64:B65)</f>
        <v>27.494215696483742</v>
      </c>
      <c r="C63" s="157">
        <f t="shared" si="172"/>
        <v>29.236761808423513</v>
      </c>
      <c r="D63" s="157">
        <f t="shared" si="172"/>
        <v>32.946638822724168</v>
      </c>
      <c r="E63" s="157">
        <f t="shared" si="172"/>
        <v>43.438760815850188</v>
      </c>
      <c r="F63" s="157">
        <f t="shared" si="172"/>
        <v>49.0799691895214</v>
      </c>
      <c r="G63" s="157">
        <f t="shared" si="172"/>
        <v>48.152832953457711</v>
      </c>
      <c r="H63" s="157">
        <f t="shared" si="172"/>
        <v>45.112227492853378</v>
      </c>
      <c r="I63" s="157">
        <f t="shared" si="172"/>
        <v>39.050260436175471</v>
      </c>
      <c r="J63" s="157">
        <f t="shared" si="172"/>
        <v>48.573504920992079</v>
      </c>
      <c r="K63" s="157">
        <f t="shared" si="172"/>
        <v>51.203894288554174</v>
      </c>
      <c r="L63" s="157">
        <f t="shared" si="172"/>
        <v>54.827602880854755</v>
      </c>
      <c r="M63" s="157">
        <f t="shared" si="172"/>
        <v>53.630154808475893</v>
      </c>
      <c r="N63" s="157">
        <f t="shared" si="172"/>
        <v>54.52610084908585</v>
      </c>
      <c r="O63" s="157">
        <f t="shared" si="172"/>
        <v>53.113548118207781</v>
      </c>
      <c r="P63" s="157">
        <f t="shared" si="172"/>
        <v>38.266902431488134</v>
      </c>
      <c r="Q63" s="157">
        <f t="shared" si="172"/>
        <v>48.746446882460241</v>
      </c>
    </row>
    <row r="64" spans="1:17" ht="12" customHeight="1" x14ac:dyDescent="0.25">
      <c r="A64" s="23" t="s">
        <v>161</v>
      </c>
      <c r="B64" s="156">
        <v>26.962903574422363</v>
      </c>
      <c r="C64" s="156">
        <v>28.443540646805296</v>
      </c>
      <c r="D64" s="156">
        <v>32.052875230961718</v>
      </c>
      <c r="E64" s="156">
        <v>41.677623060384015</v>
      </c>
      <c r="F64" s="156">
        <v>47.314643472028905</v>
      </c>
      <c r="G64" s="156">
        <v>46.391540217546599</v>
      </c>
      <c r="H64" s="156">
        <v>43.402877783427364</v>
      </c>
      <c r="I64" s="156">
        <v>37.385306538827429</v>
      </c>
      <c r="J64" s="156">
        <v>46.075673448424929</v>
      </c>
      <c r="K64" s="156">
        <v>49.82289615190988</v>
      </c>
      <c r="L64" s="156">
        <v>53.778111352363538</v>
      </c>
      <c r="M64" s="156">
        <v>52.558400320127085</v>
      </c>
      <c r="N64" s="156">
        <v>53.681896619166508</v>
      </c>
      <c r="O64" s="156">
        <v>52.328067268178877</v>
      </c>
      <c r="P64" s="156">
        <v>37.729196816648845</v>
      </c>
      <c r="Q64" s="156">
        <v>47.486792409960451</v>
      </c>
    </row>
    <row r="65" spans="1:17" ht="12" customHeight="1" x14ac:dyDescent="0.25">
      <c r="A65" s="23" t="s">
        <v>60</v>
      </c>
      <c r="B65" s="156">
        <v>0.53131212206138057</v>
      </c>
      <c r="C65" s="156">
        <v>0.7932211616182161</v>
      </c>
      <c r="D65" s="156">
        <v>0.89376359176245357</v>
      </c>
      <c r="E65" s="156">
        <v>1.7611377554661731</v>
      </c>
      <c r="F65" s="156">
        <v>1.7653257174924972</v>
      </c>
      <c r="G65" s="156">
        <v>1.761292735911111</v>
      </c>
      <c r="H65" s="156">
        <v>1.7093497094260168</v>
      </c>
      <c r="I65" s="156">
        <v>1.6649538973480402</v>
      </c>
      <c r="J65" s="156">
        <v>2.4978314725671469</v>
      </c>
      <c r="K65" s="156">
        <v>1.380998136644294</v>
      </c>
      <c r="L65" s="156">
        <v>1.0494915284912172</v>
      </c>
      <c r="M65" s="156">
        <v>1.0717544883488064</v>
      </c>
      <c r="N65" s="156">
        <v>0.84420422991934418</v>
      </c>
      <c r="O65" s="156">
        <v>0.78548085002890322</v>
      </c>
      <c r="P65" s="156">
        <v>0.53770561483928769</v>
      </c>
      <c r="Q65" s="156">
        <v>1.2596544724997905</v>
      </c>
    </row>
    <row r="66" spans="1:17" ht="12.95" customHeight="1" x14ac:dyDescent="0.25">
      <c r="A66" s="158" t="s">
        <v>112</v>
      </c>
      <c r="B66" s="157">
        <f t="shared" ref="B66:Q66" si="173">B67</f>
        <v>5.1952182420380758E-2</v>
      </c>
      <c r="C66" s="157">
        <f t="shared" si="173"/>
        <v>6.761714860820657E-2</v>
      </c>
      <c r="D66" s="157">
        <f t="shared" si="173"/>
        <v>8.8692763017790485E-2</v>
      </c>
      <c r="E66" s="157">
        <f t="shared" si="173"/>
        <v>0.12116485709302925</v>
      </c>
      <c r="F66" s="157">
        <f t="shared" si="173"/>
        <v>0.16339893846039044</v>
      </c>
      <c r="G66" s="157">
        <f t="shared" si="173"/>
        <v>0.22003932776658644</v>
      </c>
      <c r="H66" s="157">
        <f t="shared" si="173"/>
        <v>0.28469107078762584</v>
      </c>
      <c r="I66" s="157">
        <f t="shared" si="173"/>
        <v>0.41583977962472635</v>
      </c>
      <c r="J66" s="157">
        <f t="shared" si="173"/>
        <v>0.60623696487254397</v>
      </c>
      <c r="K66" s="157">
        <f t="shared" si="173"/>
        <v>0.66965514307753826</v>
      </c>
      <c r="L66" s="157">
        <f t="shared" si="173"/>
        <v>1.0049730460609072</v>
      </c>
      <c r="M66" s="157">
        <f t="shared" si="173"/>
        <v>1.2687316597604799</v>
      </c>
      <c r="N66" s="157">
        <f t="shared" si="173"/>
        <v>1.9925997735039469</v>
      </c>
      <c r="O66" s="157">
        <f t="shared" si="173"/>
        <v>1.8535511721091626</v>
      </c>
      <c r="P66" s="157">
        <f t="shared" si="173"/>
        <v>1.8113169078788129</v>
      </c>
      <c r="Q66" s="157">
        <f t="shared" si="173"/>
        <v>2.3490860456153642</v>
      </c>
    </row>
    <row r="67" spans="1:17" ht="12" customHeight="1" x14ac:dyDescent="0.25">
      <c r="A67" s="23" t="s">
        <v>60</v>
      </c>
      <c r="B67" s="156">
        <v>5.1952182420380758E-2</v>
      </c>
      <c r="C67" s="156">
        <v>6.761714860820657E-2</v>
      </c>
      <c r="D67" s="156">
        <v>8.8692763017790485E-2</v>
      </c>
      <c r="E67" s="156">
        <v>0.12116485709302925</v>
      </c>
      <c r="F67" s="156">
        <v>0.16339893846039044</v>
      </c>
      <c r="G67" s="156">
        <v>0.22003932776658644</v>
      </c>
      <c r="H67" s="156">
        <v>0.28469107078762584</v>
      </c>
      <c r="I67" s="156">
        <v>0.41583977962472635</v>
      </c>
      <c r="J67" s="156">
        <v>0.60623696487254397</v>
      </c>
      <c r="K67" s="156">
        <v>0.66965514307753826</v>
      </c>
      <c r="L67" s="156">
        <v>1.0049730460609072</v>
      </c>
      <c r="M67" s="156">
        <v>1.2687316597604799</v>
      </c>
      <c r="N67" s="156">
        <v>1.9925997735039469</v>
      </c>
      <c r="O67" s="156">
        <v>1.8535511721091626</v>
      </c>
      <c r="P67" s="156">
        <v>1.8113169078788129</v>
      </c>
      <c r="Q67" s="156">
        <v>2.3490860456153642</v>
      </c>
    </row>
    <row r="68" spans="1:17" ht="12" customHeight="1" x14ac:dyDescent="0.25">
      <c r="A68" s="158" t="s">
        <v>63</v>
      </c>
      <c r="B68" s="157">
        <f>SUM(B69:B70,B73:B74)</f>
        <v>8.2737089727911268</v>
      </c>
      <c r="C68" s="157">
        <f t="shared" ref="C68:Q68" si="174">SUM(C69:C70,C73:C74)</f>
        <v>8.9724519377722629</v>
      </c>
      <c r="D68" s="157">
        <f t="shared" si="174"/>
        <v>9.6902197861502959</v>
      </c>
      <c r="E68" s="157">
        <f t="shared" si="174"/>
        <v>11.985454743672028</v>
      </c>
      <c r="F68" s="157">
        <f t="shared" si="174"/>
        <v>13.348014305027622</v>
      </c>
      <c r="G68" s="157">
        <f t="shared" si="174"/>
        <v>13.627404563042919</v>
      </c>
      <c r="H68" s="157">
        <f t="shared" si="174"/>
        <v>13.544672841803536</v>
      </c>
      <c r="I68" s="157">
        <f t="shared" si="174"/>
        <v>13.744299714796705</v>
      </c>
      <c r="J68" s="157">
        <f t="shared" si="174"/>
        <v>15.390395020229844</v>
      </c>
      <c r="K68" s="157">
        <f t="shared" si="174"/>
        <v>15.696989296778998</v>
      </c>
      <c r="L68" s="157">
        <f t="shared" si="174"/>
        <v>15.47385635386895</v>
      </c>
      <c r="M68" s="157">
        <f t="shared" si="174"/>
        <v>16.36521289121</v>
      </c>
      <c r="N68" s="157">
        <f t="shared" si="174"/>
        <v>17.570002536151524</v>
      </c>
      <c r="O68" s="157">
        <f t="shared" si="174"/>
        <v>17.121362593986902</v>
      </c>
      <c r="P68" s="157">
        <f t="shared" si="174"/>
        <v>15.660519622493787</v>
      </c>
      <c r="Q68" s="157">
        <f t="shared" si="174"/>
        <v>17.043603623514279</v>
      </c>
    </row>
    <row r="69" spans="1:17" ht="12" customHeight="1" x14ac:dyDescent="0.25">
      <c r="A69" s="167" t="s">
        <v>160</v>
      </c>
      <c r="B69" s="132">
        <v>6.1132466515744257</v>
      </c>
      <c r="C69" s="132">
        <v>6.6673887267691985</v>
      </c>
      <c r="D69" s="132">
        <v>7.1150136009881972</v>
      </c>
      <c r="E69" s="132">
        <v>8.5767945283646512</v>
      </c>
      <c r="F69" s="132">
        <v>10.09592068401369</v>
      </c>
      <c r="G69" s="132">
        <v>11.075285793735459</v>
      </c>
      <c r="H69" s="132">
        <v>11.013798100526044</v>
      </c>
      <c r="I69" s="132">
        <v>11.642395082697247</v>
      </c>
      <c r="J69" s="132">
        <v>13.583552821893313</v>
      </c>
      <c r="K69" s="132">
        <v>12.266064644030484</v>
      </c>
      <c r="L69" s="132">
        <v>13.25493202672043</v>
      </c>
      <c r="M69" s="132">
        <v>13.935647902609103</v>
      </c>
      <c r="N69" s="132">
        <v>14.989884155654167</v>
      </c>
      <c r="O69" s="132">
        <v>14.657228360807224</v>
      </c>
      <c r="P69" s="132">
        <v>12.985605064162366</v>
      </c>
      <c r="Q69" s="132">
        <v>13.682465023025628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1.506090135665723</v>
      </c>
      <c r="L70" s="132">
        <f t="shared" si="175"/>
        <v>1.6773578081570466</v>
      </c>
      <c r="M70" s="132">
        <f t="shared" si="175"/>
        <v>1.9590447430803231</v>
      </c>
      <c r="N70" s="132">
        <f t="shared" si="175"/>
        <v>2.3166663009628916</v>
      </c>
      <c r="O70" s="132">
        <f t="shared" si="175"/>
        <v>2.4540415997995897</v>
      </c>
      <c r="P70" s="132">
        <f t="shared" si="175"/>
        <v>2.3052171298934363</v>
      </c>
      <c r="Q70" s="132">
        <f t="shared" si="175"/>
        <v>2.4408481011544798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0.7411508590951198</v>
      </c>
      <c r="L71" s="165">
        <v>0.83648982123719551</v>
      </c>
      <c r="M71" s="165">
        <v>0.97838922508168769</v>
      </c>
      <c r="N71" s="165">
        <v>1.1593474380692166</v>
      </c>
      <c r="O71" s="165">
        <v>1.2285326886320176</v>
      </c>
      <c r="P71" s="165">
        <v>1.1536673518826541</v>
      </c>
      <c r="Q71" s="165">
        <v>1.2231330779832188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0.76493927657060323</v>
      </c>
      <c r="L72" s="164">
        <v>0.8408679869198511</v>
      </c>
      <c r="M72" s="164">
        <v>0.98065551799863537</v>
      </c>
      <c r="N72" s="164">
        <v>1.1573188628936748</v>
      </c>
      <c r="O72" s="164">
        <v>1.2255089111675723</v>
      </c>
      <c r="P72" s="164">
        <v>1.1515497780107824</v>
      </c>
      <c r="Q72" s="164">
        <v>1.217715023171261</v>
      </c>
    </row>
    <row r="73" spans="1:17" ht="12" customHeight="1" x14ac:dyDescent="0.25">
      <c r="A73" s="163" t="s">
        <v>142</v>
      </c>
      <c r="B73" s="162">
        <v>2.1604623212167011</v>
      </c>
      <c r="C73" s="162">
        <v>2.305063211003064</v>
      </c>
      <c r="D73" s="162">
        <v>2.5752061851620982</v>
      </c>
      <c r="E73" s="162">
        <v>3.4086602153073771</v>
      </c>
      <c r="F73" s="162">
        <v>3.2520936210139317</v>
      </c>
      <c r="G73" s="162">
        <v>2.5521187693074614</v>
      </c>
      <c r="H73" s="162">
        <v>2.5308747412774921</v>
      </c>
      <c r="I73" s="162">
        <v>2.1019046320994579</v>
      </c>
      <c r="J73" s="162">
        <v>1.8068421983365306</v>
      </c>
      <c r="K73" s="162">
        <v>1.7439705135580108</v>
      </c>
      <c r="L73" s="162">
        <v>0.48146693196636553</v>
      </c>
      <c r="M73" s="162">
        <v>0.41743244669591478</v>
      </c>
      <c r="N73" s="162">
        <v>0.23078336285808712</v>
      </c>
      <c r="O73" s="162">
        <v>8.7323470964306617E-3</v>
      </c>
      <c r="P73" s="162">
        <v>0.31760782581597979</v>
      </c>
      <c r="Q73" s="162">
        <v>0.79443893732708348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0.18086400352478088</v>
      </c>
      <c r="L74" s="160">
        <f t="shared" si="176"/>
        <v>6.0099587025108668E-2</v>
      </c>
      <c r="M74" s="160">
        <f t="shared" si="176"/>
        <v>5.308779882465902E-2</v>
      </c>
      <c r="N74" s="160">
        <f t="shared" si="176"/>
        <v>3.2668716676377572E-2</v>
      </c>
      <c r="O74" s="160">
        <f t="shared" si="176"/>
        <v>1.3602862836613189E-3</v>
      </c>
      <c r="P74" s="160">
        <f t="shared" si="176"/>
        <v>5.208960262200403E-2</v>
      </c>
      <c r="Q74" s="160">
        <f t="shared" si="176"/>
        <v>0.1258515620070895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0.10492886271207166</v>
      </c>
      <c r="L75" s="156">
        <v>3.0148812780412291E-2</v>
      </c>
      <c r="M75" s="156">
        <v>2.8758735412373275E-2</v>
      </c>
      <c r="N75" s="156">
        <v>1.7425223490539293E-2</v>
      </c>
      <c r="O75" s="156">
        <v>7.2769559136923092E-4</v>
      </c>
      <c r="P75" s="156">
        <v>2.7466047642618029E-2</v>
      </c>
      <c r="Q75" s="156">
        <v>6.9215708730875708E-2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7.5935140812709231E-2</v>
      </c>
      <c r="L76" s="156">
        <v>2.9950774244696377E-2</v>
      </c>
      <c r="M76" s="156">
        <v>2.4329063412285745E-2</v>
      </c>
      <c r="N76" s="156">
        <v>1.5243493185838281E-2</v>
      </c>
      <c r="O76" s="156">
        <v>6.3259069229208785E-4</v>
      </c>
      <c r="P76" s="156">
        <v>2.4623554979386002E-2</v>
      </c>
      <c r="Q76" s="156">
        <v>5.6635853276213788E-2</v>
      </c>
    </row>
    <row r="77" spans="1:17" ht="12" customHeight="1" x14ac:dyDescent="0.25">
      <c r="A77" s="158" t="s">
        <v>62</v>
      </c>
      <c r="B77" s="157">
        <f>SUM(B78:B79)</f>
        <v>2.6048934658665486</v>
      </c>
      <c r="C77" s="157">
        <f t="shared" ref="C77:Q77" si="177">SUM(C78:C79)</f>
        <v>2.9182203943298095</v>
      </c>
      <c r="D77" s="157">
        <f t="shared" si="177"/>
        <v>3.1530813098864248</v>
      </c>
      <c r="E77" s="157">
        <f t="shared" si="177"/>
        <v>3.8315592423085385</v>
      </c>
      <c r="F77" s="157">
        <f t="shared" si="177"/>
        <v>4.6386771082021419</v>
      </c>
      <c r="G77" s="157">
        <f t="shared" si="177"/>
        <v>4.731884450247767</v>
      </c>
      <c r="H77" s="157">
        <f t="shared" si="177"/>
        <v>4.8129003854567616</v>
      </c>
      <c r="I77" s="157">
        <f t="shared" si="177"/>
        <v>4.91783301729052</v>
      </c>
      <c r="J77" s="157">
        <f t="shared" si="177"/>
        <v>5.3063376826061077</v>
      </c>
      <c r="K77" s="157">
        <f t="shared" si="177"/>
        <v>5.1612125387872441</v>
      </c>
      <c r="L77" s="157">
        <f t="shared" si="177"/>
        <v>5.3644910193405959</v>
      </c>
      <c r="M77" s="157">
        <f t="shared" si="177"/>
        <v>5.5971030259311281</v>
      </c>
      <c r="N77" s="157">
        <f t="shared" si="177"/>
        <v>6.067962227288298</v>
      </c>
      <c r="O77" s="157">
        <f t="shared" si="177"/>
        <v>6.0838200368833846</v>
      </c>
      <c r="P77" s="157">
        <f t="shared" si="177"/>
        <v>5.54159848253693</v>
      </c>
      <c r="Q77" s="157">
        <f t="shared" si="177"/>
        <v>5.5422753446028334</v>
      </c>
    </row>
    <row r="78" spans="1:17" ht="12" customHeight="1" x14ac:dyDescent="0.25">
      <c r="A78" s="23" t="s">
        <v>109</v>
      </c>
      <c r="B78" s="156">
        <v>1.910874843110955</v>
      </c>
      <c r="C78" s="156">
        <v>2.1128526989234304</v>
      </c>
      <c r="D78" s="156">
        <v>2.3466568570721358</v>
      </c>
      <c r="E78" s="156">
        <v>2.9491087792615613</v>
      </c>
      <c r="F78" s="156">
        <v>3.4984018985424723</v>
      </c>
      <c r="G78" s="156">
        <v>3.8534884974135521</v>
      </c>
      <c r="H78" s="156">
        <v>3.877985965319108</v>
      </c>
      <c r="I78" s="156">
        <v>4.0409540480789454</v>
      </c>
      <c r="J78" s="156">
        <v>4.6064816632711389</v>
      </c>
      <c r="K78" s="156">
        <v>4.4868800953486554</v>
      </c>
      <c r="L78" s="156">
        <v>4.7786675825414955</v>
      </c>
      <c r="M78" s="156">
        <v>5.1465079281750201</v>
      </c>
      <c r="N78" s="156">
        <v>5.7082519225652373</v>
      </c>
      <c r="O78" s="156">
        <v>5.7214833734164552</v>
      </c>
      <c r="P78" s="156">
        <v>5.1874176469005429</v>
      </c>
      <c r="Q78" s="156">
        <v>5.2272277736873987</v>
      </c>
    </row>
    <row r="79" spans="1:17" ht="12" customHeight="1" x14ac:dyDescent="0.25">
      <c r="A79" s="29" t="s">
        <v>140</v>
      </c>
      <c r="B79" s="57">
        <v>0.69401862275559334</v>
      </c>
      <c r="C79" s="57">
        <v>0.80536769540637887</v>
      </c>
      <c r="D79" s="57">
        <v>0.80642445281428909</v>
      </c>
      <c r="E79" s="57">
        <v>0.88245046304697716</v>
      </c>
      <c r="F79" s="57">
        <v>1.14027520965967</v>
      </c>
      <c r="G79" s="57">
        <v>0.87839595283421468</v>
      </c>
      <c r="H79" s="57">
        <v>0.9349144201376538</v>
      </c>
      <c r="I79" s="57">
        <v>0.87687896921157482</v>
      </c>
      <c r="J79" s="57">
        <v>0.69985601933496866</v>
      </c>
      <c r="K79" s="57">
        <v>0.67433244343858867</v>
      </c>
      <c r="L79" s="57">
        <v>0.58582343679910065</v>
      </c>
      <c r="M79" s="57">
        <v>0.45059509775610795</v>
      </c>
      <c r="N79" s="57">
        <v>0.35971030472306037</v>
      </c>
      <c r="O79" s="57">
        <v>0.3623366634669295</v>
      </c>
      <c r="P79" s="57">
        <v>0.35418083563638747</v>
      </c>
      <c r="Q79" s="57">
        <v>0.31504757091543462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203.59320891886139</v>
      </c>
      <c r="C81" s="168">
        <f t="shared" ref="C81:Q81" si="178">SUM(C82,C85,C87,C100)</f>
        <v>209.85031530645475</v>
      </c>
      <c r="D81" s="168">
        <f t="shared" si="178"/>
        <v>187.0561556007894</v>
      </c>
      <c r="E81" s="168">
        <f t="shared" si="178"/>
        <v>186.98635382152798</v>
      </c>
      <c r="F81" s="168">
        <f t="shared" si="178"/>
        <v>191.87705270110467</v>
      </c>
      <c r="G81" s="168">
        <f t="shared" si="178"/>
        <v>199.85302020486361</v>
      </c>
      <c r="H81" s="168">
        <f t="shared" si="178"/>
        <v>200.47432500005922</v>
      </c>
      <c r="I81" s="168">
        <f t="shared" si="178"/>
        <v>209.950168801724</v>
      </c>
      <c r="J81" s="168">
        <f t="shared" si="178"/>
        <v>212.371507428841</v>
      </c>
      <c r="K81" s="168">
        <f t="shared" si="178"/>
        <v>317.60200654848768</v>
      </c>
      <c r="L81" s="168">
        <f t="shared" si="178"/>
        <v>330.17638228702111</v>
      </c>
      <c r="M81" s="168">
        <f t="shared" si="178"/>
        <v>335.76146313865519</v>
      </c>
      <c r="N81" s="168">
        <f t="shared" si="178"/>
        <v>330.20703431888404</v>
      </c>
      <c r="O81" s="168">
        <f t="shared" si="178"/>
        <v>343.37561037419067</v>
      </c>
      <c r="P81" s="168">
        <f t="shared" si="178"/>
        <v>277.52626834462075</v>
      </c>
      <c r="Q81" s="168">
        <f t="shared" si="178"/>
        <v>310.30638526749692</v>
      </c>
    </row>
    <row r="82" spans="1:17" ht="12.95" customHeight="1" x14ac:dyDescent="0.25">
      <c r="A82" s="158" t="s">
        <v>65</v>
      </c>
      <c r="B82" s="157">
        <f t="shared" ref="B82:Q82" si="179">SUM(B83:B84)</f>
        <v>144.4563953895198</v>
      </c>
      <c r="C82" s="157">
        <f t="shared" si="179"/>
        <v>146.28053222510195</v>
      </c>
      <c r="D82" s="157">
        <f t="shared" si="179"/>
        <v>133.77276336057156</v>
      </c>
      <c r="E82" s="157">
        <f t="shared" si="179"/>
        <v>136.44367269410975</v>
      </c>
      <c r="F82" s="157">
        <f t="shared" si="179"/>
        <v>138.02813864471557</v>
      </c>
      <c r="G82" s="157">
        <f t="shared" si="179"/>
        <v>139.09763009791695</v>
      </c>
      <c r="H82" s="157">
        <f t="shared" si="179"/>
        <v>139.26240224478332</v>
      </c>
      <c r="I82" s="157">
        <f t="shared" si="179"/>
        <v>137.54313633141689</v>
      </c>
      <c r="J82" s="157">
        <f t="shared" si="179"/>
        <v>140.98601159129387</v>
      </c>
      <c r="K82" s="157">
        <f t="shared" si="179"/>
        <v>226.13080435846518</v>
      </c>
      <c r="L82" s="157">
        <f t="shared" si="179"/>
        <v>231.39192325510174</v>
      </c>
      <c r="M82" s="157">
        <f t="shared" si="179"/>
        <v>232.1668880452614</v>
      </c>
      <c r="N82" s="157">
        <f t="shared" si="179"/>
        <v>223.20944223953535</v>
      </c>
      <c r="O82" s="157">
        <f t="shared" si="179"/>
        <v>231.68601119041386</v>
      </c>
      <c r="P82" s="157">
        <f t="shared" si="179"/>
        <v>172.32574956593825</v>
      </c>
      <c r="Q82" s="157">
        <f t="shared" si="179"/>
        <v>202.15242778547281</v>
      </c>
    </row>
    <row r="83" spans="1:17" ht="12" customHeight="1" x14ac:dyDescent="0.25">
      <c r="A83" s="23" t="s">
        <v>157</v>
      </c>
      <c r="B83" s="156">
        <v>143.3266772811703</v>
      </c>
      <c r="C83" s="156">
        <v>144.66677049043037</v>
      </c>
      <c r="D83" s="156">
        <v>132.29717161498729</v>
      </c>
      <c r="E83" s="156">
        <v>134.17576971347412</v>
      </c>
      <c r="F83" s="156">
        <v>135.99847853045023</v>
      </c>
      <c r="G83" s="156">
        <v>137.01684746380926</v>
      </c>
      <c r="H83" s="156">
        <v>137.10257997301755</v>
      </c>
      <c r="I83" s="156">
        <v>135.13582775042926</v>
      </c>
      <c r="J83" s="156">
        <v>137.99367384983378</v>
      </c>
      <c r="K83" s="156">
        <v>223.6511268345001</v>
      </c>
      <c r="L83" s="156">
        <v>229.59964844346214</v>
      </c>
      <c r="M83" s="156">
        <v>230.28849957429912</v>
      </c>
      <c r="N83" s="156">
        <v>221.81413808361444</v>
      </c>
      <c r="O83" s="156">
        <v>230.30320637645534</v>
      </c>
      <c r="P83" s="156">
        <v>171.34894330779156</v>
      </c>
      <c r="Q83" s="156">
        <v>200.02999612425009</v>
      </c>
    </row>
    <row r="84" spans="1:17" ht="12" customHeight="1" x14ac:dyDescent="0.25">
      <c r="A84" s="23" t="s">
        <v>60</v>
      </c>
      <c r="B84" s="156">
        <v>1.1297181083494885</v>
      </c>
      <c r="C84" s="156">
        <v>1.6137617346715765</v>
      </c>
      <c r="D84" s="156">
        <v>1.4755917455842795</v>
      </c>
      <c r="E84" s="156">
        <v>2.2679029806356392</v>
      </c>
      <c r="F84" s="156">
        <v>2.0296601142653397</v>
      </c>
      <c r="G84" s="156">
        <v>2.0807826341076838</v>
      </c>
      <c r="H84" s="156">
        <v>2.1598222717657638</v>
      </c>
      <c r="I84" s="156">
        <v>2.4073085809876322</v>
      </c>
      <c r="J84" s="156">
        <v>2.9923377414600871</v>
      </c>
      <c r="K84" s="156">
        <v>2.4796775239650679</v>
      </c>
      <c r="L84" s="156">
        <v>1.7922748116395877</v>
      </c>
      <c r="M84" s="156">
        <v>1.8783884709622796</v>
      </c>
      <c r="N84" s="156">
        <v>1.3953041559209227</v>
      </c>
      <c r="O84" s="156">
        <v>1.3828048139585394</v>
      </c>
      <c r="P84" s="156">
        <v>0.97680625814670541</v>
      </c>
      <c r="Q84" s="156">
        <v>2.1224316612227248</v>
      </c>
    </row>
    <row r="85" spans="1:17" ht="12.95" customHeight="1" x14ac:dyDescent="0.25">
      <c r="A85" s="158" t="s">
        <v>112</v>
      </c>
      <c r="B85" s="157">
        <f t="shared" ref="B85:Q85" si="180">B86</f>
        <v>0.27728108603289875</v>
      </c>
      <c r="C85" s="157">
        <f t="shared" si="180"/>
        <v>0.35058021615341872</v>
      </c>
      <c r="D85" s="157">
        <f t="shared" si="180"/>
        <v>0.36153679682286582</v>
      </c>
      <c r="E85" s="157">
        <f t="shared" si="180"/>
        <v>0.38290567593582819</v>
      </c>
      <c r="F85" s="157">
        <f t="shared" si="180"/>
        <v>0.47339646755774983</v>
      </c>
      <c r="G85" s="157">
        <f t="shared" si="180"/>
        <v>0.68158217328725856</v>
      </c>
      <c r="H85" s="157">
        <f t="shared" si="180"/>
        <v>0.86996646664698973</v>
      </c>
      <c r="I85" s="157">
        <f t="shared" si="180"/>
        <v>1.4360622677720853</v>
      </c>
      <c r="J85" s="157">
        <f t="shared" si="180"/>
        <v>1.9014902392187019</v>
      </c>
      <c r="K85" s="157">
        <f t="shared" si="180"/>
        <v>2.5208897756720257</v>
      </c>
      <c r="L85" s="157">
        <f t="shared" si="180"/>
        <v>4.2793685758930744</v>
      </c>
      <c r="M85" s="157">
        <f t="shared" si="180"/>
        <v>5.2440995292077872</v>
      </c>
      <c r="N85" s="157">
        <f t="shared" si="180"/>
        <v>7.8232854205819935</v>
      </c>
      <c r="O85" s="157">
        <f t="shared" si="180"/>
        <v>7.7688447004127452</v>
      </c>
      <c r="P85" s="157">
        <f t="shared" si="180"/>
        <v>7.8928704836019374</v>
      </c>
      <c r="Q85" s="157">
        <f t="shared" si="180"/>
        <v>9.6053563909804485</v>
      </c>
    </row>
    <row r="86" spans="1:17" ht="12" customHeight="1" x14ac:dyDescent="0.25">
      <c r="A86" s="23" t="s">
        <v>60</v>
      </c>
      <c r="B86" s="156">
        <v>0.27728108603289875</v>
      </c>
      <c r="C86" s="156">
        <v>0.35058021615341872</v>
      </c>
      <c r="D86" s="156">
        <v>0.36153679682286582</v>
      </c>
      <c r="E86" s="156">
        <v>0.38290567593582819</v>
      </c>
      <c r="F86" s="156">
        <v>0.47339646755774983</v>
      </c>
      <c r="G86" s="156">
        <v>0.68158217328725856</v>
      </c>
      <c r="H86" s="156">
        <v>0.86996646664698973</v>
      </c>
      <c r="I86" s="156">
        <v>1.4360622677720853</v>
      </c>
      <c r="J86" s="156">
        <v>1.9014902392187019</v>
      </c>
      <c r="K86" s="156">
        <v>2.5208897756720257</v>
      </c>
      <c r="L86" s="156">
        <v>4.2793685758930744</v>
      </c>
      <c r="M86" s="156">
        <v>5.2440995292077872</v>
      </c>
      <c r="N86" s="156">
        <v>7.8232854205819935</v>
      </c>
      <c r="O86" s="156">
        <v>7.7688447004127452</v>
      </c>
      <c r="P86" s="156">
        <v>7.8928704836019374</v>
      </c>
      <c r="Q86" s="156">
        <v>9.6053563909804485</v>
      </c>
    </row>
    <row r="87" spans="1:17" ht="12" customHeight="1" x14ac:dyDescent="0.25">
      <c r="A87" s="158" t="s">
        <v>63</v>
      </c>
      <c r="B87" s="157">
        <f>SUM(B88:B89,B92:B93,B96:B97)</f>
        <v>43.999157251275683</v>
      </c>
      <c r="C87" s="157">
        <f t="shared" ref="C87:Q87" si="181">SUM(C88:C89,C92:C93,C96:C97)</f>
        <v>46.680127539163536</v>
      </c>
      <c r="D87" s="157">
        <f t="shared" si="181"/>
        <v>38.856657246638733</v>
      </c>
      <c r="E87" s="157">
        <f t="shared" si="181"/>
        <v>36.065792078450642</v>
      </c>
      <c r="F87" s="157">
        <f t="shared" si="181"/>
        <v>37.983178867882408</v>
      </c>
      <c r="G87" s="157">
        <f t="shared" si="181"/>
        <v>43.175030195204982</v>
      </c>
      <c r="H87" s="157">
        <f t="shared" si="181"/>
        <v>42.975546691864508</v>
      </c>
      <c r="I87" s="157">
        <f t="shared" si="181"/>
        <v>51.307693381048992</v>
      </c>
      <c r="J87" s="157">
        <f t="shared" si="181"/>
        <v>49.939670972189788</v>
      </c>
      <c r="K87" s="157">
        <f t="shared" si="181"/>
        <v>65.025173011013564</v>
      </c>
      <c r="L87" s="157">
        <f t="shared" si="181"/>
        <v>69.236641615168907</v>
      </c>
      <c r="M87" s="157">
        <f t="shared" si="181"/>
        <v>73.074766265863204</v>
      </c>
      <c r="N87" s="157">
        <f t="shared" si="181"/>
        <v>73.839175876368031</v>
      </c>
      <c r="O87" s="157">
        <f t="shared" si="181"/>
        <v>76.91593053949903</v>
      </c>
      <c r="P87" s="157">
        <f t="shared" si="181"/>
        <v>72.073237500068473</v>
      </c>
      <c r="Q87" s="157">
        <f t="shared" si="181"/>
        <v>73.602562748704514</v>
      </c>
    </row>
    <row r="88" spans="1:17" ht="12" customHeight="1" x14ac:dyDescent="0.25">
      <c r="A88" s="167" t="s">
        <v>156</v>
      </c>
      <c r="B88" s="132">
        <v>27.069254592980066</v>
      </c>
      <c r="C88" s="132">
        <v>27.918460514889283</v>
      </c>
      <c r="D88" s="132">
        <v>24.347936673132143</v>
      </c>
      <c r="E88" s="132">
        <v>22.824588821436343</v>
      </c>
      <c r="F88" s="132">
        <v>23.392932058731795</v>
      </c>
      <c r="G88" s="132">
        <v>25.585378814106569</v>
      </c>
      <c r="H88" s="132">
        <v>27.01859701459237</v>
      </c>
      <c r="I88" s="132">
        <v>32.163244528946414</v>
      </c>
      <c r="J88" s="132">
        <v>30.842667565190979</v>
      </c>
      <c r="K88" s="132">
        <v>41.471500290204276</v>
      </c>
      <c r="L88" s="132">
        <v>43.399912125618492</v>
      </c>
      <c r="M88" s="132">
        <v>46.857825338629134</v>
      </c>
      <c r="N88" s="132">
        <v>49.264083209031156</v>
      </c>
      <c r="O88" s="132">
        <v>51.748079525704568</v>
      </c>
      <c r="P88" s="132">
        <v>52.640569565354504</v>
      </c>
      <c r="Q88" s="132">
        <v>53.289007465632828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4.9265027370666461</v>
      </c>
      <c r="L89" s="132">
        <f t="shared" si="182"/>
        <v>5.3815484728622192</v>
      </c>
      <c r="M89" s="132">
        <f t="shared" si="182"/>
        <v>6.4364441892956972</v>
      </c>
      <c r="N89" s="132">
        <f t="shared" si="182"/>
        <v>7.4334374724531855</v>
      </c>
      <c r="O89" s="132">
        <f t="shared" si="182"/>
        <v>8.4442813529023741</v>
      </c>
      <c r="P89" s="132">
        <f t="shared" si="182"/>
        <v>9.1264097212044764</v>
      </c>
      <c r="Q89" s="132">
        <f t="shared" si="182"/>
        <v>9.2700163291399988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2.5586434841289445</v>
      </c>
      <c r="L90" s="165">
        <v>2.7838803841518955</v>
      </c>
      <c r="M90" s="165">
        <v>3.3309271253647292</v>
      </c>
      <c r="N90" s="165">
        <v>3.8440968584009783</v>
      </c>
      <c r="O90" s="165">
        <v>4.3643424979151044</v>
      </c>
      <c r="P90" s="165">
        <v>4.7129474999352459</v>
      </c>
      <c r="Q90" s="165">
        <v>4.7799682920251279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2.3678592529377016</v>
      </c>
      <c r="L91" s="164">
        <v>2.5976680887103241</v>
      </c>
      <c r="M91" s="164">
        <v>3.1055170639309684</v>
      </c>
      <c r="N91" s="164">
        <v>3.5893406140522077</v>
      </c>
      <c r="O91" s="164">
        <v>4.0799388549872697</v>
      </c>
      <c r="P91" s="164">
        <v>4.4134622212692305</v>
      </c>
      <c r="Q91" s="164">
        <v>4.490048037114871</v>
      </c>
    </row>
    <row r="92" spans="1:17" ht="12" customHeight="1" x14ac:dyDescent="0.25">
      <c r="A92" s="163" t="s">
        <v>144</v>
      </c>
      <c r="B92" s="162">
        <v>6.7247969350150818</v>
      </c>
      <c r="C92" s="162">
        <v>7.4161777041456673</v>
      </c>
      <c r="D92" s="162">
        <v>8.8118936384802176</v>
      </c>
      <c r="E92" s="162">
        <v>9.2451023840439834</v>
      </c>
      <c r="F92" s="162">
        <v>9.0017261309719547</v>
      </c>
      <c r="G92" s="162">
        <v>8.5840111135750323</v>
      </c>
      <c r="H92" s="162">
        <v>5.9400538955607516</v>
      </c>
      <c r="I92" s="162">
        <v>5.7403057470007957</v>
      </c>
      <c r="J92" s="162">
        <v>5.6116192193242442</v>
      </c>
      <c r="K92" s="162">
        <v>4.9985573155158152</v>
      </c>
      <c r="L92" s="162">
        <v>4.2795329123362471</v>
      </c>
      <c r="M92" s="162">
        <v>3.6429585192128084</v>
      </c>
      <c r="N92" s="162">
        <v>3.1559090756832933</v>
      </c>
      <c r="O92" s="162">
        <v>3.0130744987670597</v>
      </c>
      <c r="P92" s="162">
        <v>2.6940741505939503</v>
      </c>
      <c r="Q92" s="162">
        <v>2.456738633285716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0.59019320165675371</v>
      </c>
      <c r="L93" s="160">
        <f t="shared" si="183"/>
        <v>0.52296111789212563</v>
      </c>
      <c r="M93" s="160">
        <f t="shared" si="183"/>
        <v>0.49169586920831976</v>
      </c>
      <c r="N93" s="160">
        <f t="shared" si="183"/>
        <v>0.46778726857804021</v>
      </c>
      <c r="O93" s="160">
        <f t="shared" si="183"/>
        <v>0.48304115906209105</v>
      </c>
      <c r="P93" s="160">
        <f t="shared" si="183"/>
        <v>0.4593436971976016</v>
      </c>
      <c r="Q93" s="160">
        <f t="shared" si="183"/>
        <v>0.42115532605461281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0.30261754354607295</v>
      </c>
      <c r="L94" s="156">
        <v>0.26716278660851561</v>
      </c>
      <c r="M94" s="156">
        <v>0.25108790747693105</v>
      </c>
      <c r="N94" s="156">
        <v>0.23840464357198274</v>
      </c>
      <c r="O94" s="156">
        <v>0.24600038965035587</v>
      </c>
      <c r="P94" s="156">
        <v>0.23348015332193864</v>
      </c>
      <c r="Q94" s="156">
        <v>0.21369669346093104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0.28757565811068075</v>
      </c>
      <c r="L95" s="156">
        <v>0.25579833128361001</v>
      </c>
      <c r="M95" s="156">
        <v>0.24060796173138871</v>
      </c>
      <c r="N95" s="156">
        <v>0.22938262500605744</v>
      </c>
      <c r="O95" s="156">
        <v>0.23704076941173519</v>
      </c>
      <c r="P95" s="156">
        <v>0.22586354387566296</v>
      </c>
      <c r="Q95" s="156">
        <v>0.20745863259368177</v>
      </c>
    </row>
    <row r="96" spans="1:17" ht="12" customHeight="1" x14ac:dyDescent="0.25">
      <c r="A96" s="163" t="s">
        <v>142</v>
      </c>
      <c r="B96" s="162">
        <v>10.20510572328053</v>
      </c>
      <c r="C96" s="162">
        <v>11.345489320128586</v>
      </c>
      <c r="D96" s="162">
        <v>5.6968269350263707</v>
      </c>
      <c r="E96" s="162">
        <v>3.9961008729703149</v>
      </c>
      <c r="F96" s="162">
        <v>5.5885206781786581</v>
      </c>
      <c r="G96" s="162">
        <v>9.0056402675233826</v>
      </c>
      <c r="H96" s="162">
        <v>10.016895781711385</v>
      </c>
      <c r="I96" s="162">
        <v>13.404143105101781</v>
      </c>
      <c r="J96" s="162">
        <v>13.485384187674558</v>
      </c>
      <c r="K96" s="162">
        <v>11.823945014517992</v>
      </c>
      <c r="L96" s="162">
        <v>13.932804805397579</v>
      </c>
      <c r="M96" s="162">
        <v>13.880601091610803</v>
      </c>
      <c r="N96" s="162">
        <v>11.83610598150926</v>
      </c>
      <c r="O96" s="162">
        <v>11.464178313905801</v>
      </c>
      <c r="P96" s="162">
        <v>6.1346996186378693</v>
      </c>
      <c r="Q96" s="162">
        <v>7.0379725431875304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1.2144744520520763</v>
      </c>
      <c r="L97" s="160">
        <f t="shared" si="184"/>
        <v>1.7198821810622491</v>
      </c>
      <c r="M97" s="160">
        <f t="shared" si="184"/>
        <v>1.7652412579064347</v>
      </c>
      <c r="N97" s="160">
        <f t="shared" si="184"/>
        <v>1.6818528691130985</v>
      </c>
      <c r="O97" s="160">
        <f t="shared" si="184"/>
        <v>1.7632756891571424</v>
      </c>
      <c r="P97" s="160">
        <f t="shared" si="184"/>
        <v>1.0181407470800825</v>
      </c>
      <c r="Q97" s="160">
        <f t="shared" si="184"/>
        <v>1.1276724514038321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0.704581456581716</v>
      </c>
      <c r="L98" s="156">
        <v>0.86525555722374026</v>
      </c>
      <c r="M98" s="156">
        <v>0.95729433835166777</v>
      </c>
      <c r="N98" s="156">
        <v>0.89722372285282426</v>
      </c>
      <c r="O98" s="156">
        <v>0.94117889947412481</v>
      </c>
      <c r="P98" s="156">
        <v>0.53213554502292082</v>
      </c>
      <c r="Q98" s="156">
        <v>0.61450390877005723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0.50989299547036016</v>
      </c>
      <c r="L99" s="156">
        <v>0.85462662383850885</v>
      </c>
      <c r="M99" s="156">
        <v>0.80794691955476694</v>
      </c>
      <c r="N99" s="156">
        <v>0.78462914626027436</v>
      </c>
      <c r="O99" s="156">
        <v>0.82209678968301758</v>
      </c>
      <c r="P99" s="156">
        <v>0.48600520205716169</v>
      </c>
      <c r="Q99" s="156">
        <v>0.51316854263377487</v>
      </c>
    </row>
    <row r="100" spans="1:17" ht="12" customHeight="1" x14ac:dyDescent="0.25">
      <c r="A100" s="158" t="s">
        <v>62</v>
      </c>
      <c r="B100" s="157">
        <f>SUM(B101:B103)</f>
        <v>14.860375192033025</v>
      </c>
      <c r="C100" s="157">
        <f t="shared" ref="C100:Q100" si="185">SUM(C101:C103)</f>
        <v>16.539075326035828</v>
      </c>
      <c r="D100" s="157">
        <f t="shared" si="185"/>
        <v>14.065198196756231</v>
      </c>
      <c r="E100" s="157">
        <f t="shared" si="185"/>
        <v>14.093983373031751</v>
      </c>
      <c r="F100" s="157">
        <f t="shared" si="185"/>
        <v>15.392338720948931</v>
      </c>
      <c r="G100" s="157">
        <f t="shared" si="185"/>
        <v>16.89877773845441</v>
      </c>
      <c r="H100" s="157">
        <f t="shared" si="185"/>
        <v>17.366409596764406</v>
      </c>
      <c r="I100" s="157">
        <f t="shared" si="185"/>
        <v>19.66327682148605</v>
      </c>
      <c r="J100" s="157">
        <f t="shared" si="185"/>
        <v>19.544334626138628</v>
      </c>
      <c r="K100" s="157">
        <f t="shared" si="185"/>
        <v>23.9251394033369</v>
      </c>
      <c r="L100" s="157">
        <f t="shared" si="185"/>
        <v>25.268448840857392</v>
      </c>
      <c r="M100" s="157">
        <f t="shared" si="185"/>
        <v>25.27570929832282</v>
      </c>
      <c r="N100" s="157">
        <f t="shared" si="185"/>
        <v>25.335130782398647</v>
      </c>
      <c r="O100" s="157">
        <f t="shared" si="185"/>
        <v>27.004823943865006</v>
      </c>
      <c r="P100" s="157">
        <f t="shared" si="185"/>
        <v>25.234410795012106</v>
      </c>
      <c r="Q100" s="157">
        <f t="shared" si="185"/>
        <v>24.946038342339158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3.3793894886189504</v>
      </c>
      <c r="C102" s="156">
        <v>3.3225331050783016</v>
      </c>
      <c r="D102" s="156">
        <v>3.9002954491660509</v>
      </c>
      <c r="E102" s="156">
        <v>3.6046820994549127</v>
      </c>
      <c r="F102" s="156">
        <v>2.8456430583845309</v>
      </c>
      <c r="G102" s="156">
        <v>3.6840674381360077</v>
      </c>
      <c r="H102" s="156">
        <v>2.6639300218279351</v>
      </c>
      <c r="I102" s="156">
        <v>3.3481936526666343</v>
      </c>
      <c r="J102" s="156">
        <v>4.4249803861754886</v>
      </c>
      <c r="K102" s="156">
        <v>3.9861183384741379</v>
      </c>
      <c r="L102" s="156">
        <v>4.5357946270450311</v>
      </c>
      <c r="M102" s="156">
        <v>5.5492622878334963</v>
      </c>
      <c r="N102" s="156">
        <v>5.1327198660755426</v>
      </c>
      <c r="O102" s="156">
        <v>4.050789570833393</v>
      </c>
      <c r="P102" s="156">
        <v>2.9232910375704551</v>
      </c>
      <c r="Q102" s="156">
        <v>5.399470174505181</v>
      </c>
    </row>
    <row r="103" spans="1:17" ht="12" customHeight="1" x14ac:dyDescent="0.25">
      <c r="A103" s="29" t="s">
        <v>140</v>
      </c>
      <c r="B103" s="57">
        <v>11.480985703414076</v>
      </c>
      <c r="C103" s="57">
        <v>13.216542220957525</v>
      </c>
      <c r="D103" s="57">
        <v>10.164902747590181</v>
      </c>
      <c r="E103" s="57">
        <v>10.489301273576839</v>
      </c>
      <c r="F103" s="57">
        <v>12.546695662564399</v>
      </c>
      <c r="G103" s="57">
        <v>13.214710300318401</v>
      </c>
      <c r="H103" s="57">
        <v>14.70247957493647</v>
      </c>
      <c r="I103" s="57">
        <v>16.315083168819417</v>
      </c>
      <c r="J103" s="57">
        <v>15.119354239963139</v>
      </c>
      <c r="K103" s="57">
        <v>19.939021064862761</v>
      </c>
      <c r="L103" s="57">
        <v>20.73265421381236</v>
      </c>
      <c r="M103" s="57">
        <v>19.726447010489323</v>
      </c>
      <c r="N103" s="57">
        <v>20.202410916323103</v>
      </c>
      <c r="O103" s="57">
        <v>22.954034373031615</v>
      </c>
      <c r="P103" s="57">
        <v>22.311119757441652</v>
      </c>
      <c r="Q103" s="57">
        <v>19.546568167833975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8.0287622063943598</v>
      </c>
      <c r="L105" s="168">
        <f t="shared" si="186"/>
        <v>9.9173747552154126</v>
      </c>
      <c r="M105" s="168">
        <f t="shared" si="186"/>
        <v>13.219461017495853</v>
      </c>
      <c r="N105" s="168">
        <f t="shared" si="186"/>
        <v>20.528975633906352</v>
      </c>
      <c r="O105" s="168">
        <f t="shared" si="186"/>
        <v>25.842649281725507</v>
      </c>
      <c r="P105" s="168">
        <f t="shared" si="186"/>
        <v>28.80160285006297</v>
      </c>
      <c r="Q105" s="168">
        <f t="shared" si="186"/>
        <v>36.498202350644817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5.3202100059165689</v>
      </c>
      <c r="L106" s="157">
        <f t="shared" si="187"/>
        <v>7.0626023233422233</v>
      </c>
      <c r="M106" s="157">
        <f t="shared" si="187"/>
        <v>8.8841377355670552</v>
      </c>
      <c r="N106" s="157">
        <f t="shared" si="187"/>
        <v>13.562987703727089</v>
      </c>
      <c r="O106" s="157">
        <f t="shared" si="187"/>
        <v>17.045474845419069</v>
      </c>
      <c r="P106" s="157">
        <f t="shared" si="187"/>
        <v>17.590192822741535</v>
      </c>
      <c r="Q106" s="157">
        <f t="shared" si="187"/>
        <v>23.006798155643867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5.2908793364086701</v>
      </c>
      <c r="L107" s="156">
        <v>7.035143851157768</v>
      </c>
      <c r="M107" s="156">
        <v>8.8480523912426463</v>
      </c>
      <c r="N107" s="156">
        <v>13.52046300628078</v>
      </c>
      <c r="O107" s="156">
        <v>16.994455116437962</v>
      </c>
      <c r="P107" s="156">
        <v>17.540197257785653</v>
      </c>
      <c r="Q107" s="156">
        <v>22.885384702628677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2.9330669507898872E-2</v>
      </c>
      <c r="L108" s="156">
        <v>2.7458472184455626E-2</v>
      </c>
      <c r="M108" s="156">
        <v>3.6085344324409463E-2</v>
      </c>
      <c r="N108" s="156">
        <v>4.2524697446308199E-2</v>
      </c>
      <c r="O108" s="156">
        <v>5.1019728981105565E-2</v>
      </c>
      <c r="P108" s="156">
        <v>4.9995564955881491E-2</v>
      </c>
      <c r="Q108" s="156">
        <v>0.12141345301519185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6.2684613849723889E-2</v>
      </c>
      <c r="L109" s="157">
        <f t="shared" si="188"/>
        <v>0.12442649896393633</v>
      </c>
      <c r="M109" s="157">
        <f t="shared" si="188"/>
        <v>0.20337156050685565</v>
      </c>
      <c r="N109" s="157">
        <f t="shared" si="188"/>
        <v>0.4800621966423238</v>
      </c>
      <c r="O109" s="157">
        <f t="shared" si="188"/>
        <v>0.57671978967315196</v>
      </c>
      <c r="P109" s="157">
        <f t="shared" si="188"/>
        <v>0.81060581265395615</v>
      </c>
      <c r="Q109" s="157">
        <f t="shared" si="188"/>
        <v>1.0965018711164893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6.2684613849723889E-2</v>
      </c>
      <c r="L110" s="156">
        <v>0.12442649896393633</v>
      </c>
      <c r="M110" s="156">
        <v>0.20337156050685565</v>
      </c>
      <c r="N110" s="156">
        <v>0.4800621966423238</v>
      </c>
      <c r="O110" s="156">
        <v>0.57671978967315196</v>
      </c>
      <c r="P110" s="156">
        <v>0.81060581265395615</v>
      </c>
      <c r="Q110" s="156">
        <v>1.0965018711164893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2.0511435048586399</v>
      </c>
      <c r="L111" s="157">
        <f t="shared" si="189"/>
        <v>1.9953999476739965</v>
      </c>
      <c r="M111" s="157">
        <f t="shared" si="189"/>
        <v>3.1517411330676164</v>
      </c>
      <c r="N111" s="157">
        <f t="shared" si="189"/>
        <v>4.9313343026338119</v>
      </c>
      <c r="O111" s="157">
        <f t="shared" si="189"/>
        <v>6.215863053310513</v>
      </c>
      <c r="P111" s="157">
        <f t="shared" si="189"/>
        <v>7.8092470849709974</v>
      </c>
      <c r="Q111" s="157">
        <f t="shared" si="189"/>
        <v>9.54708098087875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1.8636248468020666</v>
      </c>
      <c r="L116" s="162">
        <v>1.7786010970686472</v>
      </c>
      <c r="M116" s="162">
        <v>2.7990292045972796</v>
      </c>
      <c r="N116" s="162">
        <v>4.3219272651050922</v>
      </c>
      <c r="O116" s="162">
        <v>5.3920487077365609</v>
      </c>
      <c r="P116" s="162">
        <v>6.6976366254050408</v>
      </c>
      <c r="Q116" s="162">
        <v>8.2289874302611885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0.18751865805657308</v>
      </c>
      <c r="L117" s="160">
        <f t="shared" si="191"/>
        <v>0.21679885060534923</v>
      </c>
      <c r="M117" s="160">
        <f t="shared" si="191"/>
        <v>0.352711928470337</v>
      </c>
      <c r="N117" s="160">
        <f t="shared" si="191"/>
        <v>0.60940703752871983</v>
      </c>
      <c r="O117" s="160">
        <f t="shared" si="191"/>
        <v>0.82381434557395194</v>
      </c>
      <c r="P117" s="160">
        <f t="shared" si="191"/>
        <v>1.1116104595659566</v>
      </c>
      <c r="Q117" s="160">
        <f t="shared" si="191"/>
        <v>1.3180935506175606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0.10878958302210845</v>
      </c>
      <c r="L118" s="156">
        <v>0.10897606332444222</v>
      </c>
      <c r="M118" s="156">
        <v>0.19165907903767734</v>
      </c>
      <c r="N118" s="156">
        <v>0.32690038237800428</v>
      </c>
      <c r="O118" s="156">
        <v>0.442362158121823</v>
      </c>
      <c r="P118" s="156">
        <v>0.58521554142749965</v>
      </c>
      <c r="Q118" s="156">
        <v>0.72319620255399175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7.8729075034464649E-2</v>
      </c>
      <c r="L119" s="156">
        <v>0.10782278728090701</v>
      </c>
      <c r="M119" s="156">
        <v>0.16105284943265966</v>
      </c>
      <c r="N119" s="156">
        <v>0.28250665515071555</v>
      </c>
      <c r="O119" s="156">
        <v>0.38145218745212889</v>
      </c>
      <c r="P119" s="156">
        <v>0.52639491813845685</v>
      </c>
      <c r="Q119" s="156">
        <v>0.59489734806356875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0.59472408176942781</v>
      </c>
      <c r="L120" s="157">
        <f t="shared" si="192"/>
        <v>0.73494598523525667</v>
      </c>
      <c r="M120" s="157">
        <f t="shared" si="192"/>
        <v>0.98021058835432417</v>
      </c>
      <c r="N120" s="157">
        <f t="shared" si="192"/>
        <v>1.5545914309031275</v>
      </c>
      <c r="O120" s="157">
        <f t="shared" si="192"/>
        <v>2.0045915933227705</v>
      </c>
      <c r="P120" s="157">
        <f t="shared" si="192"/>
        <v>2.5915571296964774</v>
      </c>
      <c r="Q120" s="157">
        <f t="shared" si="192"/>
        <v>2.8478213430057062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9.9080151336936789E-2</v>
      </c>
      <c r="L121" s="156">
        <v>0.13194927069928244</v>
      </c>
      <c r="M121" s="156">
        <v>0.21520953762407807</v>
      </c>
      <c r="N121" s="156">
        <v>0.31497128800597868</v>
      </c>
      <c r="O121" s="156">
        <v>0.30071927801335957</v>
      </c>
      <c r="P121" s="156">
        <v>0.30022661913646687</v>
      </c>
      <c r="Q121" s="156">
        <v>0.61641812767876658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0.49564393043249105</v>
      </c>
      <c r="L122" s="57">
        <v>0.60299671453597425</v>
      </c>
      <c r="M122" s="57">
        <v>0.76500105073024605</v>
      </c>
      <c r="N122" s="57">
        <v>1.2396201428971487</v>
      </c>
      <c r="O122" s="57">
        <v>1.7038723153094109</v>
      </c>
      <c r="P122" s="57">
        <v>2.2913305105600106</v>
      </c>
      <c r="Q122" s="57">
        <v>2.2314032153269396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84.929062395004436</v>
      </c>
      <c r="C124" s="168">
        <f t="shared" ref="C124:Q124" si="193">SUM(C125,C128,C130,C139)</f>
        <v>92.380375407056633</v>
      </c>
      <c r="D124" s="168">
        <f t="shared" si="193"/>
        <v>89.4051507472266</v>
      </c>
      <c r="E124" s="168">
        <f t="shared" si="193"/>
        <v>94.122214965500447</v>
      </c>
      <c r="F124" s="168">
        <f t="shared" si="193"/>
        <v>98.144897319814021</v>
      </c>
      <c r="G124" s="168">
        <f t="shared" si="193"/>
        <v>98.786943887686505</v>
      </c>
      <c r="H124" s="168">
        <f t="shared" si="193"/>
        <v>93.096737564281412</v>
      </c>
      <c r="I124" s="168">
        <f t="shared" si="193"/>
        <v>87.978043168783145</v>
      </c>
      <c r="J124" s="168">
        <f t="shared" si="193"/>
        <v>93.93780597883169</v>
      </c>
      <c r="K124" s="168">
        <f t="shared" si="193"/>
        <v>89.21149928392272</v>
      </c>
      <c r="L124" s="168">
        <f t="shared" si="193"/>
        <v>92.853285903518611</v>
      </c>
      <c r="M124" s="168">
        <f t="shared" si="193"/>
        <v>83.598922991144278</v>
      </c>
      <c r="N124" s="168">
        <f t="shared" si="193"/>
        <v>77.626235332032664</v>
      </c>
      <c r="O124" s="168">
        <f t="shared" si="193"/>
        <v>77.562377752845279</v>
      </c>
      <c r="P124" s="168">
        <f t="shared" si="193"/>
        <v>65.701420093914194</v>
      </c>
      <c r="Q124" s="168">
        <f t="shared" si="193"/>
        <v>74.945460321116244</v>
      </c>
    </row>
    <row r="125" spans="1:17" ht="12.95" customHeight="1" x14ac:dyDescent="0.25">
      <c r="A125" s="158" t="s">
        <v>65</v>
      </c>
      <c r="B125" s="157">
        <f t="shared" ref="B125:Q125" si="194">SUM(B126:B127)</f>
        <v>60.286765335042595</v>
      </c>
      <c r="C125" s="157">
        <f t="shared" si="194"/>
        <v>66.232711031044133</v>
      </c>
      <c r="D125" s="157">
        <f t="shared" si="194"/>
        <v>62.600788244123798</v>
      </c>
      <c r="E125" s="157">
        <f t="shared" si="194"/>
        <v>65.671895038706964</v>
      </c>
      <c r="F125" s="157">
        <f t="shared" si="194"/>
        <v>69.804574809672445</v>
      </c>
      <c r="G125" s="157">
        <f t="shared" si="194"/>
        <v>70.132846824586295</v>
      </c>
      <c r="H125" s="157">
        <f t="shared" si="194"/>
        <v>64.183565929887251</v>
      </c>
      <c r="I125" s="157">
        <f t="shared" si="194"/>
        <v>57.015611653366122</v>
      </c>
      <c r="J125" s="157">
        <f t="shared" si="194"/>
        <v>62.206374504302971</v>
      </c>
      <c r="K125" s="157">
        <f t="shared" si="194"/>
        <v>61.548142894536646</v>
      </c>
      <c r="L125" s="157">
        <f t="shared" si="194"/>
        <v>65.169140070743993</v>
      </c>
      <c r="M125" s="157">
        <f t="shared" si="194"/>
        <v>56.807459663128171</v>
      </c>
      <c r="N125" s="157">
        <f t="shared" si="194"/>
        <v>51.642057573992261</v>
      </c>
      <c r="O125" s="157">
        <f t="shared" si="194"/>
        <v>51.749803590381489</v>
      </c>
      <c r="P125" s="157">
        <f t="shared" si="194"/>
        <v>40.294377227244468</v>
      </c>
      <c r="Q125" s="157">
        <f t="shared" si="194"/>
        <v>48.546548472415644</v>
      </c>
    </row>
    <row r="126" spans="1:17" ht="12" customHeight="1" x14ac:dyDescent="0.25">
      <c r="A126" s="23" t="s">
        <v>149</v>
      </c>
      <c r="B126" s="156">
        <v>60.050104263003973</v>
      </c>
      <c r="C126" s="156">
        <v>65.865346172707703</v>
      </c>
      <c r="D126" s="156">
        <v>62.253611828236814</v>
      </c>
      <c r="E126" s="156">
        <v>65.12153736603851</v>
      </c>
      <c r="F126" s="156">
        <v>69.287546344536608</v>
      </c>
      <c r="G126" s="156">
        <v>69.604329772377355</v>
      </c>
      <c r="H126" s="156">
        <v>63.681964409809481</v>
      </c>
      <c r="I126" s="156">
        <v>56.512257198996814</v>
      </c>
      <c r="J126" s="156">
        <v>61.539148566707212</v>
      </c>
      <c r="K126" s="156">
        <v>61.208823913508269</v>
      </c>
      <c r="L126" s="156">
        <v>64.915770995438251</v>
      </c>
      <c r="M126" s="156">
        <v>56.576720698565268</v>
      </c>
      <c r="N126" s="156">
        <v>51.480141709891363</v>
      </c>
      <c r="O126" s="156">
        <v>51.59490846554921</v>
      </c>
      <c r="P126" s="156">
        <v>40.179850901449051</v>
      </c>
      <c r="Q126" s="156">
        <v>48.290354453494352</v>
      </c>
    </row>
    <row r="127" spans="1:17" ht="12" customHeight="1" x14ac:dyDescent="0.25">
      <c r="A127" s="23" t="s">
        <v>60</v>
      </c>
      <c r="B127" s="156">
        <v>0.2366610720386208</v>
      </c>
      <c r="C127" s="156">
        <v>0.36736485833643373</v>
      </c>
      <c r="D127" s="156">
        <v>0.34717641588698783</v>
      </c>
      <c r="E127" s="156">
        <v>0.55035767266846081</v>
      </c>
      <c r="F127" s="156">
        <v>0.51702846513584322</v>
      </c>
      <c r="G127" s="156">
        <v>0.52851705220893408</v>
      </c>
      <c r="H127" s="156">
        <v>0.50160152007777714</v>
      </c>
      <c r="I127" s="156">
        <v>0.50335445436931137</v>
      </c>
      <c r="J127" s="156">
        <v>0.66722593759575921</v>
      </c>
      <c r="K127" s="156">
        <v>0.33931898102837754</v>
      </c>
      <c r="L127" s="156">
        <v>0.25336907530574382</v>
      </c>
      <c r="M127" s="156">
        <v>0.23073896456290585</v>
      </c>
      <c r="N127" s="156">
        <v>0.16191586410089981</v>
      </c>
      <c r="O127" s="156">
        <v>0.15489512483228191</v>
      </c>
      <c r="P127" s="156">
        <v>0.11452632579541647</v>
      </c>
      <c r="Q127" s="156">
        <v>0.25619401892129201</v>
      </c>
    </row>
    <row r="128" spans="1:17" ht="12.95" customHeight="1" x14ac:dyDescent="0.25">
      <c r="A128" s="158" t="s">
        <v>112</v>
      </c>
      <c r="B128" s="157">
        <f t="shared" ref="B128:Q128" si="195">B129</f>
        <v>0.11570614866927895</v>
      </c>
      <c r="C128" s="157">
        <f t="shared" si="195"/>
        <v>0.14638132715001242</v>
      </c>
      <c r="D128" s="157">
        <f t="shared" si="195"/>
        <v>0.17959976977250225</v>
      </c>
      <c r="E128" s="157">
        <f t="shared" si="195"/>
        <v>0.20672208271382139</v>
      </c>
      <c r="F128" s="157">
        <f t="shared" si="195"/>
        <v>0.24690288949384218</v>
      </c>
      <c r="G128" s="157">
        <f t="shared" si="195"/>
        <v>0.32836445033507694</v>
      </c>
      <c r="H128" s="157">
        <f t="shared" si="195"/>
        <v>0.42558603138566659</v>
      </c>
      <c r="I128" s="157">
        <f t="shared" si="195"/>
        <v>0.64861827061024124</v>
      </c>
      <c r="J128" s="157">
        <f t="shared" si="195"/>
        <v>0.88045956153862825</v>
      </c>
      <c r="K128" s="157">
        <f t="shared" si="195"/>
        <v>0.84726154898508865</v>
      </c>
      <c r="L128" s="157">
        <f t="shared" si="195"/>
        <v>1.1948662088340438</v>
      </c>
      <c r="M128" s="157">
        <f t="shared" si="195"/>
        <v>1.4168392092600381</v>
      </c>
      <c r="N128" s="157">
        <f t="shared" si="195"/>
        <v>1.9846947582647902</v>
      </c>
      <c r="O128" s="157">
        <f t="shared" si="195"/>
        <v>1.8736707849968546</v>
      </c>
      <c r="P128" s="157">
        <f t="shared" si="195"/>
        <v>1.9752276017189354</v>
      </c>
      <c r="Q128" s="157">
        <f t="shared" si="195"/>
        <v>2.4381599013184077</v>
      </c>
    </row>
    <row r="129" spans="1:17" ht="12" customHeight="1" x14ac:dyDescent="0.25">
      <c r="A129" s="23" t="s">
        <v>60</v>
      </c>
      <c r="B129" s="156">
        <v>0.11570614866927895</v>
      </c>
      <c r="C129" s="156">
        <v>0.14638132715001242</v>
      </c>
      <c r="D129" s="156">
        <v>0.17959976977250225</v>
      </c>
      <c r="E129" s="156">
        <v>0.20672208271382139</v>
      </c>
      <c r="F129" s="156">
        <v>0.24690288949384218</v>
      </c>
      <c r="G129" s="156">
        <v>0.32836445033507694</v>
      </c>
      <c r="H129" s="156">
        <v>0.42558603138566659</v>
      </c>
      <c r="I129" s="156">
        <v>0.64861827061024124</v>
      </c>
      <c r="J129" s="156">
        <v>0.88045956153862825</v>
      </c>
      <c r="K129" s="156">
        <v>0.84726154898508865</v>
      </c>
      <c r="L129" s="156">
        <v>1.1948662088340438</v>
      </c>
      <c r="M129" s="156">
        <v>1.4168392092600381</v>
      </c>
      <c r="N129" s="156">
        <v>1.9846947582647902</v>
      </c>
      <c r="O129" s="156">
        <v>1.8736707849968546</v>
      </c>
      <c r="P129" s="156">
        <v>1.9752276017189354</v>
      </c>
      <c r="Q129" s="156">
        <v>2.4381599013184077</v>
      </c>
    </row>
    <row r="130" spans="1:17" ht="12" customHeight="1" x14ac:dyDescent="0.25">
      <c r="A130" s="158" t="s">
        <v>63</v>
      </c>
      <c r="B130" s="157">
        <f>SUM(B131:B132,B135:B136)</f>
        <v>18.326207515918792</v>
      </c>
      <c r="C130" s="157">
        <f t="shared" ref="C130:Q130" si="196">SUM(C131:C132,C135:C136)</f>
        <v>19.095738004860678</v>
      </c>
      <c r="D130" s="157">
        <f t="shared" si="196"/>
        <v>19.640293014515848</v>
      </c>
      <c r="E130" s="157">
        <f t="shared" si="196"/>
        <v>20.637054791349406</v>
      </c>
      <c r="F130" s="157">
        <f t="shared" si="196"/>
        <v>20.066661491328937</v>
      </c>
      <c r="G130" s="157">
        <f t="shared" si="196"/>
        <v>20.185309992950781</v>
      </c>
      <c r="H130" s="157">
        <f t="shared" si="196"/>
        <v>19.992941194346002</v>
      </c>
      <c r="I130" s="157">
        <f t="shared" si="196"/>
        <v>21.432453033662767</v>
      </c>
      <c r="J130" s="157">
        <f t="shared" si="196"/>
        <v>21.801607938318266</v>
      </c>
      <c r="K130" s="157">
        <f t="shared" si="196"/>
        <v>18.775254732316348</v>
      </c>
      <c r="L130" s="157">
        <f t="shared" si="196"/>
        <v>19.434263161452265</v>
      </c>
      <c r="M130" s="157">
        <f t="shared" si="196"/>
        <v>18.545742136965917</v>
      </c>
      <c r="N130" s="157">
        <f t="shared" si="196"/>
        <v>17.572196860188399</v>
      </c>
      <c r="O130" s="157">
        <f t="shared" si="196"/>
        <v>17.425748879188976</v>
      </c>
      <c r="P130" s="157">
        <f t="shared" si="196"/>
        <v>17.116774985652469</v>
      </c>
      <c r="Q130" s="157">
        <f t="shared" si="196"/>
        <v>17.628536416302019</v>
      </c>
    </row>
    <row r="131" spans="1:17" ht="12" customHeight="1" x14ac:dyDescent="0.25">
      <c r="A131" s="167" t="s">
        <v>148</v>
      </c>
      <c r="B131" s="132">
        <v>14.329180900371783</v>
      </c>
      <c r="C131" s="132">
        <v>16.154246586431974</v>
      </c>
      <c r="D131" s="132">
        <v>14.564791217173076</v>
      </c>
      <c r="E131" s="132">
        <v>14.114911481466835</v>
      </c>
      <c r="F131" s="132">
        <v>15.530397194890085</v>
      </c>
      <c r="G131" s="132">
        <v>17.355787166958962</v>
      </c>
      <c r="H131" s="132">
        <v>17.129391849485426</v>
      </c>
      <c r="I131" s="132">
        <v>18.699756083575753</v>
      </c>
      <c r="J131" s="132">
        <v>19.250532121553857</v>
      </c>
      <c r="K131" s="132">
        <v>16.064439443746732</v>
      </c>
      <c r="L131" s="132">
        <v>16.956319258637759</v>
      </c>
      <c r="M131" s="132">
        <v>15.831572001580438</v>
      </c>
      <c r="N131" s="132">
        <v>15.102974641998326</v>
      </c>
      <c r="O131" s="132">
        <v>14.821309387816671</v>
      </c>
      <c r="P131" s="132">
        <v>14.474733671483234</v>
      </c>
      <c r="Q131" s="132">
        <v>14.806058046008008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1.9954853851160634</v>
      </c>
      <c r="L132" s="132">
        <f t="shared" si="197"/>
        <v>2.0731903063533732</v>
      </c>
      <c r="M132" s="132">
        <f t="shared" si="197"/>
        <v>2.1967078755874407</v>
      </c>
      <c r="N132" s="132">
        <f t="shared" si="197"/>
        <v>2.3151053327695439</v>
      </c>
      <c r="O132" s="132">
        <f t="shared" si="197"/>
        <v>2.4586983333886501</v>
      </c>
      <c r="P132" s="132">
        <f t="shared" si="197"/>
        <v>2.5515994760530107</v>
      </c>
      <c r="Q132" s="132">
        <f t="shared" si="197"/>
        <v>2.6196992326916284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0.95953448903518679</v>
      </c>
      <c r="L133" s="165">
        <v>1.060011771357003</v>
      </c>
      <c r="M133" s="165">
        <v>1.1010674685337813</v>
      </c>
      <c r="N133" s="165">
        <v>1.1560521802319714</v>
      </c>
      <c r="O133" s="165">
        <v>1.2282190667816402</v>
      </c>
      <c r="P133" s="165">
        <v>1.2750718704310282</v>
      </c>
      <c r="Q133" s="165">
        <v>1.3095643927857024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1.0359508960808768</v>
      </c>
      <c r="L134" s="164">
        <v>1.01317853499637</v>
      </c>
      <c r="M134" s="164">
        <v>1.0956404070536594</v>
      </c>
      <c r="N134" s="164">
        <v>1.1590531525375725</v>
      </c>
      <c r="O134" s="164">
        <v>1.2304792666070099</v>
      </c>
      <c r="P134" s="164">
        <v>1.2765276056219825</v>
      </c>
      <c r="Q134" s="164">
        <v>1.3101348399059258</v>
      </c>
    </row>
    <row r="135" spans="1:17" ht="12" customHeight="1" x14ac:dyDescent="0.25">
      <c r="A135" s="163" t="s">
        <v>142</v>
      </c>
      <c r="B135" s="162">
        <v>3.9970266155470098</v>
      </c>
      <c r="C135" s="162">
        <v>2.9414914184287042</v>
      </c>
      <c r="D135" s="162">
        <v>5.0755017973427723</v>
      </c>
      <c r="E135" s="162">
        <v>6.5221433098825692</v>
      </c>
      <c r="F135" s="162">
        <v>4.5362642964388495</v>
      </c>
      <c r="G135" s="162">
        <v>2.8295228259918197</v>
      </c>
      <c r="H135" s="162">
        <v>2.8635493448605778</v>
      </c>
      <c r="I135" s="162">
        <v>2.7326969500870129</v>
      </c>
      <c r="J135" s="162">
        <v>2.5510758167644103</v>
      </c>
      <c r="K135" s="162">
        <v>0.64902102436890985</v>
      </c>
      <c r="L135" s="162">
        <v>0.36040343588212426</v>
      </c>
      <c r="M135" s="162">
        <v>0.45923054424855364</v>
      </c>
      <c r="N135" s="162">
        <v>0.13506290644872701</v>
      </c>
      <c r="O135" s="162">
        <v>0.1265005290408372</v>
      </c>
      <c r="P135" s="162">
        <v>7.7616857631478076E-2</v>
      </c>
      <c r="Q135" s="162">
        <v>0.17489938439644628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6.630887908464371E-2</v>
      </c>
      <c r="L136" s="160">
        <f t="shared" ref="L136" si="208">SUM(L137:L138)</f>
        <v>4.4350160579010409E-2</v>
      </c>
      <c r="M136" s="160">
        <f t="shared" ref="M136" si="209">SUM(M137:M138)</f>
        <v>5.823171554948272E-2</v>
      </c>
      <c r="N136" s="160">
        <f t="shared" ref="N136" si="210">SUM(N137:N138)</f>
        <v>1.9053978971800833E-2</v>
      </c>
      <c r="O136" s="160">
        <f t="shared" ref="O136" si="211">SUM(O137:O138)</f>
        <v>1.9240628942817632E-2</v>
      </c>
      <c r="P136" s="160">
        <f t="shared" ref="P136" si="212">SUM(P137:P138)</f>
        <v>1.2824980484745677E-2</v>
      </c>
      <c r="Q136" s="160">
        <f t="shared" ref="Q136" si="213">SUM(Q137:Q138)</f>
        <v>2.7879753205938707E-2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3.8469320232152417E-2</v>
      </c>
      <c r="L137" s="156">
        <v>2.2261464573546823E-2</v>
      </c>
      <c r="M137" s="156">
        <v>3.1590003523861827E-2</v>
      </c>
      <c r="N137" s="156">
        <v>1.019997394769117E-2</v>
      </c>
      <c r="O137" s="156">
        <v>1.0293989151829533E-2</v>
      </c>
      <c r="P137" s="156">
        <v>6.7133787092865634E-3</v>
      </c>
      <c r="Q137" s="156">
        <v>1.5333277129148754E-2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2.7839558852491297E-2</v>
      </c>
      <c r="L138" s="156">
        <v>2.2088696005463586E-2</v>
      </c>
      <c r="M138" s="156">
        <v>2.6641712025620892E-2</v>
      </c>
      <c r="N138" s="156">
        <v>8.854005024109662E-3</v>
      </c>
      <c r="O138" s="156">
        <v>8.9466397909881007E-3</v>
      </c>
      <c r="P138" s="156">
        <v>6.1116017754591139E-3</v>
      </c>
      <c r="Q138" s="156">
        <v>1.2546476076789954E-2</v>
      </c>
    </row>
    <row r="139" spans="1:17" ht="12" customHeight="1" x14ac:dyDescent="0.25">
      <c r="A139" s="158" t="s">
        <v>62</v>
      </c>
      <c r="B139" s="157">
        <f>SUM(B140:B141)</f>
        <v>6.2003833953737821</v>
      </c>
      <c r="C139" s="157">
        <f t="shared" ref="C139:Q139" si="214">SUM(C140:C141)</f>
        <v>6.9055450440018156</v>
      </c>
      <c r="D139" s="157">
        <f t="shared" si="214"/>
        <v>6.9844697188144513</v>
      </c>
      <c r="E139" s="157">
        <f t="shared" si="214"/>
        <v>7.6065430527302542</v>
      </c>
      <c r="F139" s="157">
        <f t="shared" si="214"/>
        <v>8.0267581293188037</v>
      </c>
      <c r="G139" s="157">
        <f t="shared" si="214"/>
        <v>8.1404226198143643</v>
      </c>
      <c r="H139" s="157">
        <f t="shared" si="214"/>
        <v>8.4946444086624897</v>
      </c>
      <c r="I139" s="157">
        <f t="shared" si="214"/>
        <v>8.8813602111440169</v>
      </c>
      <c r="J139" s="157">
        <f t="shared" si="214"/>
        <v>9.0493639746718166</v>
      </c>
      <c r="K139" s="157">
        <f t="shared" si="214"/>
        <v>8.0408401080846374</v>
      </c>
      <c r="L139" s="157">
        <f t="shared" si="214"/>
        <v>7.0550164624883038</v>
      </c>
      <c r="M139" s="157">
        <f t="shared" si="214"/>
        <v>6.8288819817901407</v>
      </c>
      <c r="N139" s="157">
        <f t="shared" si="214"/>
        <v>6.4272861395872258</v>
      </c>
      <c r="O139" s="157">
        <f t="shared" si="214"/>
        <v>6.5131544982779559</v>
      </c>
      <c r="P139" s="157">
        <f t="shared" si="214"/>
        <v>6.315040279298322</v>
      </c>
      <c r="Q139" s="157">
        <f t="shared" si="214"/>
        <v>6.3322155310801644</v>
      </c>
    </row>
    <row r="140" spans="1:17" ht="12" customHeight="1" x14ac:dyDescent="0.25">
      <c r="A140" s="23" t="s">
        <v>57</v>
      </c>
      <c r="B140" s="156">
        <v>1.4100441460741875</v>
      </c>
      <c r="C140" s="156">
        <v>1.3872621737237112</v>
      </c>
      <c r="D140" s="156">
        <v>1.9367616991946035</v>
      </c>
      <c r="E140" s="156">
        <v>1.9454759806755528</v>
      </c>
      <c r="F140" s="156">
        <v>1.4839111669972715</v>
      </c>
      <c r="G140" s="156">
        <v>1.7746883902970603</v>
      </c>
      <c r="H140" s="156">
        <v>1.3030332459453648</v>
      </c>
      <c r="I140" s="156">
        <v>1.5123124427737924</v>
      </c>
      <c r="J140" s="156">
        <v>2.0488627842830986</v>
      </c>
      <c r="K140" s="156">
        <v>1.3396874962645564</v>
      </c>
      <c r="L140" s="156">
        <v>1.2664054246555376</v>
      </c>
      <c r="M140" s="156">
        <v>1.4992445594832493</v>
      </c>
      <c r="N140" s="156">
        <v>1.3021514085637842</v>
      </c>
      <c r="O140" s="156">
        <v>0.97696852186009597</v>
      </c>
      <c r="P140" s="156">
        <v>0.7315943557227873</v>
      </c>
      <c r="Q140" s="156">
        <v>1.3705729712617067</v>
      </c>
    </row>
    <row r="141" spans="1:17" ht="12" customHeight="1" x14ac:dyDescent="0.25">
      <c r="A141" s="29" t="s">
        <v>140</v>
      </c>
      <c r="B141" s="57">
        <v>4.7903392492995946</v>
      </c>
      <c r="C141" s="57">
        <v>5.5182828702781039</v>
      </c>
      <c r="D141" s="57">
        <v>5.0477080196198481</v>
      </c>
      <c r="E141" s="57">
        <v>5.6610670720547009</v>
      </c>
      <c r="F141" s="57">
        <v>6.5428469623215326</v>
      </c>
      <c r="G141" s="57">
        <v>6.3657342295173045</v>
      </c>
      <c r="H141" s="57">
        <v>7.1916111627171242</v>
      </c>
      <c r="I141" s="57">
        <v>7.3690477683702253</v>
      </c>
      <c r="J141" s="57">
        <v>7.000501190388718</v>
      </c>
      <c r="K141" s="57">
        <v>6.7011526118200804</v>
      </c>
      <c r="L141" s="57">
        <v>5.7886110378327658</v>
      </c>
      <c r="M141" s="57">
        <v>5.3296374223068916</v>
      </c>
      <c r="N141" s="57">
        <v>5.1251347310234419</v>
      </c>
      <c r="O141" s="57">
        <v>5.53618597641786</v>
      </c>
      <c r="P141" s="57">
        <v>5.5834459235755345</v>
      </c>
      <c r="Q141" s="57">
        <v>4.9616425598184577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0.57303517642370172</v>
      </c>
      <c r="C143" s="168">
        <f t="shared" ref="C143" si="216">SUM(C144,C146,C148,C157)</f>
        <v>0.90418189593300935</v>
      </c>
      <c r="D143" s="168">
        <f t="shared" ref="D143" si="217">SUM(D144,D146,D148,D157)</f>
        <v>1.2264541166818574</v>
      </c>
      <c r="E143" s="168">
        <f t="shared" ref="E143" si="218">SUM(E144,E146,E148,E157)</f>
        <v>2.2080890411231744</v>
      </c>
      <c r="F143" s="168">
        <f t="shared" ref="F143" si="219">SUM(F144,F146,F148,F157)</f>
        <v>2.781471011933375</v>
      </c>
      <c r="G143" s="168">
        <f t="shared" ref="G143" si="220">SUM(G144,G146,G148,G157)</f>
        <v>3.0606814245379468</v>
      </c>
      <c r="H143" s="168">
        <f t="shared" ref="H143" si="221">SUM(H144,H146,H148,H157)</f>
        <v>3.4664820925404323</v>
      </c>
      <c r="I143" s="168">
        <f t="shared" ref="I143" si="222">SUM(I144,I146,I148,I157)</f>
        <v>3.6242874846181414</v>
      </c>
      <c r="J143" s="168">
        <f t="shared" ref="J143" si="223">SUM(J144,J146,J148,J157)</f>
        <v>4.919596284610142</v>
      </c>
      <c r="K143" s="168">
        <f t="shared" ref="K143" si="224">SUM(K144,K146,K148,K157)</f>
        <v>6.6335273725362578</v>
      </c>
      <c r="L143" s="168">
        <f t="shared" ref="L143" si="225">SUM(L144,L146,L148,L157)</f>
        <v>7.8807704848263676</v>
      </c>
      <c r="M143" s="168">
        <f t="shared" ref="M143" si="226">SUM(M144,M146,M148,M157)</f>
        <v>9.3833784018638138</v>
      </c>
      <c r="N143" s="168">
        <f t="shared" ref="N143" si="227">SUM(N144,N146,N148,N157)</f>
        <v>10.295305552653575</v>
      </c>
      <c r="O143" s="168">
        <f t="shared" ref="O143" si="228">SUM(O144,O146,O148,O157)</f>
        <v>13.461617042698796</v>
      </c>
      <c r="P143" s="168">
        <f t="shared" ref="P143" si="229">SUM(P144,P146,P148,P157)</f>
        <v>15.142892652657061</v>
      </c>
      <c r="Q143" s="168">
        <f t="shared" ref="Q143" si="230">SUM(Q144,Q146,Q148,Q157)</f>
        <v>20.09979424934745</v>
      </c>
    </row>
    <row r="144" spans="1:17" ht="12.95" customHeight="1" x14ac:dyDescent="0.25">
      <c r="A144" s="158" t="s">
        <v>65</v>
      </c>
      <c r="B144" s="157">
        <f t="shared" ref="B144:Q144" si="231">B145</f>
        <v>0.38462652670445308</v>
      </c>
      <c r="C144" s="157">
        <f t="shared" si="231"/>
        <v>0.59273038720500482</v>
      </c>
      <c r="D144" s="157">
        <f t="shared" si="231"/>
        <v>0.8123092193674879</v>
      </c>
      <c r="E144" s="157">
        <f t="shared" si="231"/>
        <v>1.4598041683137415</v>
      </c>
      <c r="F144" s="157">
        <f t="shared" si="231"/>
        <v>1.8388177817393929</v>
      </c>
      <c r="G144" s="157">
        <f t="shared" si="231"/>
        <v>1.9705780973699483</v>
      </c>
      <c r="H144" s="157">
        <f t="shared" si="231"/>
        <v>2.2105784732896523</v>
      </c>
      <c r="I144" s="157">
        <f t="shared" si="231"/>
        <v>2.1666273910878076</v>
      </c>
      <c r="J144" s="157">
        <f t="shared" si="231"/>
        <v>2.978155293536334</v>
      </c>
      <c r="K144" s="157">
        <f t="shared" si="231"/>
        <v>4.2676730289245395</v>
      </c>
      <c r="L144" s="157">
        <f t="shared" si="231"/>
        <v>5.3848002025077584</v>
      </c>
      <c r="M144" s="157">
        <f t="shared" si="231"/>
        <v>6.0953061264965562</v>
      </c>
      <c r="N144" s="157">
        <f t="shared" si="231"/>
        <v>6.5838760848931468</v>
      </c>
      <c r="O144" s="157">
        <f t="shared" si="231"/>
        <v>8.6229164366021998</v>
      </c>
      <c r="P144" s="157">
        <f t="shared" si="231"/>
        <v>8.9044416354150151</v>
      </c>
      <c r="Q144" s="157">
        <f t="shared" si="231"/>
        <v>12.298806604351618</v>
      </c>
    </row>
    <row r="145" spans="1:17" ht="12" customHeight="1" x14ac:dyDescent="0.25">
      <c r="A145" s="23" t="s">
        <v>60</v>
      </c>
      <c r="B145" s="156">
        <v>0.38462652670445308</v>
      </c>
      <c r="C145" s="156">
        <v>0.59273038720500482</v>
      </c>
      <c r="D145" s="156">
        <v>0.8123092193674879</v>
      </c>
      <c r="E145" s="156">
        <v>1.4598041683137415</v>
      </c>
      <c r="F145" s="156">
        <v>1.8388177817393929</v>
      </c>
      <c r="G145" s="156">
        <v>1.9705780973699483</v>
      </c>
      <c r="H145" s="156">
        <v>2.2105784732896523</v>
      </c>
      <c r="I145" s="156">
        <v>2.1666273910878076</v>
      </c>
      <c r="J145" s="156">
        <v>2.978155293536334</v>
      </c>
      <c r="K145" s="156">
        <v>4.2676730289245395</v>
      </c>
      <c r="L145" s="156">
        <v>5.3848002025077584</v>
      </c>
      <c r="M145" s="156">
        <v>6.0953061264965562</v>
      </c>
      <c r="N145" s="156">
        <v>6.5838760848931468</v>
      </c>
      <c r="O145" s="156">
        <v>8.6229164366021998</v>
      </c>
      <c r="P145" s="156">
        <v>8.9044416354150151</v>
      </c>
      <c r="Q145" s="156">
        <v>12.298806604351618</v>
      </c>
    </row>
    <row r="146" spans="1:17" ht="12.95" customHeight="1" x14ac:dyDescent="0.25">
      <c r="A146" s="158" t="s">
        <v>112</v>
      </c>
      <c r="B146" s="157">
        <f t="shared" ref="B146:Q146" si="232">B147</f>
        <v>4.2267419608525245E-2</v>
      </c>
      <c r="C146" s="157">
        <f t="shared" si="232"/>
        <v>6.6588191998951232E-2</v>
      </c>
      <c r="D146" s="157">
        <f t="shared" si="232"/>
        <v>8.687216261187744E-2</v>
      </c>
      <c r="E146" s="157">
        <f t="shared" si="232"/>
        <v>0.14243052588894867</v>
      </c>
      <c r="F146" s="157">
        <f t="shared" si="232"/>
        <v>0.18189176576824581</v>
      </c>
      <c r="G146" s="157">
        <f t="shared" si="232"/>
        <v>0.21102687840341408</v>
      </c>
      <c r="H146" s="157">
        <f t="shared" si="232"/>
        <v>0.24566430193441735</v>
      </c>
      <c r="I146" s="157">
        <f t="shared" si="232"/>
        <v>0.28889518963383037</v>
      </c>
      <c r="J146" s="157">
        <f t="shared" si="232"/>
        <v>0.36358840924315289</v>
      </c>
      <c r="K146" s="157">
        <f t="shared" si="232"/>
        <v>0.430459829985116</v>
      </c>
      <c r="L146" s="157">
        <f t="shared" si="232"/>
        <v>0.5925463433050977</v>
      </c>
      <c r="M146" s="157">
        <f t="shared" si="232"/>
        <v>0.71193049474107062</v>
      </c>
      <c r="N146" s="157">
        <f t="shared" si="232"/>
        <v>0.84779278690314519</v>
      </c>
      <c r="O146" s="157">
        <f t="shared" si="232"/>
        <v>1.063690825148548</v>
      </c>
      <c r="P146" s="157">
        <f t="shared" si="232"/>
        <v>1.4474974121210242</v>
      </c>
      <c r="Q146" s="157">
        <f t="shared" si="232"/>
        <v>1.7919277244868141</v>
      </c>
    </row>
    <row r="147" spans="1:17" ht="12" customHeight="1" x14ac:dyDescent="0.25">
      <c r="A147" s="23" t="s">
        <v>60</v>
      </c>
      <c r="B147" s="156">
        <v>4.2267419608525245E-2</v>
      </c>
      <c r="C147" s="156">
        <v>6.6588191998951232E-2</v>
      </c>
      <c r="D147" s="156">
        <v>8.687216261187744E-2</v>
      </c>
      <c r="E147" s="156">
        <v>0.14243052588894867</v>
      </c>
      <c r="F147" s="156">
        <v>0.18189176576824581</v>
      </c>
      <c r="G147" s="156">
        <v>0.21102687840341408</v>
      </c>
      <c r="H147" s="156">
        <v>0.24566430193441735</v>
      </c>
      <c r="I147" s="156">
        <v>0.28889518963383037</v>
      </c>
      <c r="J147" s="156">
        <v>0.36358840924315289</v>
      </c>
      <c r="K147" s="156">
        <v>0.430459829985116</v>
      </c>
      <c r="L147" s="156">
        <v>0.5925463433050977</v>
      </c>
      <c r="M147" s="156">
        <v>0.71193049474107062</v>
      </c>
      <c r="N147" s="156">
        <v>0.84779278690314519</v>
      </c>
      <c r="O147" s="156">
        <v>1.063690825148548</v>
      </c>
      <c r="P147" s="156">
        <v>1.4474974121210242</v>
      </c>
      <c r="Q147" s="156">
        <v>1.7919277244868141</v>
      </c>
    </row>
    <row r="148" spans="1:17" ht="12" customHeight="1" x14ac:dyDescent="0.25">
      <c r="A148" s="158" t="s">
        <v>63</v>
      </c>
      <c r="B148" s="157">
        <f t="shared" ref="B148" si="233">SUM(B149:B150,B153:B154)</f>
        <v>0.11055422227036438</v>
      </c>
      <c r="C148" s="157">
        <f t="shared" ref="C148" si="234">SUM(C149:C150,C153:C154)</f>
        <v>0.18551419553667875</v>
      </c>
      <c r="D148" s="157">
        <f t="shared" ref="D148" si="235">SUM(D149:D150,D153:D154)</f>
        <v>0.24938897068549987</v>
      </c>
      <c r="E148" s="157">
        <f t="shared" ref="E148" si="236">SUM(E149:E150,E153:E154)</f>
        <v>0.4675021544901331</v>
      </c>
      <c r="F148" s="157">
        <f t="shared" ref="F148" si="237">SUM(F149:F150,F153:F154)</f>
        <v>0.57667044286991931</v>
      </c>
      <c r="G148" s="157">
        <f t="shared" ref="G148" si="238">SUM(G149:G150,G153:G154)</f>
        <v>0.66903022212915575</v>
      </c>
      <c r="H148" s="157">
        <f t="shared" ref="H148" si="239">SUM(H149:H150,H153:H154)</f>
        <v>0.75788110845821521</v>
      </c>
      <c r="I148" s="157">
        <f t="shared" ref="I148" si="240">SUM(I149:I150,I153:I154)</f>
        <v>0.8800934990281426</v>
      </c>
      <c r="J148" s="157">
        <f t="shared" ref="J148" si="241">SUM(J149:J150,J153:J154)</f>
        <v>1.2111862830215772</v>
      </c>
      <c r="K148" s="157">
        <f t="shared" ref="K148" si="242">SUM(K149:K150,K153:K154)</f>
        <v>1.4916607397734771</v>
      </c>
      <c r="L148" s="157">
        <f t="shared" ref="L148" si="243">SUM(L149:L150,L153:L154)</f>
        <v>1.3864181283368751</v>
      </c>
      <c r="M148" s="157">
        <f t="shared" ref="M148" si="244">SUM(M149:M150,M153:M154)</f>
        <v>1.9602182342835062</v>
      </c>
      <c r="N148" s="157">
        <f t="shared" ref="N148" si="245">SUM(N149:N150,N153:N154)</f>
        <v>2.1721089790922194</v>
      </c>
      <c r="O148" s="157">
        <f t="shared" ref="O148" si="246">SUM(O149:O150,O153:O154)</f>
        <v>2.8496476941436293</v>
      </c>
      <c r="P148" s="157">
        <f t="shared" ref="P148" si="247">SUM(P149:P150,P153:P154)</f>
        <v>3.5929567155045166</v>
      </c>
      <c r="Q148" s="157">
        <f t="shared" ref="Q148" si="248">SUM(Q149:Q150,Q153:Q154)</f>
        <v>4.6247391638005695</v>
      </c>
    </row>
    <row r="149" spans="1:17" ht="12" customHeight="1" x14ac:dyDescent="0.25">
      <c r="A149" s="167" t="s">
        <v>144</v>
      </c>
      <c r="B149" s="132">
        <v>4.3839694019340215E-2</v>
      </c>
      <c r="C149" s="132">
        <v>4.8363090145610819E-2</v>
      </c>
      <c r="D149" s="132">
        <v>5.7504637220301788E-2</v>
      </c>
      <c r="E149" s="132">
        <v>6.0317266000513875E-2</v>
      </c>
      <c r="F149" s="132">
        <v>5.8657030756847299E-2</v>
      </c>
      <c r="G149" s="132">
        <v>5.5954794299288103E-2</v>
      </c>
      <c r="H149" s="132">
        <v>3.8771529384766322E-2</v>
      </c>
      <c r="I149" s="132">
        <v>3.7495141074852231E-2</v>
      </c>
      <c r="J149" s="132">
        <v>3.6629642760945942E-2</v>
      </c>
      <c r="K149" s="132">
        <v>3.2583333114636175E-2</v>
      </c>
      <c r="L149" s="132">
        <v>2.797002864335995E-2</v>
      </c>
      <c r="M149" s="132">
        <v>2.3858843282176325E-2</v>
      </c>
      <c r="N149" s="132">
        <v>2.0735224170283999E-2</v>
      </c>
      <c r="O149" s="132">
        <v>1.9816251425713135E-2</v>
      </c>
      <c r="P149" s="132">
        <v>1.7574778754794285E-2</v>
      </c>
      <c r="Q149" s="132">
        <v>1.6215640664687642E-2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3.8909336681048992E-3</v>
      </c>
      <c r="L150" s="132">
        <f t="shared" ref="L150" si="259">SUM(L151:L152)</f>
        <v>3.4443383475693942E-3</v>
      </c>
      <c r="M150" s="132">
        <f t="shared" ref="M150" si="260">SUM(M151:M152)</f>
        <v>3.2137493752789933E-3</v>
      </c>
      <c r="N150" s="132">
        <f t="shared" ref="N150" si="261">SUM(N151:N152)</f>
        <v>2.9784808919820363E-3</v>
      </c>
      <c r="O150" s="132">
        <f t="shared" ref="O150" si="262">SUM(O151:O152)</f>
        <v>3.1313177890234774E-3</v>
      </c>
      <c r="P150" s="132">
        <f t="shared" ref="P150" si="263">SUM(P151:P152)</f>
        <v>3.0625496512561678E-3</v>
      </c>
      <c r="Q150" s="132">
        <f t="shared" ref="Q150" si="264">SUM(Q151:Q152)</f>
        <v>2.6913552968890675E-3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1.9950497319137358E-3</v>
      </c>
      <c r="L151" s="165">
        <v>1.7596072963052226E-3</v>
      </c>
      <c r="M151" s="165">
        <v>1.6411483182110938E-3</v>
      </c>
      <c r="N151" s="165">
        <v>1.5180264550154947E-3</v>
      </c>
      <c r="O151" s="165">
        <v>1.5950261077426931E-3</v>
      </c>
      <c r="P151" s="165">
        <v>1.5567926920850811E-3</v>
      </c>
      <c r="Q151" s="165">
        <v>1.3660233169464667E-3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1.8958839361911633E-3</v>
      </c>
      <c r="L152" s="164">
        <v>1.6847310512641718E-3</v>
      </c>
      <c r="M152" s="164">
        <v>1.5726010570678995E-3</v>
      </c>
      <c r="N152" s="164">
        <v>1.4604544369665416E-3</v>
      </c>
      <c r="O152" s="164">
        <v>1.5362916812807846E-3</v>
      </c>
      <c r="P152" s="164">
        <v>1.5057569591710868E-3</v>
      </c>
      <c r="Q152" s="164">
        <v>1.3253319799426005E-3</v>
      </c>
    </row>
    <row r="153" spans="1:17" ht="12" customHeight="1" x14ac:dyDescent="0.25">
      <c r="A153" s="163" t="s">
        <v>142</v>
      </c>
      <c r="B153" s="162">
        <v>6.6714528251024169E-2</v>
      </c>
      <c r="C153" s="162">
        <v>0.13715110539106792</v>
      </c>
      <c r="D153" s="162">
        <v>0.19188433346519809</v>
      </c>
      <c r="E153" s="162">
        <v>0.40718488848961926</v>
      </c>
      <c r="F153" s="162">
        <v>0.51801341211307206</v>
      </c>
      <c r="G153" s="162">
        <v>0.61307542782986768</v>
      </c>
      <c r="H153" s="162">
        <v>0.71910957907344886</v>
      </c>
      <c r="I153" s="162">
        <v>0.84259835795329041</v>
      </c>
      <c r="J153" s="162">
        <v>1.1745566402606311</v>
      </c>
      <c r="K153" s="162">
        <v>1.3197167200221092</v>
      </c>
      <c r="L153" s="162">
        <v>1.2057820505093213</v>
      </c>
      <c r="M153" s="162">
        <v>1.7150353112920613</v>
      </c>
      <c r="N153" s="162">
        <v>1.8811424728413491</v>
      </c>
      <c r="O153" s="162">
        <v>2.4499759289784446</v>
      </c>
      <c r="P153" s="162">
        <v>3.0615037768842828</v>
      </c>
      <c r="Q153" s="162">
        <v>3.9677422520211256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0.13546975296862696</v>
      </c>
      <c r="L154" s="160">
        <f t="shared" ref="L154" si="275">SUM(L155:L156)</f>
        <v>0.1492217108366245</v>
      </c>
      <c r="M154" s="160">
        <f t="shared" ref="M154" si="276">SUM(M155:M156)</f>
        <v>0.21811033033398941</v>
      </c>
      <c r="N154" s="160">
        <f t="shared" ref="N154" si="277">SUM(N155:N156)</f>
        <v>0.26725280118860428</v>
      </c>
      <c r="O154" s="160">
        <f t="shared" ref="O154" si="278">SUM(O155:O156)</f>
        <v>0.37672419595044826</v>
      </c>
      <c r="P154" s="160">
        <f t="shared" ref="P154" si="279">SUM(P155:P156)</f>
        <v>0.5108156102141832</v>
      </c>
      <c r="Q154" s="160">
        <f t="shared" ref="Q154" si="280">SUM(Q155:Q156)</f>
        <v>0.63808991581786745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7.8593234882892049E-2</v>
      </c>
      <c r="L155" s="156">
        <v>7.4999948411486259E-2</v>
      </c>
      <c r="M155" s="156">
        <v>0.11848142807151127</v>
      </c>
      <c r="N155" s="156">
        <v>0.14311417404644827</v>
      </c>
      <c r="O155" s="156">
        <v>0.20221953497673087</v>
      </c>
      <c r="P155" s="156">
        <v>0.26900875735906177</v>
      </c>
      <c r="Q155" s="156">
        <v>0.35031616523966419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5.6876518085734899E-2</v>
      </c>
      <c r="L156" s="156">
        <v>7.4221762425138241E-2</v>
      </c>
      <c r="M156" s="156">
        <v>9.9628902262478156E-2</v>
      </c>
      <c r="N156" s="156">
        <v>0.12413862714215604</v>
      </c>
      <c r="O156" s="156">
        <v>0.17450466097371736</v>
      </c>
      <c r="P156" s="156">
        <v>0.24180685285512146</v>
      </c>
      <c r="Q156" s="156">
        <v>0.28777375057820326</v>
      </c>
    </row>
    <row r="157" spans="1:17" ht="12" customHeight="1" x14ac:dyDescent="0.25">
      <c r="A157" s="158" t="s">
        <v>62</v>
      </c>
      <c r="B157" s="157">
        <f t="shared" ref="B157" si="281">SUM(B158:B159)</f>
        <v>3.5587007840358911E-2</v>
      </c>
      <c r="C157" s="157">
        <f t="shared" ref="C157" si="282">SUM(C158:C159)</f>
        <v>5.9349121192374545E-2</v>
      </c>
      <c r="D157" s="157">
        <f t="shared" ref="D157" si="283">SUM(D158:D159)</f>
        <v>7.7883764016992305E-2</v>
      </c>
      <c r="E157" s="157">
        <f t="shared" ref="E157" si="284">SUM(E158:E159)</f>
        <v>0.13835219243035096</v>
      </c>
      <c r="F157" s="157">
        <f t="shared" ref="F157" si="285">SUM(F158:F159)</f>
        <v>0.18409102155581669</v>
      </c>
      <c r="G157" s="157">
        <f t="shared" ref="G157" si="286">SUM(G158:G159)</f>
        <v>0.2100462266354288</v>
      </c>
      <c r="H157" s="157">
        <f t="shared" ref="H157" si="287">SUM(H158:H159)</f>
        <v>0.25235820885814753</v>
      </c>
      <c r="I157" s="157">
        <f t="shared" ref="I157" si="288">SUM(I158:I159)</f>
        <v>0.28867140486836063</v>
      </c>
      <c r="J157" s="157">
        <f t="shared" ref="J157" si="289">SUM(J158:J159)</f>
        <v>0.36666629880907842</v>
      </c>
      <c r="K157" s="157">
        <f t="shared" ref="K157" si="290">SUM(K158:K159)</f>
        <v>0.4437337738531249</v>
      </c>
      <c r="L157" s="157">
        <f t="shared" ref="L157" si="291">SUM(L158:L159)</f>
        <v>0.51700581067663665</v>
      </c>
      <c r="M157" s="157">
        <f t="shared" ref="M157" si="292">SUM(M158:M159)</f>
        <v>0.61592354634267998</v>
      </c>
      <c r="N157" s="157">
        <f t="shared" ref="N157" si="293">SUM(N158:N159)</f>
        <v>0.69152770176506251</v>
      </c>
      <c r="O157" s="157">
        <f t="shared" ref="O157" si="294">SUM(O158:O159)</f>
        <v>0.92536208680441923</v>
      </c>
      <c r="P157" s="157">
        <f t="shared" ref="P157" si="295">SUM(P158:P159)</f>
        <v>1.1979968896165045</v>
      </c>
      <c r="Q157" s="157">
        <f t="shared" ref="Q157" si="296">SUM(Q158:Q159)</f>
        <v>1.3843207567084472</v>
      </c>
    </row>
    <row r="158" spans="1:17" ht="12" customHeight="1" x14ac:dyDescent="0.25">
      <c r="A158" s="23" t="s">
        <v>57</v>
      </c>
      <c r="B158" s="156">
        <v>8.0647050008187584E-3</v>
      </c>
      <c r="C158" s="156">
        <v>1.194646635604045E-2</v>
      </c>
      <c r="D158" s="156">
        <v>2.157919610030035E-2</v>
      </c>
      <c r="E158" s="156">
        <v>3.5403588853467512E-2</v>
      </c>
      <c r="F158" s="156">
        <v>3.4021899863383762E-2</v>
      </c>
      <c r="G158" s="156">
        <v>4.5812237572675746E-2</v>
      </c>
      <c r="H158" s="156">
        <v>3.869187845198685E-2</v>
      </c>
      <c r="I158" s="156">
        <v>4.9148035940323229E-2</v>
      </c>
      <c r="J158" s="156">
        <v>8.3027557583366302E-2</v>
      </c>
      <c r="K158" s="156">
        <v>7.3938562935189078E-2</v>
      </c>
      <c r="L158" s="156">
        <v>9.2825850575858834E-2</v>
      </c>
      <c r="M158" s="156">
        <v>0.13521907778523576</v>
      </c>
      <c r="N158" s="156">
        <v>0.14010145408136931</v>
      </c>
      <c r="O158" s="156">
        <v>0.13879351292924288</v>
      </c>
      <c r="P158" s="156">
        <v>0.13876630471274304</v>
      </c>
      <c r="Q158" s="156">
        <v>0.29961806606794483</v>
      </c>
    </row>
    <row r="159" spans="1:17" ht="12" customHeight="1" x14ac:dyDescent="0.25">
      <c r="A159" s="29" t="s">
        <v>140</v>
      </c>
      <c r="B159" s="57">
        <v>2.7522302839540155E-2</v>
      </c>
      <c r="C159" s="57">
        <v>4.7402654836334095E-2</v>
      </c>
      <c r="D159" s="57">
        <v>5.6304567916691951E-2</v>
      </c>
      <c r="E159" s="57">
        <v>0.10294860357688344</v>
      </c>
      <c r="F159" s="57">
        <v>0.15006912169243294</v>
      </c>
      <c r="G159" s="57">
        <v>0.16423398906275305</v>
      </c>
      <c r="H159" s="57">
        <v>0.2136663304061607</v>
      </c>
      <c r="I159" s="57">
        <v>0.23952336892803741</v>
      </c>
      <c r="J159" s="57">
        <v>0.28363874122571209</v>
      </c>
      <c r="K159" s="57">
        <v>0.36979521091793582</v>
      </c>
      <c r="L159" s="57">
        <v>0.4241799601007778</v>
      </c>
      <c r="M159" s="57">
        <v>0.4807044685574442</v>
      </c>
      <c r="N159" s="57">
        <v>0.55142624768369319</v>
      </c>
      <c r="O159" s="57">
        <v>0.78656857387517631</v>
      </c>
      <c r="P159" s="57">
        <v>1.0592305849037615</v>
      </c>
      <c r="Q159" s="57">
        <v>1.0847026906405024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14.621731738544335</v>
      </c>
      <c r="C161" s="168">
        <f t="shared" ref="C161:Q161" si="297">SUM(C162,C164,C166,C175)</f>
        <v>16.071746504172378</v>
      </c>
      <c r="D161" s="168">
        <f t="shared" si="297"/>
        <v>17.682073566815514</v>
      </c>
      <c r="E161" s="168">
        <f t="shared" si="297"/>
        <v>22.068964241519524</v>
      </c>
      <c r="F161" s="168">
        <f t="shared" si="297"/>
        <v>21.532043448026723</v>
      </c>
      <c r="G161" s="168">
        <f t="shared" si="297"/>
        <v>20.94290204074559</v>
      </c>
      <c r="H161" s="168">
        <f t="shared" si="297"/>
        <v>21.471296035994605</v>
      </c>
      <c r="I161" s="168">
        <f t="shared" si="297"/>
        <v>19.679665444906799</v>
      </c>
      <c r="J161" s="168">
        <f t="shared" si="297"/>
        <v>23.780396504351391</v>
      </c>
      <c r="K161" s="168">
        <f t="shared" si="297"/>
        <v>25.44012770064456</v>
      </c>
      <c r="L161" s="168">
        <f t="shared" si="297"/>
        <v>24.545777873711575</v>
      </c>
      <c r="M161" s="168">
        <f t="shared" si="297"/>
        <v>26.332037214937067</v>
      </c>
      <c r="N161" s="168">
        <f t="shared" si="297"/>
        <v>26.467161581207044</v>
      </c>
      <c r="O161" s="168">
        <f t="shared" si="297"/>
        <v>30.058564578507436</v>
      </c>
      <c r="P161" s="168">
        <f t="shared" si="297"/>
        <v>31.689967265260005</v>
      </c>
      <c r="Q161" s="168">
        <f t="shared" si="297"/>
        <v>37.890113702160804</v>
      </c>
    </row>
    <row r="162" spans="1:17" ht="12.95" customHeight="1" x14ac:dyDescent="0.25">
      <c r="A162" s="158" t="s">
        <v>65</v>
      </c>
      <c r="B162" s="157">
        <f t="shared" ref="B162:Q162" si="298">B163</f>
        <v>10.750115991207457</v>
      </c>
      <c r="C162" s="157">
        <f t="shared" si="298"/>
        <v>11.813848063865409</v>
      </c>
      <c r="D162" s="157">
        <f t="shared" si="298"/>
        <v>13.222644181417825</v>
      </c>
      <c r="E162" s="157">
        <f t="shared" si="298"/>
        <v>17.113712606321695</v>
      </c>
      <c r="F162" s="157">
        <f t="shared" si="298"/>
        <v>16.447061020163833</v>
      </c>
      <c r="G162" s="157">
        <f t="shared" si="298"/>
        <v>15.622623892543645</v>
      </c>
      <c r="H162" s="157">
        <f t="shared" si="298"/>
        <v>15.693603272909803</v>
      </c>
      <c r="I162" s="157">
        <f t="shared" si="298"/>
        <v>13.596278424536075</v>
      </c>
      <c r="J162" s="157">
        <f t="shared" si="298"/>
        <v>17.052154026084896</v>
      </c>
      <c r="K162" s="157">
        <f t="shared" si="298"/>
        <v>17.977269803084859</v>
      </c>
      <c r="L162" s="157">
        <f t="shared" si="298"/>
        <v>18.005792451292098</v>
      </c>
      <c r="M162" s="157">
        <f t="shared" si="298"/>
        <v>18.378772058091023</v>
      </c>
      <c r="N162" s="157">
        <f t="shared" si="298"/>
        <v>17.928802196932725</v>
      </c>
      <c r="O162" s="157">
        <f t="shared" si="298"/>
        <v>20.252482732417608</v>
      </c>
      <c r="P162" s="157">
        <f t="shared" si="298"/>
        <v>19.682972474031043</v>
      </c>
      <c r="Q162" s="157">
        <f t="shared" si="298"/>
        <v>25.064249612876914</v>
      </c>
    </row>
    <row r="163" spans="1:17" ht="12" customHeight="1" x14ac:dyDescent="0.25">
      <c r="A163" s="23" t="s">
        <v>60</v>
      </c>
      <c r="B163" s="57">
        <v>10.750115991207457</v>
      </c>
      <c r="C163" s="57">
        <v>11.813848063865409</v>
      </c>
      <c r="D163" s="57">
        <v>13.222644181417825</v>
      </c>
      <c r="E163" s="57">
        <v>17.113712606321695</v>
      </c>
      <c r="F163" s="57">
        <v>16.447061020163833</v>
      </c>
      <c r="G163" s="57">
        <v>15.622623892543645</v>
      </c>
      <c r="H163" s="57">
        <v>15.693603272909803</v>
      </c>
      <c r="I163" s="57">
        <v>13.596278424536075</v>
      </c>
      <c r="J163" s="57">
        <v>17.052154026084896</v>
      </c>
      <c r="K163" s="57">
        <v>17.977269803084859</v>
      </c>
      <c r="L163" s="57">
        <v>18.005792451292098</v>
      </c>
      <c r="M163" s="57">
        <v>18.378772058091023</v>
      </c>
      <c r="N163" s="57">
        <v>17.928802196932725</v>
      </c>
      <c r="O163" s="57">
        <v>20.252482732417608</v>
      </c>
      <c r="P163" s="57">
        <v>19.682972474031043</v>
      </c>
      <c r="Q163" s="57">
        <v>25.064249612876914</v>
      </c>
    </row>
    <row r="164" spans="1:17" ht="12.95" customHeight="1" x14ac:dyDescent="0.25">
      <c r="A164" s="158" t="s">
        <v>112</v>
      </c>
      <c r="B164" s="157">
        <f t="shared" ref="B164:Q164" si="299">B165</f>
        <v>1.7520173930994924E-2</v>
      </c>
      <c r="C164" s="157">
        <f t="shared" si="299"/>
        <v>2.2416554701633694E-2</v>
      </c>
      <c r="D164" s="157">
        <f t="shared" si="299"/>
        <v>2.8416127957156177E-2</v>
      </c>
      <c r="E164" s="157">
        <f t="shared" si="299"/>
        <v>3.350579211450095E-2</v>
      </c>
      <c r="F164" s="157">
        <f t="shared" si="299"/>
        <v>4.0694175838954835E-2</v>
      </c>
      <c r="G164" s="157">
        <f t="shared" si="299"/>
        <v>5.472740838917952E-2</v>
      </c>
      <c r="H164" s="157">
        <f t="shared" si="299"/>
        <v>7.4168519992522788E-2</v>
      </c>
      <c r="I164" s="157">
        <f t="shared" si="299"/>
        <v>0.11141752525812716</v>
      </c>
      <c r="J164" s="157">
        <f t="shared" si="299"/>
        <v>0.15543551857755142</v>
      </c>
      <c r="K164" s="157">
        <f t="shared" si="299"/>
        <v>0.182193084969726</v>
      </c>
      <c r="L164" s="157">
        <f t="shared" si="299"/>
        <v>0.28723000774705892</v>
      </c>
      <c r="M164" s="157">
        <f t="shared" si="299"/>
        <v>0.38099659353266419</v>
      </c>
      <c r="N164" s="157">
        <f t="shared" si="299"/>
        <v>0.59796750868397774</v>
      </c>
      <c r="O164" s="157">
        <f t="shared" si="299"/>
        <v>0.65095861444229464</v>
      </c>
      <c r="P164" s="157">
        <f t="shared" si="299"/>
        <v>0.87259102757134388</v>
      </c>
      <c r="Q164" s="157">
        <f t="shared" si="299"/>
        <v>1.0507466078526166</v>
      </c>
    </row>
    <row r="165" spans="1:17" ht="12" customHeight="1" x14ac:dyDescent="0.25">
      <c r="A165" s="23" t="s">
        <v>60</v>
      </c>
      <c r="B165" s="156">
        <v>1.7520173930994924E-2</v>
      </c>
      <c r="C165" s="156">
        <v>2.2416554701633694E-2</v>
      </c>
      <c r="D165" s="156">
        <v>2.8416127957156177E-2</v>
      </c>
      <c r="E165" s="156">
        <v>3.350579211450095E-2</v>
      </c>
      <c r="F165" s="156">
        <v>4.0694175838954835E-2</v>
      </c>
      <c r="G165" s="156">
        <v>5.472740838917952E-2</v>
      </c>
      <c r="H165" s="156">
        <v>7.4168519992522788E-2</v>
      </c>
      <c r="I165" s="156">
        <v>0.11141752525812716</v>
      </c>
      <c r="J165" s="156">
        <v>0.15543551857755142</v>
      </c>
      <c r="K165" s="156">
        <v>0.182193084969726</v>
      </c>
      <c r="L165" s="156">
        <v>0.28723000774705892</v>
      </c>
      <c r="M165" s="156">
        <v>0.38099659353266419</v>
      </c>
      <c r="N165" s="156">
        <v>0.59796750868397774</v>
      </c>
      <c r="O165" s="156">
        <v>0.65095861444229464</v>
      </c>
      <c r="P165" s="156">
        <v>0.87259102757134388</v>
      </c>
      <c r="Q165" s="156">
        <v>1.0507466078526166</v>
      </c>
    </row>
    <row r="166" spans="1:17" ht="12" customHeight="1" x14ac:dyDescent="0.25">
      <c r="A166" s="158" t="s">
        <v>63</v>
      </c>
      <c r="B166" s="157">
        <f>SUM(B167:B168,B171:B172)</f>
        <v>2.9155946030100104</v>
      </c>
      <c r="C166" s="157">
        <f t="shared" ref="C166:Q166" si="300">SUM(C167:C168,C171:C172)</f>
        <v>3.1790201275618788</v>
      </c>
      <c r="D166" s="157">
        <f t="shared" si="300"/>
        <v>3.3265996721360596</v>
      </c>
      <c r="E166" s="157">
        <f t="shared" si="300"/>
        <v>3.6876761706169496</v>
      </c>
      <c r="F166" s="157">
        <f t="shared" si="300"/>
        <v>3.7202546522065427</v>
      </c>
      <c r="G166" s="157">
        <f t="shared" si="300"/>
        <v>3.9097388906217736</v>
      </c>
      <c r="H166" s="157">
        <f t="shared" si="300"/>
        <v>4.2228600825664273</v>
      </c>
      <c r="I166" s="157">
        <f t="shared" si="300"/>
        <v>4.446154274528153</v>
      </c>
      <c r="J166" s="157">
        <f t="shared" si="300"/>
        <v>4.9748323802249415</v>
      </c>
      <c r="K166" s="157">
        <f t="shared" si="300"/>
        <v>5.5511630447604565</v>
      </c>
      <c r="L166" s="157">
        <f t="shared" si="300"/>
        <v>4.5564960072358849</v>
      </c>
      <c r="M166" s="157">
        <f t="shared" si="300"/>
        <v>5.7360469369198137</v>
      </c>
      <c r="N166" s="157">
        <f t="shared" si="300"/>
        <v>6.0039629623708359</v>
      </c>
      <c r="O166" s="157">
        <f t="shared" si="300"/>
        <v>6.8921727905651533</v>
      </c>
      <c r="P166" s="157">
        <f t="shared" si="300"/>
        <v>8.3444480504621037</v>
      </c>
      <c r="Q166" s="157">
        <f t="shared" si="300"/>
        <v>9.0463339889507743</v>
      </c>
    </row>
    <row r="167" spans="1:17" ht="12" customHeight="1" x14ac:dyDescent="0.25">
      <c r="A167" s="167" t="s">
        <v>144</v>
      </c>
      <c r="B167" s="132">
        <v>1.1580396593576519</v>
      </c>
      <c r="C167" s="132">
        <v>1.2770417739127529</v>
      </c>
      <c r="D167" s="132">
        <v>1.5174728247854365</v>
      </c>
      <c r="E167" s="132">
        <v>1.5919628860789277</v>
      </c>
      <c r="F167" s="132">
        <v>1.5500531029436584</v>
      </c>
      <c r="G167" s="132">
        <v>1.4782199694347307</v>
      </c>
      <c r="H167" s="132">
        <v>1.0228827506818905</v>
      </c>
      <c r="I167" s="132">
        <v>0.98859014747414942</v>
      </c>
      <c r="J167" s="132">
        <v>0.96648439743574843</v>
      </c>
      <c r="K167" s="132">
        <v>0.86092327620708442</v>
      </c>
      <c r="L167" s="132">
        <v>0.73691732531118581</v>
      </c>
      <c r="M167" s="132">
        <v>0.62735757512480383</v>
      </c>
      <c r="N167" s="132">
        <v>0.54339202521765884</v>
      </c>
      <c r="O167" s="132">
        <v>0.51869674654445097</v>
      </c>
      <c r="P167" s="132">
        <v>0.46386811725537619</v>
      </c>
      <c r="Q167" s="132">
        <v>0.42312011310407222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0.1015738473357911</v>
      </c>
      <c r="L168" s="132">
        <f t="shared" ref="L168" si="311">SUM(L169:L170)</f>
        <v>9.0126127413898444E-2</v>
      </c>
      <c r="M168" s="132">
        <f t="shared" ref="M168" si="312">SUM(M169:M170)</f>
        <v>8.4690399611383485E-2</v>
      </c>
      <c r="N168" s="132">
        <f t="shared" ref="N168" si="313">SUM(N169:N170)</f>
        <v>8.0601464712841839E-2</v>
      </c>
      <c r="O168" s="132">
        <f t="shared" ref="O168" si="314">SUM(O169:O170)</f>
        <v>8.3238434340141415E-2</v>
      </c>
      <c r="P168" s="132">
        <f t="shared" ref="P168" si="315">SUM(P169:P170)</f>
        <v>7.9079447021644822E-2</v>
      </c>
      <c r="Q168" s="132">
        <f t="shared" ref="Q168" si="316">SUM(Q169:Q170)</f>
        <v>7.246502065404388E-2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5.2081298264695444E-2</v>
      </c>
      <c r="L169" s="165">
        <v>4.6042331572485939E-2</v>
      </c>
      <c r="M169" s="165">
        <v>4.3247736460417643E-2</v>
      </c>
      <c r="N169" s="165">
        <v>4.1077916512434795E-2</v>
      </c>
      <c r="O169" s="165">
        <v>4.2391149637852309E-2</v>
      </c>
      <c r="P169" s="165">
        <v>4.0195487899520876E-2</v>
      </c>
      <c r="Q169" s="165">
        <v>3.6769412660923151E-2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4.9492549071095654E-2</v>
      </c>
      <c r="L170" s="164">
        <v>4.4083795841412497E-2</v>
      </c>
      <c r="M170" s="164">
        <v>4.1442663150965842E-2</v>
      </c>
      <c r="N170" s="164">
        <v>3.9523548200407044E-2</v>
      </c>
      <c r="O170" s="164">
        <v>4.0847284702289106E-2</v>
      </c>
      <c r="P170" s="164">
        <v>3.8883959122123939E-2</v>
      </c>
      <c r="Q170" s="164">
        <v>3.5695607993120729E-2</v>
      </c>
    </row>
    <row r="171" spans="1:17" ht="12" customHeight="1" x14ac:dyDescent="0.25">
      <c r="A171" s="163" t="s">
        <v>142</v>
      </c>
      <c r="B171" s="162">
        <v>1.7575549436523585</v>
      </c>
      <c r="C171" s="162">
        <v>1.9019783536491259</v>
      </c>
      <c r="D171" s="162">
        <v>1.8091268473506232</v>
      </c>
      <c r="E171" s="162">
        <v>2.095713284538022</v>
      </c>
      <c r="F171" s="162">
        <v>2.1702015492628841</v>
      </c>
      <c r="G171" s="162">
        <v>2.4315189211870427</v>
      </c>
      <c r="H171" s="162">
        <v>3.1999773318845368</v>
      </c>
      <c r="I171" s="162">
        <v>3.4575641270540038</v>
      </c>
      <c r="J171" s="162">
        <v>4.0083479827891928</v>
      </c>
      <c r="K171" s="162">
        <v>4.1615797000164889</v>
      </c>
      <c r="L171" s="162">
        <v>3.3178535826583264</v>
      </c>
      <c r="M171" s="162">
        <v>4.454921545282847</v>
      </c>
      <c r="N171" s="162">
        <v>4.7082787455526711</v>
      </c>
      <c r="O171" s="162">
        <v>5.4495538358625186</v>
      </c>
      <c r="P171" s="162">
        <v>6.6864749891632878</v>
      </c>
      <c r="Q171" s="162">
        <v>7.3673070874899027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0.4270862212010923</v>
      </c>
      <c r="L172" s="160">
        <f t="shared" ref="L172" si="327">SUM(L173:L174)</f>
        <v>0.41159897185247479</v>
      </c>
      <c r="M172" s="160">
        <f t="shared" ref="M172" si="328">SUM(M173:M174)</f>
        <v>0.56907741690077951</v>
      </c>
      <c r="N172" s="160">
        <f t="shared" ref="N172" si="329">SUM(N173:N174)</f>
        <v>0.67169072688766396</v>
      </c>
      <c r="O172" s="160">
        <f t="shared" ref="O172" si="330">SUM(O173:O174)</f>
        <v>0.84068377381804238</v>
      </c>
      <c r="P172" s="160">
        <f t="shared" ref="P172" si="331">SUM(P173:P174)</f>
        <v>1.1150254970217959</v>
      </c>
      <c r="Q172" s="160">
        <f t="shared" ref="Q172" si="332">SUM(Q173:Q174)</f>
        <v>1.1834417677027567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0.24777551418343333</v>
      </c>
      <c r="L173" s="156">
        <v>0.20671695678484855</v>
      </c>
      <c r="M173" s="156">
        <v>0.30876568898377549</v>
      </c>
      <c r="N173" s="156">
        <v>0.35933603418144472</v>
      </c>
      <c r="O173" s="156">
        <v>0.45082716716831867</v>
      </c>
      <c r="P173" s="156">
        <v>0.58721339586294286</v>
      </c>
      <c r="Q173" s="156">
        <v>0.64915626885522959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0.179310707017659</v>
      </c>
      <c r="L174" s="57">
        <v>0.20488201506762624</v>
      </c>
      <c r="M174" s="57">
        <v>0.26031172791700408</v>
      </c>
      <c r="N174" s="57">
        <v>0.31235469270621924</v>
      </c>
      <c r="O174" s="57">
        <v>0.38985660664972366</v>
      </c>
      <c r="P174" s="57">
        <v>0.52781210115885313</v>
      </c>
      <c r="Q174" s="57">
        <v>0.53428549884752718</v>
      </c>
    </row>
    <row r="175" spans="1:17" ht="12" customHeight="1" x14ac:dyDescent="0.25">
      <c r="A175" s="158" t="s">
        <v>62</v>
      </c>
      <c r="B175" s="157">
        <f>SUM(B176:B177)</f>
        <v>0.93850097039587255</v>
      </c>
      <c r="C175" s="157">
        <f t="shared" ref="C175:Q175" si="333">SUM(C176:C177)</f>
        <v>1.0564617580434574</v>
      </c>
      <c r="D175" s="157">
        <f t="shared" si="333"/>
        <v>1.1044135853044734</v>
      </c>
      <c r="E175" s="157">
        <f t="shared" si="333"/>
        <v>1.2340696724663796</v>
      </c>
      <c r="F175" s="157">
        <f t="shared" si="333"/>
        <v>1.3240335998173944</v>
      </c>
      <c r="G175" s="157">
        <f t="shared" si="333"/>
        <v>1.3558118491909927</v>
      </c>
      <c r="H175" s="157">
        <f t="shared" si="333"/>
        <v>1.4806641605258546</v>
      </c>
      <c r="I175" s="157">
        <f t="shared" si="333"/>
        <v>1.5258152205844433</v>
      </c>
      <c r="J175" s="157">
        <f t="shared" si="333"/>
        <v>1.597974579464001</v>
      </c>
      <c r="K175" s="157">
        <f t="shared" si="333"/>
        <v>1.7295017678295199</v>
      </c>
      <c r="L175" s="157">
        <f t="shared" si="333"/>
        <v>1.6962594074365307</v>
      </c>
      <c r="M175" s="157">
        <f t="shared" si="333"/>
        <v>1.8362216263935656</v>
      </c>
      <c r="N175" s="157">
        <f t="shared" si="333"/>
        <v>1.9364289132195043</v>
      </c>
      <c r="O175" s="157">
        <f t="shared" si="333"/>
        <v>2.2629504410823809</v>
      </c>
      <c r="P175" s="157">
        <f t="shared" si="333"/>
        <v>2.7899557131955155</v>
      </c>
      <c r="Q175" s="157">
        <f t="shared" si="333"/>
        <v>2.7287834924805043</v>
      </c>
    </row>
    <row r="176" spans="1:17" ht="12" customHeight="1" x14ac:dyDescent="0.25">
      <c r="A176" s="23" t="s">
        <v>57</v>
      </c>
      <c r="B176" s="156">
        <v>0.21340877991821772</v>
      </c>
      <c r="C176" s="156">
        <v>0.21214885988665191</v>
      </c>
      <c r="D176" s="156">
        <v>0.30626302914543913</v>
      </c>
      <c r="E176" s="156">
        <v>0.31559114861275739</v>
      </c>
      <c r="F176" s="156">
        <v>0.24478649964598109</v>
      </c>
      <c r="G176" s="156">
        <v>0.29550232773486157</v>
      </c>
      <c r="H176" s="156">
        <v>0.22715502214304584</v>
      </c>
      <c r="I176" s="156">
        <v>0.2598197231540163</v>
      </c>
      <c r="J176" s="156">
        <v>0.36172824795092329</v>
      </c>
      <c r="K176" s="156">
        <v>0.28807554001214369</v>
      </c>
      <c r="L176" s="156">
        <v>0.30443680218682923</v>
      </c>
      <c r="M176" s="156">
        <v>0.40316891100867214</v>
      </c>
      <c r="N176" s="156">
        <v>0.39224779137930205</v>
      </c>
      <c r="O176" s="156">
        <v>0.33947810476221718</v>
      </c>
      <c r="P176" s="156">
        <v>0.32322321564359385</v>
      </c>
      <c r="Q176" s="156">
        <v>0.59070128467668281</v>
      </c>
    </row>
    <row r="177" spans="1:17" ht="12" customHeight="1" x14ac:dyDescent="0.25">
      <c r="A177" s="29" t="s">
        <v>140</v>
      </c>
      <c r="B177" s="57">
        <v>0.72509219047765483</v>
      </c>
      <c r="C177" s="57">
        <v>0.84431289815680555</v>
      </c>
      <c r="D177" s="57">
        <v>0.79815055615903419</v>
      </c>
      <c r="E177" s="57">
        <v>0.91847852385362216</v>
      </c>
      <c r="F177" s="57">
        <v>1.0792471001714132</v>
      </c>
      <c r="G177" s="57">
        <v>1.0603095214561311</v>
      </c>
      <c r="H177" s="57">
        <v>1.2535091383828088</v>
      </c>
      <c r="I177" s="57">
        <v>1.2659954974304271</v>
      </c>
      <c r="J177" s="57">
        <v>1.2362463315130776</v>
      </c>
      <c r="K177" s="57">
        <v>1.4414262278173762</v>
      </c>
      <c r="L177" s="57">
        <v>1.3918226052497016</v>
      </c>
      <c r="M177" s="57">
        <v>1.4330527153848933</v>
      </c>
      <c r="N177" s="57">
        <v>1.5441811218402022</v>
      </c>
      <c r="O177" s="57">
        <v>1.9234723363201638</v>
      </c>
      <c r="P177" s="57">
        <v>2.4667324975519218</v>
      </c>
      <c r="Q177" s="57">
        <v>2.1380822078038215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0.53190956527281352</v>
      </c>
      <c r="C3" s="175">
        <f>IF(RES_hhdet_tes!C3=0,"",RES_hhdet_tes!C3/RES_hhdet_fec!C3)</f>
        <v>0.57222534675675873</v>
      </c>
      <c r="D3" s="175">
        <f>IF(RES_hhdet_tes!D3=0,"",RES_hhdet_tes!D3/RES_hhdet_fec!D3)</f>
        <v>0.55293230457826525</v>
      </c>
      <c r="E3" s="175">
        <f>IF(RES_hhdet_tes!E3=0,"",RES_hhdet_tes!E3/RES_hhdet_fec!E3)</f>
        <v>0.56526121659183037</v>
      </c>
      <c r="F3" s="175">
        <f>IF(RES_hhdet_tes!F3=0,"",RES_hhdet_tes!F3/RES_hhdet_fec!F3)</f>
        <v>0.56965288370255507</v>
      </c>
      <c r="G3" s="175" t="str">
        <f>IF(RES_hhdet_tes!G3=0,"",RES_hhdet_tes!G3/RES_hhdet_fec!G3)</f>
        <v/>
      </c>
      <c r="H3" s="175" t="str">
        <f>IF(RES_hhdet_tes!H3=0,"",RES_hhdet_tes!H3/RES_hhdet_fec!H3)</f>
        <v/>
      </c>
      <c r="I3" s="175" t="str">
        <f>IF(RES_hhdet_tes!I3=0,"",RES_hhdet_tes!I3/RES_hhdet_fec!I3)</f>
        <v/>
      </c>
      <c r="J3" s="175" t="str">
        <f>IF(RES_hhdet_tes!J3=0,"",RES_hhdet_tes!J3/RES_hhdet_fec!J3)</f>
        <v/>
      </c>
      <c r="K3" s="175">
        <f>IF(RES_hhdet_tes!K3=0,"",RES_hhdet_tes!K3/RES_hhdet_fec!K3)</f>
        <v>0.60242230420734832</v>
      </c>
      <c r="L3" s="175">
        <f>IF(RES_hhdet_tes!L3=0,"",RES_hhdet_tes!L3/RES_hhdet_fec!L3)</f>
        <v>0.59362302823736901</v>
      </c>
      <c r="M3" s="175">
        <f>IF(RES_hhdet_tes!M3=0,"",RES_hhdet_tes!M3/RES_hhdet_fec!M3)</f>
        <v>0.601114826984118</v>
      </c>
      <c r="N3" s="175">
        <f>IF(RES_hhdet_tes!N3=0,"",RES_hhdet_tes!N3/RES_hhdet_fec!N3)</f>
        <v>0.60635660741319486</v>
      </c>
      <c r="O3" s="175">
        <f>IF(RES_hhdet_tes!O3=0,"",RES_hhdet_tes!O3/RES_hhdet_fec!O3)</f>
        <v>0.60749432407502402</v>
      </c>
      <c r="P3" s="175">
        <f>IF(RES_hhdet_tes!P3=0,"",RES_hhdet_tes!P3/RES_hhdet_fec!P3)</f>
        <v>0.62223578428984228</v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>
        <f>IF(RES_hhdet_tes!B4=0,"",RES_hhdet_tes!B4/RES_hhdet_fec!B4)</f>
        <v>0.50745730928417576</v>
      </c>
      <c r="C4" s="169">
        <f>IF(RES_hhdet_tes!C4=0,"",RES_hhdet_tes!C4/RES_hhdet_fec!C4)</f>
        <v>0.51026483285258928</v>
      </c>
      <c r="D4" s="169">
        <f>IF(RES_hhdet_tes!D4=0,"",RES_hhdet_tes!D4/RES_hhdet_fec!D4)</f>
        <v>0.5196103324090392</v>
      </c>
      <c r="E4" s="169">
        <f>IF(RES_hhdet_tes!E4=0,"",RES_hhdet_tes!E4/RES_hhdet_fec!E4)</f>
        <v>0.52911384984328957</v>
      </c>
      <c r="F4" s="169">
        <f>IF(RES_hhdet_tes!F4=0,"",RES_hhdet_tes!F4/RES_hhdet_fec!F4)</f>
        <v>0.53208578889561986</v>
      </c>
      <c r="G4" s="169" t="str">
        <f>IF(RES_hhdet_tes!G4=0,"",RES_hhdet_tes!G4/RES_hhdet_fec!G4)</f>
        <v/>
      </c>
      <c r="H4" s="169" t="str">
        <f>IF(RES_hhdet_tes!H4=0,"",RES_hhdet_tes!H4/RES_hhdet_fec!H4)</f>
        <v/>
      </c>
      <c r="I4" s="169" t="str">
        <f>IF(RES_hhdet_tes!I4=0,"",RES_hhdet_tes!I4/RES_hhdet_fec!I4)</f>
        <v/>
      </c>
      <c r="J4" s="169" t="str">
        <f>IF(RES_hhdet_tes!J4=0,"",RES_hhdet_tes!J4/RES_hhdet_fec!J4)</f>
        <v/>
      </c>
      <c r="K4" s="169">
        <f>IF(RES_hhdet_tes!K4=0,"",RES_hhdet_tes!K4/RES_hhdet_fec!K4)</f>
        <v>0.54066655497513805</v>
      </c>
      <c r="L4" s="169">
        <f>IF(RES_hhdet_tes!L4=0,"",RES_hhdet_tes!L4/RES_hhdet_fec!L4)</f>
        <v>0.53985920776461449</v>
      </c>
      <c r="M4" s="169">
        <f>IF(RES_hhdet_tes!M4=0,"",RES_hhdet_tes!M4/RES_hhdet_fec!M4)</f>
        <v>0.53994560701936267</v>
      </c>
      <c r="N4" s="169">
        <f>IF(RES_hhdet_tes!N4=0,"",RES_hhdet_tes!N4/RES_hhdet_fec!N4)</f>
        <v>0.53948531185935722</v>
      </c>
      <c r="O4" s="169">
        <f>IF(RES_hhdet_tes!O4=0,"",RES_hhdet_tes!O4/RES_hhdet_fec!O4)</f>
        <v>0.53941465631844243</v>
      </c>
      <c r="P4" s="169">
        <f>IF(RES_hhdet_tes!P4=0,"",RES_hhdet_tes!P4/RES_hhdet_fec!P4)</f>
        <v>0.53933966718029736</v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>
        <f>IF(RES_hhdet_tes!B5=0,"",RES_hhdet_tes!B5/RES_hhdet_fec!B5)</f>
        <v>0.50549483642326132</v>
      </c>
      <c r="C5" s="73">
        <f>IF(RES_hhdet_tes!C5=0,"",RES_hhdet_tes!C5/RES_hhdet_fec!C5)</f>
        <v>0.50749239730578311</v>
      </c>
      <c r="D5" s="73">
        <f>IF(RES_hhdet_tes!D5=0,"",RES_hhdet_tes!D5/RES_hhdet_fec!D5)</f>
        <v>0.51684105590726759</v>
      </c>
      <c r="E5" s="73">
        <f>IF(RES_hhdet_tes!E5=0,"",RES_hhdet_tes!E5/RES_hhdet_fec!E5)</f>
        <v>0.52493581079551144</v>
      </c>
      <c r="F5" s="73">
        <f>IF(RES_hhdet_tes!F5=0,"",RES_hhdet_tes!F5/RES_hhdet_fec!F5)</f>
        <v>0.5283958860569381</v>
      </c>
      <c r="G5" s="73" t="str">
        <f>IF(RES_hhdet_tes!G5=0,"",RES_hhdet_tes!G5/RES_hhdet_fec!G5)</f>
        <v/>
      </c>
      <c r="H5" s="73" t="str">
        <f>IF(RES_hhdet_tes!H5=0,"",RES_hhdet_tes!H5/RES_hhdet_fec!H5)</f>
        <v/>
      </c>
      <c r="I5" s="73" t="str">
        <f>IF(RES_hhdet_tes!I5=0,"",RES_hhdet_tes!I5/RES_hhdet_fec!I5)</f>
        <v/>
      </c>
      <c r="J5" s="73" t="str">
        <f>IF(RES_hhdet_tes!J5=0,"",RES_hhdet_tes!J5/RES_hhdet_fec!J5)</f>
        <v/>
      </c>
      <c r="K5" s="73">
        <f>IF(RES_hhdet_tes!K5=0,"",RES_hhdet_tes!K5/RES_hhdet_fec!K5)</f>
        <v>0.53792702820037408</v>
      </c>
      <c r="L5" s="73">
        <f>IF(RES_hhdet_tes!L5=0,"",RES_hhdet_tes!L5/RES_hhdet_fec!L5)</f>
        <v>0.5379270282003733</v>
      </c>
      <c r="M5" s="73">
        <f>IF(RES_hhdet_tes!M5=0,"",RES_hhdet_tes!M5/RES_hhdet_fec!M5)</f>
        <v>0.5379270282003733</v>
      </c>
      <c r="N5" s="73">
        <f>IF(RES_hhdet_tes!N5=0,"",RES_hhdet_tes!N5/RES_hhdet_fec!N5)</f>
        <v>0.53792702820037319</v>
      </c>
      <c r="O5" s="73">
        <f>IF(RES_hhdet_tes!O5=0,"",RES_hhdet_tes!O5/RES_hhdet_fec!O5)</f>
        <v>0.53792702820037419</v>
      </c>
      <c r="P5" s="73">
        <f>IF(RES_hhdet_tes!P5=0,"",RES_hhdet_tes!P5/RES_hhdet_fec!P5)</f>
        <v>0.53792702820037341</v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</v>
      </c>
      <c r="D6" s="73">
        <f>IF(RES_hhdet_tes!D6=0,"",RES_hhdet_tes!D6/RES_hhdet_fec!D6)</f>
        <v>1</v>
      </c>
      <c r="E6" s="73">
        <f>IF(RES_hhdet_tes!E6=0,"",RES_hhdet_tes!E6/RES_hhdet_fec!E6)</f>
        <v>1</v>
      </c>
      <c r="F6" s="73">
        <f>IF(RES_hhdet_tes!F6=0,"",RES_hhdet_tes!F6/RES_hhdet_fec!F6)</f>
        <v>1</v>
      </c>
      <c r="G6" s="73" t="str">
        <f>IF(RES_hhdet_tes!G6=0,"",RES_hhdet_tes!G6/RES_hhdet_fec!G6)</f>
        <v/>
      </c>
      <c r="H6" s="73" t="str">
        <f>IF(RES_hhdet_tes!H6=0,"",RES_hhdet_tes!H6/RES_hhdet_fec!H6)</f>
        <v/>
      </c>
      <c r="I6" s="73" t="str">
        <f>IF(RES_hhdet_tes!I6=0,"",RES_hhdet_tes!I6/RES_hhdet_fec!I6)</f>
        <v/>
      </c>
      <c r="J6" s="73" t="str">
        <f>IF(RES_hhdet_tes!J6=0,"",RES_hhdet_tes!J6/RES_hhdet_fec!J6)</f>
        <v/>
      </c>
      <c r="K6" s="73">
        <f>IF(RES_hhdet_tes!K6=0,"",RES_hhdet_tes!K6/RES_hhdet_fec!K6)</f>
        <v>1.0000000000000002</v>
      </c>
      <c r="L6" s="73">
        <f>IF(RES_hhdet_tes!L6=0,"",RES_hhdet_tes!L6/RES_hhdet_fec!L6)</f>
        <v>1</v>
      </c>
      <c r="M6" s="73">
        <f>IF(RES_hhdet_tes!M6=0,"",RES_hhdet_tes!M6/RES_hhdet_fec!M6)</f>
        <v>1</v>
      </c>
      <c r="N6" s="73">
        <f>IF(RES_hhdet_tes!N6=0,"",RES_hhdet_tes!N6/RES_hhdet_fec!N6)</f>
        <v>1.0000000000000002</v>
      </c>
      <c r="O6" s="73">
        <f>IF(RES_hhdet_tes!O6=0,"",RES_hhdet_tes!O6/RES_hhdet_fec!O6)</f>
        <v>1.0000000000000002</v>
      </c>
      <c r="P6" s="73">
        <f>IF(RES_hhdet_tes!P6=0,"",RES_hhdet_tes!P6/RES_hhdet_fec!P6)</f>
        <v>1.0000000000000002</v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>
        <f>IF(RES_hhdet_tes!B7=0,"",RES_hhdet_tes!B7/RES_hhdet_fec!B7)</f>
        <v>1.6074362296711278</v>
      </c>
      <c r="C7" s="169">
        <f>IF(RES_hhdet_tes!C7=0,"",RES_hhdet_tes!C7/RES_hhdet_fec!C7)</f>
        <v>1.6955189991322914</v>
      </c>
      <c r="D7" s="169">
        <f>IF(RES_hhdet_tes!D7=0,"",RES_hhdet_tes!D7/RES_hhdet_fec!D7)</f>
        <v>1.8235128267309004</v>
      </c>
      <c r="E7" s="169">
        <f>IF(RES_hhdet_tes!E7=0,"",RES_hhdet_tes!E7/RES_hhdet_fec!E7)</f>
        <v>1.9195179745330044</v>
      </c>
      <c r="F7" s="169">
        <f>IF(RES_hhdet_tes!F7=0,"",RES_hhdet_tes!F7/RES_hhdet_fec!F7)</f>
        <v>1.982557117484504</v>
      </c>
      <c r="G7" s="169" t="str">
        <f>IF(RES_hhdet_tes!G7=0,"",RES_hhdet_tes!G7/RES_hhdet_fec!G7)</f>
        <v/>
      </c>
      <c r="H7" s="169" t="str">
        <f>IF(RES_hhdet_tes!H7=0,"",RES_hhdet_tes!H7/RES_hhdet_fec!H7)</f>
        <v/>
      </c>
      <c r="I7" s="169" t="str">
        <f>IF(RES_hhdet_tes!I7=0,"",RES_hhdet_tes!I7/RES_hhdet_fec!I7)</f>
        <v/>
      </c>
      <c r="J7" s="169" t="str">
        <f>IF(RES_hhdet_tes!J7=0,"",RES_hhdet_tes!J7/RES_hhdet_fec!J7)</f>
        <v/>
      </c>
      <c r="K7" s="169">
        <f>IF(RES_hhdet_tes!K7=0,"",RES_hhdet_tes!K7/RES_hhdet_fec!K7)</f>
        <v>2.4911989044950831</v>
      </c>
      <c r="L7" s="169">
        <f>IF(RES_hhdet_tes!L7=0,"",RES_hhdet_tes!L7/RES_hhdet_fec!L7)</f>
        <v>2.4992524482181957</v>
      </c>
      <c r="M7" s="169">
        <f>IF(RES_hhdet_tes!M7=0,"",RES_hhdet_tes!M7/RES_hhdet_fec!M7)</f>
        <v>2.5001472864096526</v>
      </c>
      <c r="N7" s="169">
        <f>IF(RES_hhdet_tes!N7=0,"",RES_hhdet_tes!N7/RES_hhdet_fec!N7)</f>
        <v>2.5030423511467204</v>
      </c>
      <c r="O7" s="169">
        <f>IF(RES_hhdet_tes!O7=0,"",RES_hhdet_tes!O7/RES_hhdet_fec!O7)</f>
        <v>2.5030423511467199</v>
      </c>
      <c r="P7" s="169">
        <f>IF(RES_hhdet_tes!P7=0,"",RES_hhdet_tes!P7/RES_hhdet_fec!P7)</f>
        <v>2.6949388208089089</v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>
        <f>IF(RES_hhdet_tes!B8=0,"",RES_hhdet_tes!B8/RES_hhdet_fec!B8)</f>
        <v>1.6074362296711278</v>
      </c>
      <c r="C8" s="73">
        <f>IF(RES_hhdet_tes!C8=0,"",RES_hhdet_tes!C8/RES_hhdet_fec!C8)</f>
        <v>1.6955189991322914</v>
      </c>
      <c r="D8" s="73">
        <f>IF(RES_hhdet_tes!D8=0,"",RES_hhdet_tes!D8/RES_hhdet_fec!D8)</f>
        <v>1.8235128267309004</v>
      </c>
      <c r="E8" s="73">
        <f>IF(RES_hhdet_tes!E8=0,"",RES_hhdet_tes!E8/RES_hhdet_fec!E8)</f>
        <v>1.9195179745330044</v>
      </c>
      <c r="F8" s="73">
        <f>IF(RES_hhdet_tes!F8=0,"",RES_hhdet_tes!F8/RES_hhdet_fec!F8)</f>
        <v>1.982557117484504</v>
      </c>
      <c r="G8" s="73" t="str">
        <f>IF(RES_hhdet_tes!G8=0,"",RES_hhdet_tes!G8/RES_hhdet_fec!G8)</f>
        <v/>
      </c>
      <c r="H8" s="73" t="str">
        <f>IF(RES_hhdet_tes!H8=0,"",RES_hhdet_tes!H8/RES_hhdet_fec!H8)</f>
        <v/>
      </c>
      <c r="I8" s="73" t="str">
        <f>IF(RES_hhdet_tes!I8=0,"",RES_hhdet_tes!I8/RES_hhdet_fec!I8)</f>
        <v/>
      </c>
      <c r="J8" s="73" t="str">
        <f>IF(RES_hhdet_tes!J8=0,"",RES_hhdet_tes!J8/RES_hhdet_fec!J8)</f>
        <v/>
      </c>
      <c r="K8" s="73">
        <f>IF(RES_hhdet_tes!K8=0,"",RES_hhdet_tes!K8/RES_hhdet_fec!K8)</f>
        <v>2.4911989044950831</v>
      </c>
      <c r="L8" s="73">
        <f>IF(RES_hhdet_tes!L8=0,"",RES_hhdet_tes!L8/RES_hhdet_fec!L8)</f>
        <v>2.4992524482181957</v>
      </c>
      <c r="M8" s="73">
        <f>IF(RES_hhdet_tes!M8=0,"",RES_hhdet_tes!M8/RES_hhdet_fec!M8)</f>
        <v>2.5001472864096526</v>
      </c>
      <c r="N8" s="73">
        <f>IF(RES_hhdet_tes!N8=0,"",RES_hhdet_tes!N8/RES_hhdet_fec!N8)</f>
        <v>2.5030423511467204</v>
      </c>
      <c r="O8" s="73">
        <f>IF(RES_hhdet_tes!O8=0,"",RES_hhdet_tes!O8/RES_hhdet_fec!O8)</f>
        <v>2.5030423511467199</v>
      </c>
      <c r="P8" s="73">
        <f>IF(RES_hhdet_tes!P8=0,"",RES_hhdet_tes!P8/RES_hhdet_fec!P8)</f>
        <v>2.6949388208089089</v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>
        <f>IF(RES_hhdet_tes!B9=0,"",RES_hhdet_tes!B9/RES_hhdet_fec!B9)</f>
        <v>0.61265734176934072</v>
      </c>
      <c r="C9" s="169">
        <f>IF(RES_hhdet_tes!C9=0,"",RES_hhdet_tes!C9/RES_hhdet_fec!C9)</f>
        <v>0.62094787908684557</v>
      </c>
      <c r="D9" s="169">
        <f>IF(RES_hhdet_tes!D9=0,"",RES_hhdet_tes!D9/RES_hhdet_fec!D9)</f>
        <v>0.63959542232972855</v>
      </c>
      <c r="E9" s="169">
        <f>IF(RES_hhdet_tes!E9=0,"",RES_hhdet_tes!E9/RES_hhdet_fec!E9)</f>
        <v>0.66064894119813244</v>
      </c>
      <c r="F9" s="169">
        <f>IF(RES_hhdet_tes!F9=0,"",RES_hhdet_tes!F9/RES_hhdet_fec!F9)</f>
        <v>0.66106601610603322</v>
      </c>
      <c r="G9" s="169" t="str">
        <f>IF(RES_hhdet_tes!G9=0,"",RES_hhdet_tes!G9/RES_hhdet_fec!G9)</f>
        <v/>
      </c>
      <c r="H9" s="169" t="str">
        <f>IF(RES_hhdet_tes!H9=0,"",RES_hhdet_tes!H9/RES_hhdet_fec!H9)</f>
        <v/>
      </c>
      <c r="I9" s="169" t="str">
        <f>IF(RES_hhdet_tes!I9=0,"",RES_hhdet_tes!I9/RES_hhdet_fec!I9)</f>
        <v/>
      </c>
      <c r="J9" s="169" t="str">
        <f>IF(RES_hhdet_tes!J9=0,"",RES_hhdet_tes!J9/RES_hhdet_fec!J9)</f>
        <v/>
      </c>
      <c r="K9" s="169">
        <f>IF(RES_hhdet_tes!K9=0,"",RES_hhdet_tes!K9/RES_hhdet_fec!K9)</f>
        <v>0.75452355033533558</v>
      </c>
      <c r="L9" s="169">
        <f>IF(RES_hhdet_tes!L9=0,"",RES_hhdet_tes!L9/RES_hhdet_fec!L9)</f>
        <v>0.75753922078127522</v>
      </c>
      <c r="M9" s="169">
        <f>IF(RES_hhdet_tes!M9=0,"",RES_hhdet_tes!M9/RES_hhdet_fec!M9)</f>
        <v>0.75698532046477018</v>
      </c>
      <c r="N9" s="169">
        <f>IF(RES_hhdet_tes!N9=0,"",RES_hhdet_tes!N9/RES_hhdet_fec!N9)</f>
        <v>0.75821818755962866</v>
      </c>
      <c r="O9" s="169">
        <f>IF(RES_hhdet_tes!O9=0,"",RES_hhdet_tes!O9/RES_hhdet_fec!O9)</f>
        <v>0.75917797101006756</v>
      </c>
      <c r="P9" s="169">
        <f>IF(RES_hhdet_tes!P9=0,"",RES_hhdet_tes!P9/RES_hhdet_fec!P9)</f>
        <v>0.76539692484776367</v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0.53238949162555005</v>
      </c>
      <c r="C11" s="174">
        <f>IF(RES_hhdet_tes!C11=0,"",RES_hhdet_tes!C11/RES_hhdet_fec!C11)</f>
        <v>0.53899755140403682</v>
      </c>
      <c r="D11" s="174">
        <f>IF(RES_hhdet_tes!D11=0,"",RES_hhdet_tes!D11/RES_hhdet_fec!D11)</f>
        <v>0.55846501311649832</v>
      </c>
      <c r="E11" s="174">
        <f>IF(RES_hhdet_tes!E11=0,"",RES_hhdet_tes!E11/RES_hhdet_fec!E11)</f>
        <v>0.5774575675207404</v>
      </c>
      <c r="F11" s="174">
        <f>IF(RES_hhdet_tes!F11=0,"",RES_hhdet_tes!F11/RES_hhdet_fec!F11)</f>
        <v>0.57893711475330911</v>
      </c>
      <c r="G11" s="174" t="str">
        <f>IF(RES_hhdet_tes!G11=0,"",RES_hhdet_tes!G11/RES_hhdet_fec!G11)</f>
        <v/>
      </c>
      <c r="H11" s="174" t="str">
        <f>IF(RES_hhdet_tes!H11=0,"",RES_hhdet_tes!H11/RES_hhdet_fec!H11)</f>
        <v/>
      </c>
      <c r="I11" s="174" t="str">
        <f>IF(RES_hhdet_tes!I11=0,"",RES_hhdet_tes!I11/RES_hhdet_fec!I11)</f>
        <v/>
      </c>
      <c r="J11" s="174" t="str">
        <f>IF(RES_hhdet_tes!J11=0,"",RES_hhdet_tes!J11/RES_hhdet_fec!J11)</f>
        <v/>
      </c>
      <c r="K11" s="174" t="str">
        <f>IF(RES_hhdet_tes!K11=0,"",RES_hhdet_tes!K11/RES_hhdet_fec!K11)</f>
        <v/>
      </c>
      <c r="L11" s="174" t="str">
        <f>IF(RES_hhdet_tes!L11=0,"",RES_hhdet_tes!L11/RES_hhdet_fec!L11)</f>
        <v/>
      </c>
      <c r="M11" s="174" t="str">
        <f>IF(RES_hhdet_tes!M11=0,"",RES_hhdet_tes!M11/RES_hhdet_fec!M11)</f>
        <v/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0.68027546152153628</v>
      </c>
      <c r="C15" s="171">
        <f>IF(RES_hhdet_tes!C15=0,"",RES_hhdet_tes!C15/RES_hhdet_fec!C15)</f>
        <v>0.68560085573377505</v>
      </c>
      <c r="D15" s="171">
        <f>IF(RES_hhdet_tes!D15=0,"",RES_hhdet_tes!D15/RES_hhdet_fec!D15)</f>
        <v>0.70080046364801596</v>
      </c>
      <c r="E15" s="171">
        <f>IF(RES_hhdet_tes!E15=0,"",RES_hhdet_tes!E15/RES_hhdet_fec!E15)</f>
        <v>0.71522343811527267</v>
      </c>
      <c r="F15" s="171">
        <f>IF(RES_hhdet_tes!F15=0,"",RES_hhdet_tes!F15/RES_hhdet_fec!F15)</f>
        <v>0.71634598595691878</v>
      </c>
      <c r="G15" s="171" t="str">
        <f>IF(RES_hhdet_tes!G15=0,"",RES_hhdet_tes!G15/RES_hhdet_fec!G15)</f>
        <v/>
      </c>
      <c r="H15" s="171" t="str">
        <f>IF(RES_hhdet_tes!H15=0,"",RES_hhdet_tes!H15/RES_hhdet_fec!H15)</f>
        <v/>
      </c>
      <c r="I15" s="171" t="str">
        <f>IF(RES_hhdet_tes!I15=0,"",RES_hhdet_tes!I15/RES_hhdet_fec!I15)</f>
        <v/>
      </c>
      <c r="J15" s="171" t="str">
        <f>IF(RES_hhdet_tes!J15=0,"",RES_hhdet_tes!J15/RES_hhdet_fec!J15)</f>
        <v/>
      </c>
      <c r="K15" s="171">
        <f>IF(RES_hhdet_tes!K15=0,"",RES_hhdet_tes!K15/RES_hhdet_fec!K15)</f>
        <v>0.74719006907536512</v>
      </c>
      <c r="L15" s="171">
        <f>IF(RES_hhdet_tes!L15=0,"",RES_hhdet_tes!L15/RES_hhdet_fec!L15)</f>
        <v>0.74719006907536523</v>
      </c>
      <c r="M15" s="171">
        <f>IF(RES_hhdet_tes!M15=0,"",RES_hhdet_tes!M15/RES_hhdet_fec!M15)</f>
        <v>0.74719006907536534</v>
      </c>
      <c r="N15" s="171">
        <f>IF(RES_hhdet_tes!N15=0,"",RES_hhdet_tes!N15/RES_hhdet_fec!N15)</f>
        <v>0.74719006907536567</v>
      </c>
      <c r="O15" s="171">
        <f>IF(RES_hhdet_tes!O15=0,"",RES_hhdet_tes!O15/RES_hhdet_fec!O15)</f>
        <v>0.74719006907536567</v>
      </c>
      <c r="P15" s="171">
        <f>IF(RES_hhdet_tes!P15=0,"",RES_hhdet_tes!P15/RES_hhdet_fec!P15)</f>
        <v>0.75203631322884079</v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>
        <f>IF(RES_hhdet_tes!K16=0,"",RES_hhdet_tes!K16/RES_hhdet_fec!K16)</f>
        <v>0.83591528368418233</v>
      </c>
      <c r="L16" s="170">
        <f>IF(RES_hhdet_tes!L16=0,"",RES_hhdet_tes!L16/RES_hhdet_fec!L16)</f>
        <v>0.85489723776774496</v>
      </c>
      <c r="M16" s="170">
        <f>IF(RES_hhdet_tes!M16=0,"",RES_hhdet_tes!M16/RES_hhdet_fec!M16)</f>
        <v>0.84532283081292792</v>
      </c>
      <c r="N16" s="170">
        <f>IF(RES_hhdet_tes!N16=0,"",RES_hhdet_tes!N16/RES_hhdet_fec!N16)</f>
        <v>0.84746962701005157</v>
      </c>
      <c r="O16" s="170">
        <f>IF(RES_hhdet_tes!O16=0,"",RES_hhdet_tes!O16/RES_hhdet_fec!O16)</f>
        <v>0.84844549573284234</v>
      </c>
      <c r="P16" s="170">
        <f>IF(RES_hhdet_tes!P16=0,"",RES_hhdet_tes!P16/RES_hhdet_fec!P16)</f>
        <v>0.85697138775862136</v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>
        <f>IF(RES_hhdet_tes!K17=0,"",RES_hhdet_tes!K17/RES_hhdet_fec!K17)</f>
        <v>0.74719006907536534</v>
      </c>
      <c r="L17" s="73">
        <f>IF(RES_hhdet_tes!L17=0,"",RES_hhdet_tes!L17/RES_hhdet_fec!L17)</f>
        <v>0.74719006907536545</v>
      </c>
      <c r="M17" s="73">
        <f>IF(RES_hhdet_tes!M17=0,"",RES_hhdet_tes!M17/RES_hhdet_fec!M17)</f>
        <v>0.74719006907536556</v>
      </c>
      <c r="N17" s="73">
        <f>IF(RES_hhdet_tes!N17=0,"",RES_hhdet_tes!N17/RES_hhdet_fec!N17)</f>
        <v>0.74719006907536556</v>
      </c>
      <c r="O17" s="73">
        <f>IF(RES_hhdet_tes!O17=0,"",RES_hhdet_tes!O17/RES_hhdet_fec!O17)</f>
        <v>0.74866232983559289</v>
      </c>
      <c r="P17" s="73">
        <f>IF(RES_hhdet_tes!P17=0,"",RES_hhdet_tes!P17/RES_hhdet_fec!P17)</f>
        <v>0.75832274948251577</v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>
        <f>IF(RES_hhdet_tes!K18=0,"",RES_hhdet_tes!K18/RES_hhdet_fec!K18)</f>
        <v>1.0000000000000002</v>
      </c>
      <c r="L18" s="73">
        <f>IF(RES_hhdet_tes!L18=0,"",RES_hhdet_tes!L18/RES_hhdet_fec!L18)</f>
        <v>1.0000000000000002</v>
      </c>
      <c r="M18" s="73">
        <f>IF(RES_hhdet_tes!M18=0,"",RES_hhdet_tes!M18/RES_hhdet_fec!M18)</f>
        <v>1</v>
      </c>
      <c r="N18" s="73">
        <f>IF(RES_hhdet_tes!N18=0,"",RES_hhdet_tes!N18/RES_hhdet_fec!N18)</f>
        <v>1</v>
      </c>
      <c r="O18" s="73">
        <f>IF(RES_hhdet_tes!O18=0,"",RES_hhdet_tes!O18/RES_hhdet_fec!O18)</f>
        <v>1</v>
      </c>
      <c r="P18" s="73">
        <f>IF(RES_hhdet_tes!P18=0,"",RES_hhdet_tes!P18/RES_hhdet_fec!P18)</f>
        <v>1.0000000000000004</v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0.66515005128733318</v>
      </c>
      <c r="C19" s="169">
        <f>IF(RES_hhdet_tes!C19=0,"",RES_hhdet_tes!C19/RES_hhdet_fec!C19)</f>
        <v>0.68325937678027526</v>
      </c>
      <c r="D19" s="169">
        <f>IF(RES_hhdet_tes!D19=0,"",RES_hhdet_tes!D19/RES_hhdet_fec!D19)</f>
        <v>0.66279493299977688</v>
      </c>
      <c r="E19" s="169">
        <f>IF(RES_hhdet_tes!E19=0,"",RES_hhdet_tes!E19/RES_hhdet_fec!E19)</f>
        <v>0.68552164826750628</v>
      </c>
      <c r="F19" s="169">
        <f>IF(RES_hhdet_tes!F19=0,"",RES_hhdet_tes!F19/RES_hhdet_fec!F19)</f>
        <v>0.72285177088887687</v>
      </c>
      <c r="G19" s="169" t="str">
        <f>IF(RES_hhdet_tes!G19=0,"",RES_hhdet_tes!G19/RES_hhdet_fec!G19)</f>
        <v/>
      </c>
      <c r="H19" s="169" t="str">
        <f>IF(RES_hhdet_tes!H19=0,"",RES_hhdet_tes!H19/RES_hhdet_fec!H19)</f>
        <v/>
      </c>
      <c r="I19" s="169" t="str">
        <f>IF(RES_hhdet_tes!I19=0,"",RES_hhdet_tes!I19/RES_hhdet_fec!I19)</f>
        <v/>
      </c>
      <c r="J19" s="169" t="str">
        <f>IF(RES_hhdet_tes!J19=0,"",RES_hhdet_tes!J19/RES_hhdet_fec!J19)</f>
        <v/>
      </c>
      <c r="K19" s="169">
        <f>IF(RES_hhdet_tes!K19=0,"",RES_hhdet_tes!K19/RES_hhdet_fec!K19)</f>
        <v>0.75208450878164079</v>
      </c>
      <c r="L19" s="169">
        <f>IF(RES_hhdet_tes!L19=0,"",RES_hhdet_tes!L19/RES_hhdet_fec!L19)</f>
        <v>0.74538059102390797</v>
      </c>
      <c r="M19" s="169">
        <f>IF(RES_hhdet_tes!M19=0,"",RES_hhdet_tes!M19/RES_hhdet_fec!M19)</f>
        <v>0.72507200576691966</v>
      </c>
      <c r="N19" s="169">
        <f>IF(RES_hhdet_tes!N19=0,"",RES_hhdet_tes!N19/RES_hhdet_fec!N19)</f>
        <v>0.73355788965855739</v>
      </c>
      <c r="O19" s="169">
        <f>IF(RES_hhdet_tes!O19=0,"",RES_hhdet_tes!O19/RES_hhdet_fec!O19)</f>
        <v>0.76177054793813581</v>
      </c>
      <c r="P19" s="169">
        <f>IF(RES_hhdet_tes!P19=0,"",RES_hhdet_tes!P19/RES_hhdet_fec!P19)</f>
        <v>0.78282963521876614</v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0.41962552126161745</v>
      </c>
      <c r="C21" s="73">
        <f>IF(RES_hhdet_tes!C21=0,"",RES_hhdet_tes!C21/RES_hhdet_fec!C21)</f>
        <v>0.42251465147270578</v>
      </c>
      <c r="D21" s="73">
        <f>IF(RES_hhdet_tes!D21=0,"",RES_hhdet_tes!D21/RES_hhdet_fec!D21)</f>
        <v>0.44212521917895081</v>
      </c>
      <c r="E21" s="73">
        <f>IF(RES_hhdet_tes!E21=0,"",RES_hhdet_tes!E21/RES_hhdet_fec!E21)</f>
        <v>0.45369681796582118</v>
      </c>
      <c r="F21" s="73">
        <f>IF(RES_hhdet_tes!F21=0,"",RES_hhdet_tes!F21/RES_hhdet_fec!F21)</f>
        <v>0.45369681796582151</v>
      </c>
      <c r="G21" s="73" t="str">
        <f>IF(RES_hhdet_tes!G21=0,"",RES_hhdet_tes!G21/RES_hhdet_fec!G21)</f>
        <v/>
      </c>
      <c r="H21" s="73" t="str">
        <f>IF(RES_hhdet_tes!H21=0,"",RES_hhdet_tes!H21/RES_hhdet_fec!H21)</f>
        <v/>
      </c>
      <c r="I21" s="73" t="str">
        <f>IF(RES_hhdet_tes!I21=0,"",RES_hhdet_tes!I21/RES_hhdet_fec!I21)</f>
        <v/>
      </c>
      <c r="J21" s="73" t="str">
        <f>IF(RES_hhdet_tes!J21=0,"",RES_hhdet_tes!J21/RES_hhdet_fec!J21)</f>
        <v/>
      </c>
      <c r="K21" s="73">
        <f>IF(RES_hhdet_tes!K21=0,"",RES_hhdet_tes!K21/RES_hhdet_fec!K21)</f>
        <v>0.47323187873009503</v>
      </c>
      <c r="L21" s="73">
        <f>IF(RES_hhdet_tes!L21=0,"",RES_hhdet_tes!L21/RES_hhdet_fec!L21)</f>
        <v>0.47323187873009437</v>
      </c>
      <c r="M21" s="73">
        <f>IF(RES_hhdet_tes!M21=0,"",RES_hhdet_tes!M21/RES_hhdet_fec!M21)</f>
        <v>0.47323187873009437</v>
      </c>
      <c r="N21" s="73">
        <f>IF(RES_hhdet_tes!N21=0,"",RES_hhdet_tes!N21/RES_hhdet_fec!N21)</f>
        <v>0.47323187873009398</v>
      </c>
      <c r="O21" s="73">
        <f>IF(RES_hhdet_tes!O21=0,"",RES_hhdet_tes!O21/RES_hhdet_fec!O21)</f>
        <v>0.47323187873009415</v>
      </c>
      <c r="P21" s="73">
        <f>IF(RES_hhdet_tes!P21=0,"",RES_hhdet_tes!P21/RES_hhdet_fec!P21)</f>
        <v>0.47323187873009298</v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>
        <f>IF(RES_hhdet_tes!B22=0,"",RES_hhdet_tes!B22/RES_hhdet_fec!B22)</f>
        <v>0.80347851559196826</v>
      </c>
      <c r="C22" s="65">
        <f>IF(RES_hhdet_tes!C22=0,"",RES_hhdet_tes!C22/RES_hhdet_fec!C22)</f>
        <v>0.80868094909530663</v>
      </c>
      <c r="D22" s="65">
        <f>IF(RES_hhdet_tes!D22=0,"",RES_hhdet_tes!D22/RES_hhdet_fec!D22)</f>
        <v>0.8197625933740339</v>
      </c>
      <c r="E22" s="65">
        <f>IF(RES_hhdet_tes!E22=0,"",RES_hhdet_tes!E22/RES_hhdet_fec!E22)</f>
        <v>0.83151157813152976</v>
      </c>
      <c r="F22" s="65">
        <f>IF(RES_hhdet_tes!F22=0,"",RES_hhdet_tes!F22/RES_hhdet_fec!F22)</f>
        <v>0.83458786708906407</v>
      </c>
      <c r="G22" s="65" t="str">
        <f>IF(RES_hhdet_tes!G22=0,"",RES_hhdet_tes!G22/RES_hhdet_fec!G22)</f>
        <v/>
      </c>
      <c r="H22" s="65" t="str">
        <f>IF(RES_hhdet_tes!H22=0,"",RES_hhdet_tes!H22/RES_hhdet_fec!H22)</f>
        <v/>
      </c>
      <c r="I22" s="65" t="str">
        <f>IF(RES_hhdet_tes!I22=0,"",RES_hhdet_tes!I22/RES_hhdet_fec!I22)</f>
        <v/>
      </c>
      <c r="J22" s="65" t="str">
        <f>IF(RES_hhdet_tes!J22=0,"",RES_hhdet_tes!J22/RES_hhdet_fec!J22)</f>
        <v/>
      </c>
      <c r="K22" s="65">
        <f>IF(RES_hhdet_tes!K22=0,"",RES_hhdet_tes!K22/RES_hhdet_fec!K22)</f>
        <v>0.85236615441619623</v>
      </c>
      <c r="L22" s="65">
        <f>IF(RES_hhdet_tes!L22=0,"",RES_hhdet_tes!L22/RES_hhdet_fec!L22)</f>
        <v>0.85236615441619523</v>
      </c>
      <c r="M22" s="65">
        <f>IF(RES_hhdet_tes!M22=0,"",RES_hhdet_tes!M22/RES_hhdet_fec!M22)</f>
        <v>0.85236615441619556</v>
      </c>
      <c r="N22" s="65">
        <f>IF(RES_hhdet_tes!N22=0,"",RES_hhdet_tes!N22/RES_hhdet_fec!N22)</f>
        <v>0.85236615441619579</v>
      </c>
      <c r="O22" s="65">
        <f>IF(RES_hhdet_tes!O22=0,"",RES_hhdet_tes!O22/RES_hhdet_fec!O22)</f>
        <v>0.85319855357987384</v>
      </c>
      <c r="P22" s="65">
        <f>IF(RES_hhdet_tes!P22=0,"",RES_hhdet_tes!P22/RES_hhdet_fec!P22)</f>
        <v>0.85623898719658875</v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0.61007129686917816</v>
      </c>
      <c r="C24" s="175">
        <f>IF(RES_hhdet_tes!C24=0,"",RES_hhdet_tes!C24/RES_hhdet_fec!C24)</f>
        <v>0.61753614915025434</v>
      </c>
      <c r="D24" s="175">
        <f>IF(RES_hhdet_tes!D24=0,"",RES_hhdet_tes!D24/RES_hhdet_fec!D24)</f>
        <v>0.61617885008174855</v>
      </c>
      <c r="E24" s="175">
        <f>IF(RES_hhdet_tes!E24=0,"",RES_hhdet_tes!E24/RES_hhdet_fec!E24)</f>
        <v>0.62094056864913505</v>
      </c>
      <c r="F24" s="175">
        <f>IF(RES_hhdet_tes!F24=0,"",RES_hhdet_tes!F24/RES_hhdet_fec!F24)</f>
        <v>0.62819565960721024</v>
      </c>
      <c r="G24" s="175">
        <f>IF(RES_hhdet_tes!G24=0,"",RES_hhdet_tes!G24/RES_hhdet_fec!G24)</f>
        <v>0.6355330632708146</v>
      </c>
      <c r="H24" s="175">
        <f>IF(RES_hhdet_tes!H24=0,"",RES_hhdet_tes!H24/RES_hhdet_fec!H24)</f>
        <v>0.64598312504851418</v>
      </c>
      <c r="I24" s="175">
        <f>IF(RES_hhdet_tes!I24=0,"",RES_hhdet_tes!I24/RES_hhdet_fec!I24)</f>
        <v>0.65643072449862261</v>
      </c>
      <c r="J24" s="175">
        <f>IF(RES_hhdet_tes!J24=0,"",RES_hhdet_tes!J24/RES_hhdet_fec!J24)</f>
        <v>0.66243576494851208</v>
      </c>
      <c r="K24" s="175">
        <f>IF(RES_hhdet_tes!K24=0,"",RES_hhdet_tes!K24/RES_hhdet_fec!K24)</f>
        <v>0.66909681990317693</v>
      </c>
      <c r="L24" s="175">
        <f>IF(RES_hhdet_tes!L24=0,"",RES_hhdet_tes!L24/RES_hhdet_fec!L24)</f>
        <v>0.67103542421550033</v>
      </c>
      <c r="M24" s="175">
        <f>IF(RES_hhdet_tes!M24=0,"",RES_hhdet_tes!M24/RES_hhdet_fec!M24)</f>
        <v>0.68148570424706845</v>
      </c>
      <c r="N24" s="175">
        <f>IF(RES_hhdet_tes!N24=0,"",RES_hhdet_tes!N24/RES_hhdet_fec!N24)</f>
        <v>0.69148574587586997</v>
      </c>
      <c r="O24" s="175">
        <f>IF(RES_hhdet_tes!O24=0,"",RES_hhdet_tes!O24/RES_hhdet_fec!O24)</f>
        <v>0.69790980478043418</v>
      </c>
      <c r="P24" s="175">
        <f>IF(RES_hhdet_tes!P24=0,"",RES_hhdet_tes!P24/RES_hhdet_fec!P24)</f>
        <v>0.70762614020310777</v>
      </c>
      <c r="Q24" s="175">
        <f>IF(RES_hhdet_tes!Q24=0,"",RES_hhdet_tes!Q24/RES_hhdet_fec!Q24)</f>
        <v>0.70946411092995221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0.60349565905384761</v>
      </c>
      <c r="C25" s="169">
        <f>IF(RES_hhdet_tes!C25=0,"",RES_hhdet_tes!C25/RES_hhdet_fec!C25)</f>
        <v>0.60985898202142275</v>
      </c>
      <c r="D25" s="169">
        <f>IF(RES_hhdet_tes!D25=0,"",RES_hhdet_tes!D25/RES_hhdet_fec!D25)</f>
        <v>0.61023702210908537</v>
      </c>
      <c r="E25" s="169">
        <f>IF(RES_hhdet_tes!E25=0,"",RES_hhdet_tes!E25/RES_hhdet_fec!E25)</f>
        <v>0.61392135309922968</v>
      </c>
      <c r="F25" s="169">
        <f>IF(RES_hhdet_tes!F25=0,"",RES_hhdet_tes!F25/RES_hhdet_fec!F25)</f>
        <v>0.61866181331587577</v>
      </c>
      <c r="G25" s="169">
        <f>IF(RES_hhdet_tes!G25=0,"",RES_hhdet_tes!G25/RES_hhdet_fec!G25)</f>
        <v>0.62648553140555385</v>
      </c>
      <c r="H25" s="169">
        <f>IF(RES_hhdet_tes!H25=0,"",RES_hhdet_tes!H25/RES_hhdet_fec!H25)</f>
        <v>0.63454934162102594</v>
      </c>
      <c r="I25" s="169">
        <f>IF(RES_hhdet_tes!I25=0,"",RES_hhdet_tes!I25/RES_hhdet_fec!I25)</f>
        <v>0.64483619593045371</v>
      </c>
      <c r="J25" s="169">
        <f>IF(RES_hhdet_tes!J25=0,"",RES_hhdet_tes!J25/RES_hhdet_fec!J25)</f>
        <v>0.65142914347048664</v>
      </c>
      <c r="K25" s="169">
        <f>IF(RES_hhdet_tes!K25=0,"",RES_hhdet_tes!K25/RES_hhdet_fec!K25)</f>
        <v>0.6534798497004658</v>
      </c>
      <c r="L25" s="169">
        <f>IF(RES_hhdet_tes!L25=0,"",RES_hhdet_tes!L25/RES_hhdet_fec!L25)</f>
        <v>0.65699960927696399</v>
      </c>
      <c r="M25" s="169">
        <f>IF(RES_hhdet_tes!M25=0,"",RES_hhdet_tes!M25/RES_hhdet_fec!M25)</f>
        <v>0.66673064323196729</v>
      </c>
      <c r="N25" s="169">
        <f>IF(RES_hhdet_tes!N25=0,"",RES_hhdet_tes!N25/RES_hhdet_fec!N25)</f>
        <v>0.67199562093290999</v>
      </c>
      <c r="O25" s="169">
        <f>IF(RES_hhdet_tes!O25=0,"",RES_hhdet_tes!O25/RES_hhdet_fec!O25)</f>
        <v>0.67710566300884845</v>
      </c>
      <c r="P25" s="169">
        <f>IF(RES_hhdet_tes!P25=0,"",RES_hhdet_tes!P25/RES_hhdet_fec!P25)</f>
        <v>0.68096389619471143</v>
      </c>
      <c r="Q25" s="169">
        <f>IF(RES_hhdet_tes!Q25=0,"",RES_hhdet_tes!Q25/RES_hhdet_fec!Q25)</f>
        <v>0.68628799075572688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0.59881696007063234</v>
      </c>
      <c r="C26" s="73">
        <f>IF(RES_hhdet_tes!C26=0,"",RES_hhdet_tes!C26/RES_hhdet_fec!C26)</f>
        <v>0.60329508086522055</v>
      </c>
      <c r="D26" s="73">
        <f>IF(RES_hhdet_tes!D26=0,"",RES_hhdet_tes!D26/RES_hhdet_fec!D26)</f>
        <v>0.6036761694722983</v>
      </c>
      <c r="E26" s="73">
        <f>IF(RES_hhdet_tes!E26=0,"",RES_hhdet_tes!E26/RES_hhdet_fec!E26)</f>
        <v>0.60406648293624665</v>
      </c>
      <c r="F26" s="73">
        <f>IF(RES_hhdet_tes!F26=0,"",RES_hhdet_tes!F26/RES_hhdet_fec!F26)</f>
        <v>0.60998305993343327</v>
      </c>
      <c r="G26" s="73">
        <f>IF(RES_hhdet_tes!G26=0,"",RES_hhdet_tes!G26/RES_hhdet_fec!G26)</f>
        <v>0.61772569792322163</v>
      </c>
      <c r="H26" s="73">
        <f>IF(RES_hhdet_tes!H26=0,"",RES_hhdet_tes!H26/RES_hhdet_fec!H26)</f>
        <v>0.62554606810895197</v>
      </c>
      <c r="I26" s="73">
        <f>IF(RES_hhdet_tes!I26=0,"",RES_hhdet_tes!I26/RES_hhdet_fec!I26)</f>
        <v>0.63479550023762843</v>
      </c>
      <c r="J26" s="73">
        <f>IF(RES_hhdet_tes!J26=0,"",RES_hhdet_tes!J26/RES_hhdet_fec!J26)</f>
        <v>0.63934767825692529</v>
      </c>
      <c r="K26" s="73">
        <f>IF(RES_hhdet_tes!K26=0,"",RES_hhdet_tes!K26/RES_hhdet_fec!K26)</f>
        <v>0.64726295701629877</v>
      </c>
      <c r="L26" s="73">
        <f>IF(RES_hhdet_tes!L26=0,"",RES_hhdet_tes!L26/RES_hhdet_fec!L26)</f>
        <v>0.65263107492816763</v>
      </c>
      <c r="M26" s="73">
        <f>IF(RES_hhdet_tes!M26=0,"",RES_hhdet_tes!M26/RES_hhdet_fec!M26)</f>
        <v>0.66223017684107044</v>
      </c>
      <c r="N26" s="73">
        <f>IF(RES_hhdet_tes!N26=0,"",RES_hhdet_tes!N26/RES_hhdet_fec!N26)</f>
        <v>0.66854711218852736</v>
      </c>
      <c r="O26" s="73">
        <f>IF(RES_hhdet_tes!O26=0,"",RES_hhdet_tes!O26/RES_hhdet_fec!O26)</f>
        <v>0.67383965009583657</v>
      </c>
      <c r="P26" s="73">
        <f>IF(RES_hhdet_tes!P26=0,"",RES_hhdet_tes!P26/RES_hhdet_fec!P26)</f>
        <v>0.67788169664852294</v>
      </c>
      <c r="Q26" s="73">
        <f>IF(RES_hhdet_tes!Q26=0,"",RES_hhdet_tes!Q26/RES_hhdet_fec!Q26)</f>
        <v>0.68062407158820382</v>
      </c>
    </row>
    <row r="27" spans="1:17" ht="12" customHeight="1" x14ac:dyDescent="0.25">
      <c r="A27" s="23" t="s">
        <v>60</v>
      </c>
      <c r="B27" s="73">
        <f>IF(RES_hhdet_tes!B27=0,"",RES_hhdet_tes!B27/RES_hhdet_fec!B27)</f>
        <v>0.99999999999999967</v>
      </c>
      <c r="C27" s="73">
        <f>IF(RES_hhdet_tes!C27=0,"",RES_hhdet_tes!C27/RES_hhdet_fec!C27)</f>
        <v>1</v>
      </c>
      <c r="D27" s="73">
        <f>IF(RES_hhdet_tes!D27=0,"",RES_hhdet_tes!D27/RES_hhdet_fec!D27)</f>
        <v>0.99999999999999978</v>
      </c>
      <c r="E27" s="73">
        <f>IF(RES_hhdet_tes!E27=0,"",RES_hhdet_tes!E27/RES_hhdet_fec!E27)</f>
        <v>1.0000000000000002</v>
      </c>
      <c r="F27" s="73">
        <f>IF(RES_hhdet_tes!F27=0,"",RES_hhdet_tes!F27/RES_hhdet_fec!F27)</f>
        <v>0.99999999999999944</v>
      </c>
      <c r="G27" s="73">
        <f>IF(RES_hhdet_tes!G27=0,"",RES_hhdet_tes!G27/RES_hhdet_fec!G27)</f>
        <v>1.0000000000000004</v>
      </c>
      <c r="H27" s="73">
        <f>IF(RES_hhdet_tes!H27=0,"",RES_hhdet_tes!H27/RES_hhdet_fec!H27)</f>
        <v>0.99999999999999967</v>
      </c>
      <c r="I27" s="73">
        <f>IF(RES_hhdet_tes!I27=0,"",RES_hhdet_tes!I27/RES_hhdet_fec!I27)</f>
        <v>1</v>
      </c>
      <c r="J27" s="73">
        <f>IF(RES_hhdet_tes!J27=0,"",RES_hhdet_tes!J27/RES_hhdet_fec!J27)</f>
        <v>0.99999999999999967</v>
      </c>
      <c r="K27" s="73">
        <f>IF(RES_hhdet_tes!K27=0,"",RES_hhdet_tes!K27/RES_hhdet_fec!K27)</f>
        <v>0.99999999999999978</v>
      </c>
      <c r="L27" s="73">
        <f>IF(RES_hhdet_tes!L27=0,"",RES_hhdet_tes!L27/RES_hhdet_fec!L27)</f>
        <v>0.99999999999999989</v>
      </c>
      <c r="M27" s="73">
        <f>IF(RES_hhdet_tes!M27=0,"",RES_hhdet_tes!M27/RES_hhdet_fec!M27)</f>
        <v>1.0000000000000002</v>
      </c>
      <c r="N27" s="73">
        <f>IF(RES_hhdet_tes!N27=0,"",RES_hhdet_tes!N27/RES_hhdet_fec!N27)</f>
        <v>1</v>
      </c>
      <c r="O27" s="73">
        <f>IF(RES_hhdet_tes!O27=0,"",RES_hhdet_tes!O27/RES_hhdet_fec!O27)</f>
        <v>0.99999999999999978</v>
      </c>
      <c r="P27" s="73">
        <f>IF(RES_hhdet_tes!P27=0,"",RES_hhdet_tes!P27/RES_hhdet_fec!P27)</f>
        <v>1</v>
      </c>
      <c r="Q27" s="73">
        <f>IF(RES_hhdet_tes!Q27=0,"",RES_hhdet_tes!Q27/RES_hhdet_fec!Q27)</f>
        <v>1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1.6074362296711282</v>
      </c>
      <c r="C28" s="169">
        <f>IF(RES_hhdet_tes!C28=0,"",RES_hhdet_tes!C28/RES_hhdet_fec!C28)</f>
        <v>1.6850329551488197</v>
      </c>
      <c r="D28" s="169">
        <f>IF(RES_hhdet_tes!D28=0,"",RES_hhdet_tes!D28/RES_hhdet_fec!D28)</f>
        <v>1.7390847127927775</v>
      </c>
      <c r="E28" s="169">
        <f>IF(RES_hhdet_tes!E28=0,"",RES_hhdet_tes!E28/RES_hhdet_fec!E28)</f>
        <v>1.7769940740042984</v>
      </c>
      <c r="F28" s="169">
        <f>IF(RES_hhdet_tes!F28=0,"",RES_hhdet_tes!F28/RES_hhdet_fec!F28)</f>
        <v>1.8413906668021007</v>
      </c>
      <c r="G28" s="169">
        <f>IF(RES_hhdet_tes!G28=0,"",RES_hhdet_tes!G28/RES_hhdet_fec!G28)</f>
        <v>1.9267930526721315</v>
      </c>
      <c r="H28" s="169">
        <f>IF(RES_hhdet_tes!H28=0,"",RES_hhdet_tes!H28/RES_hhdet_fec!H28)</f>
        <v>2.0081964220353039</v>
      </c>
      <c r="I28" s="169">
        <f>IF(RES_hhdet_tes!I28=0,"",RES_hhdet_tes!I28/RES_hhdet_fec!I28)</f>
        <v>2.1118157084640017</v>
      </c>
      <c r="J28" s="169">
        <f>IF(RES_hhdet_tes!J28=0,"",RES_hhdet_tes!J28/RES_hhdet_fec!J28)</f>
        <v>2.1977276603145706</v>
      </c>
      <c r="K28" s="169">
        <f>IF(RES_hhdet_tes!K28=0,"",RES_hhdet_tes!K28/RES_hhdet_fec!K28)</f>
        <v>2.2217517613009292</v>
      </c>
      <c r="L28" s="169">
        <f>IF(RES_hhdet_tes!L28=0,"",RES_hhdet_tes!L28/RES_hhdet_fec!L28)</f>
        <v>2.355943484835568</v>
      </c>
      <c r="M28" s="169">
        <f>IF(RES_hhdet_tes!M28=0,"",RES_hhdet_tes!M28/RES_hhdet_fec!M28)</f>
        <v>2.4963650607220185</v>
      </c>
      <c r="N28" s="169">
        <f>IF(RES_hhdet_tes!N28=0,"",RES_hhdet_tes!N28/RES_hhdet_fec!N28)</f>
        <v>2.6656715119463912</v>
      </c>
      <c r="O28" s="169">
        <f>IF(RES_hhdet_tes!O28=0,"",RES_hhdet_tes!O28/RES_hhdet_fec!O28)</f>
        <v>2.7070884430937592</v>
      </c>
      <c r="P28" s="169">
        <f>IF(RES_hhdet_tes!P28=0,"",RES_hhdet_tes!P28/RES_hhdet_fec!P28)</f>
        <v>2.8164891379286763</v>
      </c>
      <c r="Q28" s="169">
        <f>IF(RES_hhdet_tes!Q28=0,"",RES_hhdet_tes!Q28/RES_hhdet_fec!Q28)</f>
        <v>2.9524297699926971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1.6074362296711282</v>
      </c>
      <c r="C29" s="73">
        <f>IF(RES_hhdet_tes!C29=0,"",RES_hhdet_tes!C29/RES_hhdet_fec!C29)</f>
        <v>1.6850329551488197</v>
      </c>
      <c r="D29" s="73">
        <f>IF(RES_hhdet_tes!D29=0,"",RES_hhdet_tes!D29/RES_hhdet_fec!D29)</f>
        <v>1.7390847127927775</v>
      </c>
      <c r="E29" s="73">
        <f>IF(RES_hhdet_tes!E29=0,"",RES_hhdet_tes!E29/RES_hhdet_fec!E29)</f>
        <v>1.7769940740042984</v>
      </c>
      <c r="F29" s="73">
        <f>IF(RES_hhdet_tes!F29=0,"",RES_hhdet_tes!F29/RES_hhdet_fec!F29)</f>
        <v>1.8413906668021007</v>
      </c>
      <c r="G29" s="73">
        <f>IF(RES_hhdet_tes!G29=0,"",RES_hhdet_tes!G29/RES_hhdet_fec!G29)</f>
        <v>1.9267930526721315</v>
      </c>
      <c r="H29" s="73">
        <f>IF(RES_hhdet_tes!H29=0,"",RES_hhdet_tes!H29/RES_hhdet_fec!H29)</f>
        <v>2.0081964220353039</v>
      </c>
      <c r="I29" s="73">
        <f>IF(RES_hhdet_tes!I29=0,"",RES_hhdet_tes!I29/RES_hhdet_fec!I29)</f>
        <v>2.1118157084640017</v>
      </c>
      <c r="J29" s="73">
        <f>IF(RES_hhdet_tes!J29=0,"",RES_hhdet_tes!J29/RES_hhdet_fec!J29)</f>
        <v>2.1977276603145706</v>
      </c>
      <c r="K29" s="73">
        <f>IF(RES_hhdet_tes!K29=0,"",RES_hhdet_tes!K29/RES_hhdet_fec!K29)</f>
        <v>2.2217517613009292</v>
      </c>
      <c r="L29" s="73">
        <f>IF(RES_hhdet_tes!L29=0,"",RES_hhdet_tes!L29/RES_hhdet_fec!L29)</f>
        <v>2.355943484835568</v>
      </c>
      <c r="M29" s="73">
        <f>IF(RES_hhdet_tes!M29=0,"",RES_hhdet_tes!M29/RES_hhdet_fec!M29)</f>
        <v>2.4963650607220185</v>
      </c>
      <c r="N29" s="73">
        <f>IF(RES_hhdet_tes!N29=0,"",RES_hhdet_tes!N29/RES_hhdet_fec!N29)</f>
        <v>2.6656715119463912</v>
      </c>
      <c r="O29" s="73">
        <f>IF(RES_hhdet_tes!O29=0,"",RES_hhdet_tes!O29/RES_hhdet_fec!O29)</f>
        <v>2.7070884430937592</v>
      </c>
      <c r="P29" s="73">
        <f>IF(RES_hhdet_tes!P29=0,"",RES_hhdet_tes!P29/RES_hhdet_fec!P29)</f>
        <v>2.8164891379286763</v>
      </c>
      <c r="Q29" s="73">
        <f>IF(RES_hhdet_tes!Q29=0,"",RES_hhdet_tes!Q29/RES_hhdet_fec!Q29)</f>
        <v>2.9524297699926971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0.61266563469499313</v>
      </c>
      <c r="C30" s="169">
        <f>IF(RES_hhdet_tes!C30=0,"",RES_hhdet_tes!C30/RES_hhdet_fec!C30)</f>
        <v>0.61839198550138619</v>
      </c>
      <c r="D30" s="169">
        <f>IF(RES_hhdet_tes!D30=0,"",RES_hhdet_tes!D30/RES_hhdet_fec!D30)</f>
        <v>0.62013665336344903</v>
      </c>
      <c r="E30" s="169">
        <f>IF(RES_hhdet_tes!E30=0,"",RES_hhdet_tes!E30/RES_hhdet_fec!E30)</f>
        <v>0.62600449080151233</v>
      </c>
      <c r="F30" s="169">
        <f>IF(RES_hhdet_tes!F30=0,"",RES_hhdet_tes!F30/RES_hhdet_fec!F30)</f>
        <v>0.63001340371535897</v>
      </c>
      <c r="G30" s="169">
        <f>IF(RES_hhdet_tes!G30=0,"",RES_hhdet_tes!G30/RES_hhdet_fec!G30)</f>
        <v>0.63710332000776981</v>
      </c>
      <c r="H30" s="169">
        <f>IF(RES_hhdet_tes!H30=0,"",RES_hhdet_tes!H30/RES_hhdet_fec!H30)</f>
        <v>0.64291938025213891</v>
      </c>
      <c r="I30" s="169">
        <f>IF(RES_hhdet_tes!I30=0,"",RES_hhdet_tes!I30/RES_hhdet_fec!I30)</f>
        <v>0.65046631666610955</v>
      </c>
      <c r="J30" s="169">
        <f>IF(RES_hhdet_tes!J30=0,"",RES_hhdet_tes!J30/RES_hhdet_fec!J30)</f>
        <v>0.65890085188303027</v>
      </c>
      <c r="K30" s="169">
        <f>IF(RES_hhdet_tes!K30=0,"",RES_hhdet_tes!K30/RES_hhdet_fec!K30)</f>
        <v>0.67544438426575693</v>
      </c>
      <c r="L30" s="169">
        <f>IF(RES_hhdet_tes!L30=0,"",RES_hhdet_tes!L30/RES_hhdet_fec!L30)</f>
        <v>0.66943440085900208</v>
      </c>
      <c r="M30" s="169">
        <f>IF(RES_hhdet_tes!M30=0,"",RES_hhdet_tes!M30/RES_hhdet_fec!M30)</f>
        <v>0.67951311291479866</v>
      </c>
      <c r="N30" s="169">
        <f>IF(RES_hhdet_tes!N30=0,"",RES_hhdet_tes!N30/RES_hhdet_fec!N30)</f>
        <v>0.68404669306964327</v>
      </c>
      <c r="O30" s="169">
        <f>IF(RES_hhdet_tes!O30=0,"",RES_hhdet_tes!O30/RES_hhdet_fec!O30)</f>
        <v>0.68763741401808753</v>
      </c>
      <c r="P30" s="169">
        <f>IF(RES_hhdet_tes!P30=0,"",RES_hhdet_tes!P30/RES_hhdet_fec!P30)</f>
        <v>0.69085060265330489</v>
      </c>
      <c r="Q30" s="169">
        <f>IF(RES_hhdet_tes!Q30=0,"",RES_hhdet_tes!Q30/RES_hhdet_fec!Q30)</f>
        <v>0.69700488786319736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0.53238949162555005</v>
      </c>
      <c r="C31" s="174">
        <f>IF(RES_hhdet_tes!C31=0,"",RES_hhdet_tes!C31/RES_hhdet_fec!C31)</f>
        <v>0.53655615409108215</v>
      </c>
      <c r="D31" s="174">
        <f>IF(RES_hhdet_tes!D31=0,"",RES_hhdet_tes!D31/RES_hhdet_fec!D31)</f>
        <v>0.53687244931872891</v>
      </c>
      <c r="E31" s="174">
        <f>IF(RES_hhdet_tes!E31=0,"",RES_hhdet_tes!E31/RES_hhdet_fec!E31)</f>
        <v>0.53719335518396705</v>
      </c>
      <c r="F31" s="174">
        <f>IF(RES_hhdet_tes!F31=0,"",RES_hhdet_tes!F31/RES_hhdet_fec!F31)</f>
        <v>0.54248344595218378</v>
      </c>
      <c r="G31" s="174">
        <f>IF(RES_hhdet_tes!G31=0,"",RES_hhdet_tes!G31/RES_hhdet_fec!G31)</f>
        <v>0.54927970869124298</v>
      </c>
      <c r="H31" s="174">
        <f>IF(RES_hhdet_tes!H31=0,"",RES_hhdet_tes!H31/RES_hhdet_fec!H31)</f>
        <v>0.55608749530504908</v>
      </c>
      <c r="I31" s="174">
        <f>IF(RES_hhdet_tes!I31=0,"",RES_hhdet_tes!I31/RES_hhdet_fec!I31)</f>
        <v>0.56406824435013025</v>
      </c>
      <c r="J31" s="174">
        <f>IF(RES_hhdet_tes!J31=0,"",RES_hhdet_tes!J31/RES_hhdet_fec!J31)</f>
        <v>0.56800568040443222</v>
      </c>
      <c r="K31" s="174">
        <f>IF(RES_hhdet_tes!K31=0,"",RES_hhdet_tes!K31/RES_hhdet_fec!K31)</f>
        <v>0.57955558684930897</v>
      </c>
      <c r="L31" s="174">
        <f>IF(RES_hhdet_tes!L31=0,"",RES_hhdet_tes!L31/RES_hhdet_fec!L31)</f>
        <v>0.58663412039056551</v>
      </c>
      <c r="M31" s="174">
        <f>IF(RES_hhdet_tes!M31=0,"",RES_hhdet_tes!M31/RES_hhdet_fec!M31)</f>
        <v>0.59322195948759204</v>
      </c>
      <c r="N31" s="174">
        <f>IF(RES_hhdet_tes!N31=0,"",RES_hhdet_tes!N31/RES_hhdet_fec!N31)</f>
        <v>0.5978627362777672</v>
      </c>
      <c r="O31" s="174">
        <f>IF(RES_hhdet_tes!O31=0,"",RES_hhdet_tes!O31/RES_hhdet_fec!O31)</f>
        <v>0.59810771308744171</v>
      </c>
      <c r="P31" s="174">
        <f>IF(RES_hhdet_tes!P31=0,"",RES_hhdet_tes!P31/RES_hhdet_fec!P31)</f>
        <v>0.59967860714452514</v>
      </c>
      <c r="Q31" s="174">
        <f>IF(RES_hhdet_tes!Q31=0,"",RES_hhdet_tes!Q31/RES_hhdet_fec!Q31)</f>
        <v>0.60166514393224568</v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>
        <f>IF(RES_hhdet_tes!K32=0,"",RES_hhdet_tes!K32/RES_hhdet_fec!K32)</f>
        <v>0.74830160121503364</v>
      </c>
      <c r="L32" s="174">
        <f>IF(RES_hhdet_tes!L32=0,"",RES_hhdet_tes!L32/RES_hhdet_fec!L32)</f>
        <v>0.7496307876924172</v>
      </c>
      <c r="M32" s="174">
        <f>IF(RES_hhdet_tes!M32=0,"",RES_hhdet_tes!M32/RES_hhdet_fec!M32)</f>
        <v>0.75174528587115697</v>
      </c>
      <c r="N32" s="174">
        <f>IF(RES_hhdet_tes!N32=0,"",RES_hhdet_tes!N32/RES_hhdet_fec!N32)</f>
        <v>0.75357874336347264</v>
      </c>
      <c r="O32" s="174">
        <f>IF(RES_hhdet_tes!O32=0,"",RES_hhdet_tes!O32/RES_hhdet_fec!O32)</f>
        <v>0.75449937614027895</v>
      </c>
      <c r="P32" s="174">
        <f>IF(RES_hhdet_tes!P32=0,"",RES_hhdet_tes!P32/RES_hhdet_fec!P32)</f>
        <v>0.75645369760967884</v>
      </c>
      <c r="Q32" s="174">
        <f>IF(RES_hhdet_tes!Q32=0,"",RES_hhdet_tes!Q32/RES_hhdet_fec!Q32)</f>
        <v>0.75737624030270589</v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>
        <f>IF(RES_hhdet_tes!K33=0,"",RES_hhdet_tes!K33/RES_hhdet_fec!K33)</f>
        <v>0.60386471236377115</v>
      </c>
      <c r="L33" s="173">
        <f>IF(RES_hhdet_tes!L33=0,"",RES_hhdet_tes!L33/RES_hhdet_fec!L33)</f>
        <v>0.60448353728193061</v>
      </c>
      <c r="M33" s="173">
        <f>IF(RES_hhdet_tes!M33=0,"",RES_hhdet_tes!M33/RES_hhdet_fec!M33)</f>
        <v>0.60739322852554367</v>
      </c>
      <c r="N33" s="173">
        <f>IF(RES_hhdet_tes!N33=0,"",RES_hhdet_tes!N33/RES_hhdet_fec!N33)</f>
        <v>0.60956370016019046</v>
      </c>
      <c r="O33" s="173">
        <f>IF(RES_hhdet_tes!O33=0,"",RES_hhdet_tes!O33/RES_hhdet_fec!O33)</f>
        <v>0.61038252231506085</v>
      </c>
      <c r="P33" s="173">
        <f>IF(RES_hhdet_tes!P33=0,"",RES_hhdet_tes!P33/RES_hhdet_fec!P33)</f>
        <v>0.61288428459614985</v>
      </c>
      <c r="Q33" s="173">
        <f>IF(RES_hhdet_tes!Q33=0,"",RES_hhdet_tes!Q33/RES_hhdet_fec!Q33)</f>
        <v>0.61373176118174222</v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>
        <f>IF(RES_hhdet_tes!K34=0,"",RES_hhdet_tes!K34/RES_hhdet_fec!K34)</f>
        <v>1</v>
      </c>
      <c r="L34" s="172">
        <f>IF(RES_hhdet_tes!L34=0,"",RES_hhdet_tes!L34/RES_hhdet_fec!L34)</f>
        <v>1</v>
      </c>
      <c r="M34" s="172">
        <f>IF(RES_hhdet_tes!M34=0,"",RES_hhdet_tes!M34/RES_hhdet_fec!M34)</f>
        <v>1</v>
      </c>
      <c r="N34" s="172">
        <f>IF(RES_hhdet_tes!N34=0,"",RES_hhdet_tes!N34/RES_hhdet_fec!N34)</f>
        <v>1</v>
      </c>
      <c r="O34" s="172">
        <f>IF(RES_hhdet_tes!O34=0,"",RES_hhdet_tes!O34/RES_hhdet_fec!O34)</f>
        <v>1.0000000000000004</v>
      </c>
      <c r="P34" s="172">
        <f>IF(RES_hhdet_tes!P34=0,"",RES_hhdet_tes!P34/RES_hhdet_fec!P34)</f>
        <v>1</v>
      </c>
      <c r="Q34" s="172">
        <f>IF(RES_hhdet_tes!Q34=0,"",RES_hhdet_tes!Q34/RES_hhdet_fec!Q34)</f>
        <v>1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0.68027546152153628</v>
      </c>
      <c r="C35" s="171">
        <f>IF(RES_hhdet_tes!C35=0,"",RES_hhdet_tes!C35/RES_hhdet_fec!C35)</f>
        <v>0.68491305278126235</v>
      </c>
      <c r="D35" s="171">
        <f>IF(RES_hhdet_tes!D35=0,"",RES_hhdet_tes!D35/RES_hhdet_fec!D35)</f>
        <v>0.68683540300415846</v>
      </c>
      <c r="E35" s="171">
        <f>IF(RES_hhdet_tes!E35=0,"",RES_hhdet_tes!E35/RES_hhdet_fec!E35)</f>
        <v>0.689715101340308</v>
      </c>
      <c r="F35" s="171">
        <f>IF(RES_hhdet_tes!F35=0,"",RES_hhdet_tes!F35/RES_hhdet_fec!F35)</f>
        <v>0.69669320615999564</v>
      </c>
      <c r="G35" s="171">
        <f>IF(RES_hhdet_tes!G35=0,"",RES_hhdet_tes!G35/RES_hhdet_fec!G35)</f>
        <v>0.70484408456390502</v>
      </c>
      <c r="H35" s="171">
        <f>IF(RES_hhdet_tes!H35=0,"",RES_hhdet_tes!H35/RES_hhdet_fec!H35)</f>
        <v>0.71314397263167095</v>
      </c>
      <c r="I35" s="171">
        <f>IF(RES_hhdet_tes!I35=0,"",RES_hhdet_tes!I35/RES_hhdet_fec!I35)</f>
        <v>0.722027760658284</v>
      </c>
      <c r="J35" s="171">
        <f>IF(RES_hhdet_tes!J35=0,"",RES_hhdet_tes!J35/RES_hhdet_fec!J35)</f>
        <v>0.72886459529215886</v>
      </c>
      <c r="K35" s="171">
        <f>IF(RES_hhdet_tes!K35=0,"",RES_hhdet_tes!K35/RES_hhdet_fec!K35)</f>
        <v>0.73310519517087114</v>
      </c>
      <c r="L35" s="171">
        <f>IF(RES_hhdet_tes!L35=0,"",RES_hhdet_tes!L35/RES_hhdet_fec!L35)</f>
        <v>0.73322889065082775</v>
      </c>
      <c r="M35" s="171">
        <f>IF(RES_hhdet_tes!M35=0,"",RES_hhdet_tes!M35/RES_hhdet_fec!M35)</f>
        <v>0.7364232123031299</v>
      </c>
      <c r="N35" s="171">
        <f>IF(RES_hhdet_tes!N35=0,"",RES_hhdet_tes!N35/RES_hhdet_fec!N35)</f>
        <v>0.74169022592449396</v>
      </c>
      <c r="O35" s="171">
        <f>IF(RES_hhdet_tes!O35=0,"",RES_hhdet_tes!O35/RES_hhdet_fec!O35)</f>
        <v>0.74760777380063637</v>
      </c>
      <c r="P35" s="171">
        <f>IF(RES_hhdet_tes!P35=0,"",RES_hhdet_tes!P35/RES_hhdet_fec!P35)</f>
        <v>0.75463224423459196</v>
      </c>
      <c r="Q35" s="171">
        <f>IF(RES_hhdet_tes!Q35=0,"",RES_hhdet_tes!Q35/RES_hhdet_fec!Q35)</f>
        <v>0.76108252936221721</v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>
        <f>IF(RES_hhdet_tes!K36=0,"",RES_hhdet_tes!K36/RES_hhdet_fec!K36)</f>
        <v>0.83591528368418222</v>
      </c>
      <c r="L36" s="170">
        <f>IF(RES_hhdet_tes!L36=0,"",RES_hhdet_tes!L36/RES_hhdet_fec!L36)</f>
        <v>0.85499954271985601</v>
      </c>
      <c r="M36" s="170">
        <f>IF(RES_hhdet_tes!M36=0,"",RES_hhdet_tes!M36/RES_hhdet_fec!M36)</f>
        <v>0.84741379463300992</v>
      </c>
      <c r="N36" s="170">
        <f>IF(RES_hhdet_tes!N36=0,"",RES_hhdet_tes!N36/RES_hhdet_fec!N36)</f>
        <v>0.85162489849810874</v>
      </c>
      <c r="O36" s="170">
        <f>IF(RES_hhdet_tes!O36=0,"",RES_hhdet_tes!O36/RES_hhdet_fec!O36)</f>
        <v>0.85389323520115135</v>
      </c>
      <c r="P36" s="170">
        <f>IF(RES_hhdet_tes!P36=0,"",RES_hhdet_tes!P36/RES_hhdet_fec!P36)</f>
        <v>0.86012858524971625</v>
      </c>
      <c r="Q36" s="170">
        <f>IF(RES_hhdet_tes!Q36=0,"",RES_hhdet_tes!Q36/RES_hhdet_fec!Q36)</f>
        <v>0.85688543549446416</v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>
        <f>IF(RES_hhdet_tes!K37=0,"",RES_hhdet_tes!K37/RES_hhdet_fec!K37)</f>
        <v>0.74719006907536512</v>
      </c>
      <c r="L37" s="73">
        <f>IF(RES_hhdet_tes!L37=0,"",RES_hhdet_tes!L37/RES_hhdet_fec!L37)</f>
        <v>0.74736831315203534</v>
      </c>
      <c r="M37" s="73">
        <f>IF(RES_hhdet_tes!M37=0,"",RES_hhdet_tes!M37/RES_hhdet_fec!M37)</f>
        <v>0.7506076155801219</v>
      </c>
      <c r="N37" s="73">
        <f>IF(RES_hhdet_tes!N37=0,"",RES_hhdet_tes!N37/RES_hhdet_fec!N37)</f>
        <v>0.75407718196492779</v>
      </c>
      <c r="O37" s="73">
        <f>IF(RES_hhdet_tes!O37=0,"",RES_hhdet_tes!O37/RES_hhdet_fec!O37)</f>
        <v>0.75769684947754146</v>
      </c>
      <c r="P37" s="73">
        <f>IF(RES_hhdet_tes!P37=0,"",RES_hhdet_tes!P37/RES_hhdet_fec!P37)</f>
        <v>0.76365750591363346</v>
      </c>
      <c r="Q37" s="73">
        <f>IF(RES_hhdet_tes!Q37=0,"",RES_hhdet_tes!Q37/RES_hhdet_fec!Q37)</f>
        <v>0.76641369618693655</v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>
        <f>IF(RES_hhdet_tes!K38=0,"",RES_hhdet_tes!K38/RES_hhdet_fec!K38)</f>
        <v>1.0000000000000004</v>
      </c>
      <c r="L38" s="73">
        <f>IF(RES_hhdet_tes!L38=0,"",RES_hhdet_tes!L38/RES_hhdet_fec!L38)</f>
        <v>1.0000000000000007</v>
      </c>
      <c r="M38" s="73">
        <f>IF(RES_hhdet_tes!M38=0,"",RES_hhdet_tes!M38/RES_hhdet_fec!M38)</f>
        <v>0.99999999999999989</v>
      </c>
      <c r="N38" s="73">
        <f>IF(RES_hhdet_tes!N38=0,"",RES_hhdet_tes!N38/RES_hhdet_fec!N38)</f>
        <v>1</v>
      </c>
      <c r="O38" s="73">
        <f>IF(RES_hhdet_tes!O38=0,"",RES_hhdet_tes!O38/RES_hhdet_fec!O38)</f>
        <v>1</v>
      </c>
      <c r="P38" s="73">
        <f>IF(RES_hhdet_tes!P38=0,"",RES_hhdet_tes!P38/RES_hhdet_fec!P38)</f>
        <v>1</v>
      </c>
      <c r="Q38" s="73">
        <f>IF(RES_hhdet_tes!Q38=0,"",RES_hhdet_tes!Q38/RES_hhdet_fec!Q38)</f>
        <v>1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0.66514549637723153</v>
      </c>
      <c r="C39" s="169">
        <f>IF(RES_hhdet_tes!C39=0,"",RES_hhdet_tes!C39/RES_hhdet_fec!C39)</f>
        <v>0.68428766763484217</v>
      </c>
      <c r="D39" s="169">
        <f>IF(RES_hhdet_tes!D39=0,"",RES_hhdet_tes!D39/RES_hhdet_fec!D39)</f>
        <v>0.65286588389922007</v>
      </c>
      <c r="E39" s="169">
        <f>IF(RES_hhdet_tes!E39=0,"",RES_hhdet_tes!E39/RES_hhdet_fec!E39)</f>
        <v>0.6653586656587811</v>
      </c>
      <c r="F39" s="169">
        <f>IF(RES_hhdet_tes!F39=0,"",RES_hhdet_tes!F39/RES_hhdet_fec!F39)</f>
        <v>0.70641236812795571</v>
      </c>
      <c r="G39" s="169">
        <f>IF(RES_hhdet_tes!G39=0,"",RES_hhdet_tes!G39/RES_hhdet_fec!G39)</f>
        <v>0.69748109523474666</v>
      </c>
      <c r="H39" s="169">
        <f>IF(RES_hhdet_tes!H39=0,"",RES_hhdet_tes!H39/RES_hhdet_fec!H39)</f>
        <v>0.7364779709031587</v>
      </c>
      <c r="I39" s="169">
        <f>IF(RES_hhdet_tes!I39=0,"",RES_hhdet_tes!I39/RES_hhdet_fec!I39)</f>
        <v>0.73409699597043987</v>
      </c>
      <c r="J39" s="169">
        <f>IF(RES_hhdet_tes!J39=0,"",RES_hhdet_tes!J39/RES_hhdet_fec!J39)</f>
        <v>0.7092155354169406</v>
      </c>
      <c r="K39" s="169">
        <f>IF(RES_hhdet_tes!K39=0,"",RES_hhdet_tes!K39/RES_hhdet_fec!K39)</f>
        <v>0.7434734941407114</v>
      </c>
      <c r="L39" s="169">
        <f>IF(RES_hhdet_tes!L39=0,"",RES_hhdet_tes!L39/RES_hhdet_fec!L39)</f>
        <v>0.73839029389180866</v>
      </c>
      <c r="M39" s="169">
        <f>IF(RES_hhdet_tes!M39=0,"",RES_hhdet_tes!M39/RES_hhdet_fec!M39)</f>
        <v>0.72138573474199141</v>
      </c>
      <c r="N39" s="169">
        <f>IF(RES_hhdet_tes!N39=0,"",RES_hhdet_tes!N39/RES_hhdet_fec!N39)</f>
        <v>0.73273863349142199</v>
      </c>
      <c r="O39" s="169">
        <f>IF(RES_hhdet_tes!O39=0,"",RES_hhdet_tes!O39/RES_hhdet_fec!O39)</f>
        <v>0.76355911986494529</v>
      </c>
      <c r="P39" s="169">
        <f>IF(RES_hhdet_tes!P39=0,"",RES_hhdet_tes!P39/RES_hhdet_fec!P39)</f>
        <v>0.78641762718932162</v>
      </c>
      <c r="Q39" s="169">
        <f>IF(RES_hhdet_tes!Q39=0,"",RES_hhdet_tes!Q39/RES_hhdet_fec!Q39)</f>
        <v>0.73698521811864004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0.41962552126161756</v>
      </c>
      <c r="C40" s="73">
        <f>IF(RES_hhdet_tes!C40=0,"",RES_hhdet_tes!C40/RES_hhdet_fec!C40)</f>
        <v>0.4248329654728808</v>
      </c>
      <c r="D40" s="73">
        <f>IF(RES_hhdet_tes!D40=0,"",RES_hhdet_tes!D40/RES_hhdet_fec!D40)</f>
        <v>0.43403226532519285</v>
      </c>
      <c r="E40" s="73">
        <f>IF(RES_hhdet_tes!E40=0,"",RES_hhdet_tes!E40/RES_hhdet_fec!E40)</f>
        <v>0.43618285398688833</v>
      </c>
      <c r="F40" s="73">
        <f>IF(RES_hhdet_tes!F40=0,"",RES_hhdet_tes!F40/RES_hhdet_fec!F40)</f>
        <v>0.43935943789226817</v>
      </c>
      <c r="G40" s="73">
        <f>IF(RES_hhdet_tes!G40=0,"",RES_hhdet_tes!G40/RES_hhdet_fec!G40)</f>
        <v>0.44803100719574684</v>
      </c>
      <c r="H40" s="73">
        <f>IF(RES_hhdet_tes!H40=0,"",RES_hhdet_tes!H40/RES_hhdet_fec!H40)</f>
        <v>0.45086419685498014</v>
      </c>
      <c r="I40" s="73">
        <f>IF(RES_hhdet_tes!I40=0,"",RES_hhdet_tes!I40/RES_hhdet_fec!I40)</f>
        <v>0.4581362374473556</v>
      </c>
      <c r="J40" s="73">
        <f>IF(RES_hhdet_tes!J40=0,"",RES_hhdet_tes!J40/RES_hhdet_fec!J40)</f>
        <v>0.46181905741565926</v>
      </c>
      <c r="K40" s="73">
        <f>IF(RES_hhdet_tes!K40=0,"",RES_hhdet_tes!K40/RES_hhdet_fec!K40)</f>
        <v>0.46699590151765036</v>
      </c>
      <c r="L40" s="73">
        <f>IF(RES_hhdet_tes!L40=0,"",RES_hhdet_tes!L40/RES_hhdet_fec!L40)</f>
        <v>0.47059662985426237</v>
      </c>
      <c r="M40" s="73">
        <f>IF(RES_hhdet_tes!M40=0,"",RES_hhdet_tes!M40/RES_hhdet_fec!M40)</f>
        <v>0.47420987549048493</v>
      </c>
      <c r="N40" s="73">
        <f>IF(RES_hhdet_tes!N40=0,"",RES_hhdet_tes!N40/RES_hhdet_fec!N40)</f>
        <v>0.47470565187097452</v>
      </c>
      <c r="O40" s="73">
        <f>IF(RES_hhdet_tes!O40=0,"",RES_hhdet_tes!O40/RES_hhdet_fec!O40)</f>
        <v>0.47652833941802564</v>
      </c>
      <c r="P40" s="73">
        <f>IF(RES_hhdet_tes!P40=0,"",RES_hhdet_tes!P40/RES_hhdet_fec!P40)</f>
        <v>0.4780719997893853</v>
      </c>
      <c r="Q40" s="73">
        <f>IF(RES_hhdet_tes!Q40=0,"",RES_hhdet_tes!Q40/RES_hhdet_fec!Q40)</f>
        <v>0.48296472254004391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0.80347851559196837</v>
      </c>
      <c r="C41" s="65">
        <f>IF(RES_hhdet_tes!C41=0,"",RES_hhdet_tes!C41/RES_hhdet_fec!C41)</f>
        <v>0.80838819671728557</v>
      </c>
      <c r="D41" s="65">
        <f>IF(RES_hhdet_tes!D41=0,"",RES_hhdet_tes!D41/RES_hhdet_fec!D41)</f>
        <v>0.80947464385749468</v>
      </c>
      <c r="E41" s="65">
        <f>IF(RES_hhdet_tes!E41=0,"",RES_hhdet_tes!E41/RES_hhdet_fec!E41)</f>
        <v>0.81191670803663762</v>
      </c>
      <c r="F41" s="65">
        <f>IF(RES_hhdet_tes!F41=0,"",RES_hhdet_tes!F41/RES_hhdet_fec!F41)</f>
        <v>0.81937635818377574</v>
      </c>
      <c r="G41" s="65">
        <f>IF(RES_hhdet_tes!G41=0,"",RES_hhdet_tes!G41/RES_hhdet_fec!G41)</f>
        <v>0.82566018772274008</v>
      </c>
      <c r="H41" s="65">
        <f>IF(RES_hhdet_tes!H41=0,"",RES_hhdet_tes!H41/RES_hhdet_fec!H41)</f>
        <v>0.83195059964112439</v>
      </c>
      <c r="I41" s="65">
        <f>IF(RES_hhdet_tes!I41=0,"",RES_hhdet_tes!I41/RES_hhdet_fec!I41)</f>
        <v>0.83760465103685267</v>
      </c>
      <c r="J41" s="65">
        <f>IF(RES_hhdet_tes!J41=0,"",RES_hhdet_tes!J41/RES_hhdet_fec!J41)</f>
        <v>0.84106960487909099</v>
      </c>
      <c r="K41" s="65">
        <f>IF(RES_hhdet_tes!K41=0,"",RES_hhdet_tes!K41/RES_hhdet_fec!K41)</f>
        <v>0.84330447988091328</v>
      </c>
      <c r="L41" s="65">
        <f>IF(RES_hhdet_tes!L41=0,"",RES_hhdet_tes!L41/RES_hhdet_fec!L41)</f>
        <v>0.84342665882895718</v>
      </c>
      <c r="M41" s="65">
        <f>IF(RES_hhdet_tes!M41=0,"",RES_hhdet_tes!M41/RES_hhdet_fec!M41)</f>
        <v>0.84536549129235583</v>
      </c>
      <c r="N41" s="65">
        <f>IF(RES_hhdet_tes!N41=0,"",RES_hhdet_tes!N41/RES_hhdet_fec!N41)</f>
        <v>0.85015568597659863</v>
      </c>
      <c r="O41" s="65">
        <f>IF(RES_hhdet_tes!O41=0,"",RES_hhdet_tes!O41/RES_hhdet_fec!O41)</f>
        <v>0.85436540675689265</v>
      </c>
      <c r="P41" s="65">
        <f>IF(RES_hhdet_tes!P41=0,"",RES_hhdet_tes!P41/RES_hhdet_fec!P41)</f>
        <v>0.85900683528702437</v>
      </c>
      <c r="Q41" s="65">
        <f>IF(RES_hhdet_tes!Q41=0,"",RES_hhdet_tes!Q41/RES_hhdet_fec!Q41)</f>
        <v>0.86221921981883909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0.59078898941035396</v>
      </c>
      <c r="C43" s="175">
        <f>IF(RES_hhdet_tes!C43=0,"",RES_hhdet_tes!C43/RES_hhdet_fec!C43)</f>
        <v>0.59261145005885341</v>
      </c>
      <c r="D43" s="175">
        <f>IF(RES_hhdet_tes!D43=0,"",RES_hhdet_tes!D43/RES_hhdet_fec!D43)</f>
        <v>0.60083614215516157</v>
      </c>
      <c r="E43" s="175">
        <f>IF(RES_hhdet_tes!E43=0,"",RES_hhdet_tes!E43/RES_hhdet_fec!E43)</f>
        <v>0.61025546696788169</v>
      </c>
      <c r="F43" s="175">
        <f>IF(RES_hhdet_tes!F43=0,"",RES_hhdet_tes!F43/RES_hhdet_fec!F43)</f>
        <v>0.61352906517011774</v>
      </c>
      <c r="G43" s="175">
        <f>IF(RES_hhdet_tes!G43=0,"",RES_hhdet_tes!G43/RES_hhdet_fec!G43)</f>
        <v>0.61396255019968937</v>
      </c>
      <c r="H43" s="175">
        <f>IF(RES_hhdet_tes!H43=0,"",RES_hhdet_tes!H43/RES_hhdet_fec!H43)</f>
        <v>0.62042980800238978</v>
      </c>
      <c r="I43" s="175">
        <f>IF(RES_hhdet_tes!I43=0,"",RES_hhdet_tes!I43/RES_hhdet_fec!I43)</f>
        <v>0.6248512746346756</v>
      </c>
      <c r="J43" s="175">
        <f>IF(RES_hhdet_tes!J43=0,"",RES_hhdet_tes!J43/RES_hhdet_fec!J43)</f>
        <v>0.63023658426900997</v>
      </c>
      <c r="K43" s="175">
        <f>IF(RES_hhdet_tes!K43=0,"",RES_hhdet_tes!K43/RES_hhdet_fec!K43)</f>
        <v>0.63318145788766189</v>
      </c>
      <c r="L43" s="175">
        <f>IF(RES_hhdet_tes!L43=0,"",RES_hhdet_tes!L43/RES_hhdet_fec!L43)</f>
        <v>0.636982312007077</v>
      </c>
      <c r="M43" s="175">
        <f>IF(RES_hhdet_tes!M43=0,"",RES_hhdet_tes!M43/RES_hhdet_fec!M43)</f>
        <v>0.64240209504169421</v>
      </c>
      <c r="N43" s="175">
        <f>IF(RES_hhdet_tes!N43=0,"",RES_hhdet_tes!N43/RES_hhdet_fec!N43)</f>
        <v>0.65140024436379884</v>
      </c>
      <c r="O43" s="175">
        <f>IF(RES_hhdet_tes!O43=0,"",RES_hhdet_tes!O43/RES_hhdet_fec!O43)</f>
        <v>0.65911132307140374</v>
      </c>
      <c r="P43" s="175">
        <f>IF(RES_hhdet_tes!P43=0,"",RES_hhdet_tes!P43/RES_hhdet_fec!P43)</f>
        <v>0.6611850617300532</v>
      </c>
      <c r="Q43" s="175">
        <f>IF(RES_hhdet_tes!Q43=0,"",RES_hhdet_tes!Q43/RES_hhdet_fec!Q43)</f>
        <v>0.66327194933054667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0.58799856113717774</v>
      </c>
      <c r="C44" s="169">
        <f>IF(RES_hhdet_tes!C44=0,"",RES_hhdet_tes!C44/RES_hhdet_fec!C44)</f>
        <v>0.59038001966730291</v>
      </c>
      <c r="D44" s="169">
        <f>IF(RES_hhdet_tes!D44=0,"",RES_hhdet_tes!D44/RES_hhdet_fec!D44)</f>
        <v>0.60163517609997064</v>
      </c>
      <c r="E44" s="169">
        <f>IF(RES_hhdet_tes!E44=0,"",RES_hhdet_tes!E44/RES_hhdet_fec!E44)</f>
        <v>0.61063228328495056</v>
      </c>
      <c r="F44" s="169">
        <f>IF(RES_hhdet_tes!F44=0,"",RES_hhdet_tes!F44/RES_hhdet_fec!F44)</f>
        <v>0.61153861329039139</v>
      </c>
      <c r="G44" s="169">
        <f>IF(RES_hhdet_tes!G44=0,"",RES_hhdet_tes!G44/RES_hhdet_fec!G44)</f>
        <v>0.6132778576332728</v>
      </c>
      <c r="H44" s="169">
        <f>IF(RES_hhdet_tes!H44=0,"",RES_hhdet_tes!H44/RES_hhdet_fec!H44)</f>
        <v>0.61768797763294325</v>
      </c>
      <c r="I44" s="169">
        <f>IF(RES_hhdet_tes!I44=0,"",RES_hhdet_tes!I44/RES_hhdet_fec!I44)</f>
        <v>0.62319010250065554</v>
      </c>
      <c r="J44" s="169">
        <f>IF(RES_hhdet_tes!J44=0,"",RES_hhdet_tes!J44/RES_hhdet_fec!J44)</f>
        <v>0.63128781917588461</v>
      </c>
      <c r="K44" s="169">
        <f>IF(RES_hhdet_tes!K44=0,"",RES_hhdet_tes!K44/RES_hhdet_fec!K44)</f>
        <v>0.63225360877921155</v>
      </c>
      <c r="L44" s="169">
        <f>IF(RES_hhdet_tes!L44=0,"",RES_hhdet_tes!L44/RES_hhdet_fec!L44)</f>
        <v>0.638356858589336</v>
      </c>
      <c r="M44" s="169">
        <f>IF(RES_hhdet_tes!M44=0,"",RES_hhdet_tes!M44/RES_hhdet_fec!M44)</f>
        <v>0.64365659234478201</v>
      </c>
      <c r="N44" s="169">
        <f>IF(RES_hhdet_tes!N44=0,"",RES_hhdet_tes!N44/RES_hhdet_fec!N44)</f>
        <v>0.64921820368954475</v>
      </c>
      <c r="O44" s="169">
        <f>IF(RES_hhdet_tes!O44=0,"",RES_hhdet_tes!O44/RES_hhdet_fec!O44)</f>
        <v>0.65752325684072965</v>
      </c>
      <c r="P44" s="169">
        <f>IF(RES_hhdet_tes!P44=0,"",RES_hhdet_tes!P44/RES_hhdet_fec!P44)</f>
        <v>0.65759543360277506</v>
      </c>
      <c r="Q44" s="169">
        <f>IF(RES_hhdet_tes!Q44=0,"",RES_hhdet_tes!Q44/RES_hhdet_fec!Q44)</f>
        <v>0.66166006198128668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0.58326327279607082</v>
      </c>
      <c r="C45" s="73">
        <f>IF(RES_hhdet_tes!C45=0,"",RES_hhdet_tes!C45/RES_hhdet_fec!C45)</f>
        <v>0.58371209840616467</v>
      </c>
      <c r="D45" s="73">
        <f>IF(RES_hhdet_tes!D45=0,"",RES_hhdet_tes!D45/RES_hhdet_fec!D45)</f>
        <v>0.59502561967701839</v>
      </c>
      <c r="E45" s="73">
        <f>IF(RES_hhdet_tes!E45=0,"",RES_hhdet_tes!E45/RES_hhdet_fec!E45)</f>
        <v>0.60074805652981866</v>
      </c>
      <c r="F45" s="73">
        <f>IF(RES_hhdet_tes!F45=0,"",RES_hhdet_tes!F45/RES_hhdet_fec!F45)</f>
        <v>0.60280182740324462</v>
      </c>
      <c r="G45" s="73">
        <f>IF(RES_hhdet_tes!G45=0,"",RES_hhdet_tes!G45/RES_hhdet_fec!G45)</f>
        <v>0.60440386579674943</v>
      </c>
      <c r="H45" s="73">
        <f>IF(RES_hhdet_tes!H45=0,"",RES_hhdet_tes!H45/RES_hhdet_fec!H45)</f>
        <v>0.60852557885093794</v>
      </c>
      <c r="I45" s="73">
        <f>IF(RES_hhdet_tes!I45=0,"",RES_hhdet_tes!I45/RES_hhdet_fec!I45)</f>
        <v>0.61290481114692008</v>
      </c>
      <c r="J45" s="73">
        <f>IF(RES_hhdet_tes!J45=0,"",RES_hhdet_tes!J45/RES_hhdet_fec!J45)</f>
        <v>0.61891664030206661</v>
      </c>
      <c r="K45" s="73">
        <f>IF(RES_hhdet_tes!K45=0,"",RES_hhdet_tes!K45/RES_hhdet_fec!K45)</f>
        <v>0.62587392137931419</v>
      </c>
      <c r="L45" s="73">
        <f>IF(RES_hhdet_tes!L45=0,"",RES_hhdet_tes!L45/RES_hhdet_fec!L45)</f>
        <v>0.63388319970840612</v>
      </c>
      <c r="M45" s="73">
        <f>IF(RES_hhdet_tes!M45=0,"",RES_hhdet_tes!M45/RES_hhdet_fec!M45)</f>
        <v>0.63901323874758675</v>
      </c>
      <c r="N45" s="73">
        <f>IF(RES_hhdet_tes!N45=0,"",RES_hhdet_tes!N45/RES_hhdet_fec!N45)</f>
        <v>0.64565649623497978</v>
      </c>
      <c r="O45" s="73">
        <f>IF(RES_hhdet_tes!O45=0,"",RES_hhdet_tes!O45/RES_hhdet_fec!O45)</f>
        <v>0.65416033942789942</v>
      </c>
      <c r="P45" s="73">
        <f>IF(RES_hhdet_tes!P45=0,"",RES_hhdet_tes!P45/RES_hhdet_fec!P45)</f>
        <v>0.6544020491248479</v>
      </c>
      <c r="Q45" s="73">
        <f>IF(RES_hhdet_tes!Q45=0,"",RES_hhdet_tes!Q45/RES_hhdet_fec!Q45)</f>
        <v>0.65577452081253984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1.0000000000000004</v>
      </c>
      <c r="D46" s="73">
        <f>IF(RES_hhdet_tes!D46=0,"",RES_hhdet_tes!D46/RES_hhdet_fec!D46)</f>
        <v>0.99999999999999967</v>
      </c>
      <c r="E46" s="73">
        <f>IF(RES_hhdet_tes!E46=0,"",RES_hhdet_tes!E46/RES_hhdet_fec!E46)</f>
        <v>0.99999999999999978</v>
      </c>
      <c r="F46" s="73">
        <f>IF(RES_hhdet_tes!F46=0,"",RES_hhdet_tes!F46/RES_hhdet_fec!F46)</f>
        <v>1.0000000000000004</v>
      </c>
      <c r="G46" s="73">
        <f>IF(RES_hhdet_tes!G46=0,"",RES_hhdet_tes!G46/RES_hhdet_fec!G46)</f>
        <v>1.0000000000000004</v>
      </c>
      <c r="H46" s="73">
        <f>IF(RES_hhdet_tes!H46=0,"",RES_hhdet_tes!H46/RES_hhdet_fec!H46)</f>
        <v>0.99999999999999978</v>
      </c>
      <c r="I46" s="73">
        <f>IF(RES_hhdet_tes!I46=0,"",RES_hhdet_tes!I46/RES_hhdet_fec!I46)</f>
        <v>0.99999999999999967</v>
      </c>
      <c r="J46" s="73">
        <f>IF(RES_hhdet_tes!J46=0,"",RES_hhdet_tes!J46/RES_hhdet_fec!J46)</f>
        <v>1.0000000000000002</v>
      </c>
      <c r="K46" s="73">
        <f>IF(RES_hhdet_tes!K46=0,"",RES_hhdet_tes!K46/RES_hhdet_fec!K46)</f>
        <v>1.0000000000000002</v>
      </c>
      <c r="L46" s="73">
        <f>IF(RES_hhdet_tes!L46=0,"",RES_hhdet_tes!L46/RES_hhdet_fec!L46)</f>
        <v>1</v>
      </c>
      <c r="M46" s="73">
        <f>IF(RES_hhdet_tes!M46=0,"",RES_hhdet_tes!M46/RES_hhdet_fec!M46)</f>
        <v>1</v>
      </c>
      <c r="N46" s="73">
        <f>IF(RES_hhdet_tes!N46=0,"",RES_hhdet_tes!N46/RES_hhdet_fec!N46)</f>
        <v>1</v>
      </c>
      <c r="O46" s="73">
        <f>IF(RES_hhdet_tes!O46=0,"",RES_hhdet_tes!O46/RES_hhdet_fec!O46)</f>
        <v>1.0000000000000004</v>
      </c>
      <c r="P46" s="73">
        <f>IF(RES_hhdet_tes!P46=0,"",RES_hhdet_tes!P46/RES_hhdet_fec!P46)</f>
        <v>0.99999999999999989</v>
      </c>
      <c r="Q46" s="73">
        <f>IF(RES_hhdet_tes!Q46=0,"",RES_hhdet_tes!Q46/RES_hhdet_fec!Q46)</f>
        <v>1.0000000000000002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1.607436229671128</v>
      </c>
      <c r="C47" s="169">
        <f>IF(RES_hhdet_tes!C47=0,"",RES_hhdet_tes!C47/RES_hhdet_fec!C47)</f>
        <v>1.669375879763586</v>
      </c>
      <c r="D47" s="169">
        <f>IF(RES_hhdet_tes!D47=0,"",RES_hhdet_tes!D47/RES_hhdet_fec!D47)</f>
        <v>1.7623736267191419</v>
      </c>
      <c r="E47" s="169">
        <f>IF(RES_hhdet_tes!E47=0,"",RES_hhdet_tes!E47/RES_hhdet_fec!E47)</f>
        <v>1.816906602003163</v>
      </c>
      <c r="F47" s="169">
        <f>IF(RES_hhdet_tes!F47=0,"",RES_hhdet_tes!F47/RES_hhdet_fec!F47)</f>
        <v>1.8643192879596502</v>
      </c>
      <c r="G47" s="169">
        <f>IF(RES_hhdet_tes!G47=0,"",RES_hhdet_tes!G47/RES_hhdet_fec!G47)</f>
        <v>1.9220679815436763</v>
      </c>
      <c r="H47" s="169">
        <f>IF(RES_hhdet_tes!H47=0,"",RES_hhdet_tes!H47/RES_hhdet_fec!H47)</f>
        <v>1.9908510979032377</v>
      </c>
      <c r="I47" s="169">
        <f>IF(RES_hhdet_tes!I47=0,"",RES_hhdet_tes!I47/RES_hhdet_fec!I47)</f>
        <v>2.0536985281327662</v>
      </c>
      <c r="J47" s="169">
        <f>IF(RES_hhdet_tes!J47=0,"",RES_hhdet_tes!J47/RES_hhdet_fec!J47)</f>
        <v>2.1521248077896917</v>
      </c>
      <c r="K47" s="169">
        <f>IF(RES_hhdet_tes!K47=0,"",RES_hhdet_tes!K47/RES_hhdet_fec!K47)</f>
        <v>2.172891198960472</v>
      </c>
      <c r="L47" s="169">
        <f>IF(RES_hhdet_tes!L47=0,"",RES_hhdet_tes!L47/RES_hhdet_fec!L47)</f>
        <v>2.3607593299138192</v>
      </c>
      <c r="M47" s="169">
        <f>IF(RES_hhdet_tes!M47=0,"",RES_hhdet_tes!M47/RES_hhdet_fec!M47)</f>
        <v>2.4552948788317264</v>
      </c>
      <c r="N47" s="169">
        <f>IF(RES_hhdet_tes!N47=0,"",RES_hhdet_tes!N47/RES_hhdet_fec!N47)</f>
        <v>2.6088083654023886</v>
      </c>
      <c r="O47" s="169">
        <f>IF(RES_hhdet_tes!O47=0,"",RES_hhdet_tes!O47/RES_hhdet_fec!O47)</f>
        <v>2.7019843336957456</v>
      </c>
      <c r="P47" s="169">
        <f>IF(RES_hhdet_tes!P47=0,"",RES_hhdet_tes!P47/RES_hhdet_fec!P47)</f>
        <v>2.8053210596130702</v>
      </c>
      <c r="Q47" s="169">
        <f>IF(RES_hhdet_tes!Q47=0,"",RES_hhdet_tes!Q47/RES_hhdet_fec!Q47)</f>
        <v>2.9179198771051289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1.607436229671128</v>
      </c>
      <c r="C48" s="73">
        <f>IF(RES_hhdet_tes!C48=0,"",RES_hhdet_tes!C48/RES_hhdet_fec!C48)</f>
        <v>1.669375879763586</v>
      </c>
      <c r="D48" s="73">
        <f>IF(RES_hhdet_tes!D48=0,"",RES_hhdet_tes!D48/RES_hhdet_fec!D48)</f>
        <v>1.7623736267191419</v>
      </c>
      <c r="E48" s="73">
        <f>IF(RES_hhdet_tes!E48=0,"",RES_hhdet_tes!E48/RES_hhdet_fec!E48)</f>
        <v>1.816906602003163</v>
      </c>
      <c r="F48" s="73">
        <f>IF(RES_hhdet_tes!F48=0,"",RES_hhdet_tes!F48/RES_hhdet_fec!F48)</f>
        <v>1.8643192879596502</v>
      </c>
      <c r="G48" s="73">
        <f>IF(RES_hhdet_tes!G48=0,"",RES_hhdet_tes!G48/RES_hhdet_fec!G48)</f>
        <v>1.9220679815436763</v>
      </c>
      <c r="H48" s="73">
        <f>IF(RES_hhdet_tes!H48=0,"",RES_hhdet_tes!H48/RES_hhdet_fec!H48)</f>
        <v>1.9908510979032377</v>
      </c>
      <c r="I48" s="73">
        <f>IF(RES_hhdet_tes!I48=0,"",RES_hhdet_tes!I48/RES_hhdet_fec!I48)</f>
        <v>2.0536985281327662</v>
      </c>
      <c r="J48" s="73">
        <f>IF(RES_hhdet_tes!J48=0,"",RES_hhdet_tes!J48/RES_hhdet_fec!J48)</f>
        <v>2.1521248077896917</v>
      </c>
      <c r="K48" s="73">
        <f>IF(RES_hhdet_tes!K48=0,"",RES_hhdet_tes!K48/RES_hhdet_fec!K48)</f>
        <v>2.172891198960472</v>
      </c>
      <c r="L48" s="73">
        <f>IF(RES_hhdet_tes!L48=0,"",RES_hhdet_tes!L48/RES_hhdet_fec!L48)</f>
        <v>2.3607593299138192</v>
      </c>
      <c r="M48" s="73">
        <f>IF(RES_hhdet_tes!M48=0,"",RES_hhdet_tes!M48/RES_hhdet_fec!M48)</f>
        <v>2.4552948788317264</v>
      </c>
      <c r="N48" s="73">
        <f>IF(RES_hhdet_tes!N48=0,"",RES_hhdet_tes!N48/RES_hhdet_fec!N48)</f>
        <v>2.6088083654023886</v>
      </c>
      <c r="O48" s="73">
        <f>IF(RES_hhdet_tes!O48=0,"",RES_hhdet_tes!O48/RES_hhdet_fec!O48)</f>
        <v>2.7019843336957456</v>
      </c>
      <c r="P48" s="73">
        <f>IF(RES_hhdet_tes!P48=0,"",RES_hhdet_tes!P48/RES_hhdet_fec!P48)</f>
        <v>2.8053210596130702</v>
      </c>
      <c r="Q48" s="73">
        <f>IF(RES_hhdet_tes!Q48=0,"",RES_hhdet_tes!Q48/RES_hhdet_fec!Q48)</f>
        <v>2.9179198771051289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0.57622949341306884</v>
      </c>
      <c r="C49" s="169">
        <f>IF(RES_hhdet_tes!C49=0,"",RES_hhdet_tes!C49/RES_hhdet_fec!C49)</f>
        <v>0.57106943326163306</v>
      </c>
      <c r="D49" s="169">
        <f>IF(RES_hhdet_tes!D49=0,"",RES_hhdet_tes!D49/RES_hhdet_fec!D49)</f>
        <v>0.5785903420236449</v>
      </c>
      <c r="E49" s="169">
        <f>IF(RES_hhdet_tes!E49=0,"",RES_hhdet_tes!E49/RES_hhdet_fec!E49)</f>
        <v>0.5868415432072448</v>
      </c>
      <c r="F49" s="169">
        <f>IF(RES_hhdet_tes!F49=0,"",RES_hhdet_tes!F49/RES_hhdet_fec!F49)</f>
        <v>0.58520023168137358</v>
      </c>
      <c r="G49" s="169">
        <f>IF(RES_hhdet_tes!G49=0,"",RES_hhdet_tes!G49/RES_hhdet_fec!G49)</f>
        <v>0.58319751036617073</v>
      </c>
      <c r="H49" s="169">
        <f>IF(RES_hhdet_tes!H49=0,"",RES_hhdet_tes!H49/RES_hhdet_fec!H49)</f>
        <v>0.58388734684786214</v>
      </c>
      <c r="I49" s="169">
        <f>IF(RES_hhdet_tes!I49=0,"",RES_hhdet_tes!I49/RES_hhdet_fec!I49)</f>
        <v>0.58312444672688535</v>
      </c>
      <c r="J49" s="169">
        <f>IF(RES_hhdet_tes!J49=0,"",RES_hhdet_tes!J49/RES_hhdet_fec!J49)</f>
        <v>0.58764743912307227</v>
      </c>
      <c r="K49" s="169">
        <f>IF(RES_hhdet_tes!K49=0,"",RES_hhdet_tes!K49/RES_hhdet_fec!K49)</f>
        <v>0.58633729103481402</v>
      </c>
      <c r="L49" s="169">
        <f>IF(RES_hhdet_tes!L49=0,"",RES_hhdet_tes!L49/RES_hhdet_fec!L49)</f>
        <v>0.58053231017531592</v>
      </c>
      <c r="M49" s="169">
        <f>IF(RES_hhdet_tes!M49=0,"",RES_hhdet_tes!M49/RES_hhdet_fec!M49)</f>
        <v>0.58242873796510086</v>
      </c>
      <c r="N49" s="169">
        <f>IF(RES_hhdet_tes!N49=0,"",RES_hhdet_tes!N49/RES_hhdet_fec!N49)</f>
        <v>0.58462652020408279</v>
      </c>
      <c r="O49" s="169">
        <f>IF(RES_hhdet_tes!O49=0,"",RES_hhdet_tes!O49/RES_hhdet_fec!O49)</f>
        <v>0.58576653900550146</v>
      </c>
      <c r="P49" s="169">
        <f>IF(RES_hhdet_tes!P49=0,"",RES_hhdet_tes!P49/RES_hhdet_fec!P49)</f>
        <v>0.58407240997969334</v>
      </c>
      <c r="Q49" s="169">
        <f>IF(RES_hhdet_tes!Q49=0,"",RES_hhdet_tes!Q49/RES_hhdet_fec!Q49)</f>
        <v>0.58421364908150242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0.51760089463595138</v>
      </c>
      <c r="C50" s="174">
        <f>IF(RES_hhdet_tes!C50=0,"",RES_hhdet_tes!C50/RES_hhdet_fec!C50)</f>
        <v>0.52052991748810595</v>
      </c>
      <c r="D50" s="174">
        <f>IF(RES_hhdet_tes!D50=0,"",RES_hhdet_tes!D50/RES_hhdet_fec!D50)</f>
        <v>0.52648283098536763</v>
      </c>
      <c r="E50" s="174">
        <f>IF(RES_hhdet_tes!E50=0,"",RES_hhdet_tes!E50/RES_hhdet_fec!E50)</f>
        <v>0.52959561995960636</v>
      </c>
      <c r="F50" s="174">
        <f>IF(RES_hhdet_tes!F50=0,"",RES_hhdet_tes!F50/RES_hhdet_fec!F50)</f>
        <v>0.53116088552050789</v>
      </c>
      <c r="G50" s="174">
        <f>IF(RES_hhdet_tes!G50=0,"",RES_hhdet_tes!G50/RES_hhdet_fec!G50)</f>
        <v>0.53211965664558136</v>
      </c>
      <c r="H50" s="174">
        <f>IF(RES_hhdet_tes!H50=0,"",RES_hhdet_tes!H50/RES_hhdet_fec!H50)</f>
        <v>0.53455643615096193</v>
      </c>
      <c r="I50" s="174">
        <f>IF(RES_hhdet_tes!I50=0,"",RES_hhdet_tes!I50/RES_hhdet_fec!I50)</f>
        <v>0.53665540084308383</v>
      </c>
      <c r="J50" s="174">
        <f>IF(RES_hhdet_tes!J50=0,"",RES_hhdet_tes!J50/RES_hhdet_fec!J50)</f>
        <v>0.53947327337674189</v>
      </c>
      <c r="K50" s="174">
        <f>IF(RES_hhdet_tes!K50=0,"",RES_hhdet_tes!K50/RES_hhdet_fec!K50)</f>
        <v>0.54311676509912366</v>
      </c>
      <c r="L50" s="174">
        <f>IF(RES_hhdet_tes!L50=0,"",RES_hhdet_tes!L50/RES_hhdet_fec!L50)</f>
        <v>0.5462661157237565</v>
      </c>
      <c r="M50" s="174">
        <f>IF(RES_hhdet_tes!M50=0,"",RES_hhdet_tes!M50/RES_hhdet_fec!M50)</f>
        <v>0.54848334212941618</v>
      </c>
      <c r="N50" s="174">
        <f>IF(RES_hhdet_tes!N50=0,"",RES_hhdet_tes!N50/RES_hhdet_fec!N50)</f>
        <v>0.55130999348900311</v>
      </c>
      <c r="O50" s="174">
        <f>IF(RES_hhdet_tes!O50=0,"",RES_hhdet_tes!O50/RES_hhdet_fec!O50)</f>
        <v>0.55701013790878251</v>
      </c>
      <c r="P50" s="174">
        <f>IF(RES_hhdet_tes!P50=0,"",RES_hhdet_tes!P50/RES_hhdet_fec!P50)</f>
        <v>0.5586409050119836</v>
      </c>
      <c r="Q50" s="174">
        <f>IF(RES_hhdet_tes!Q50=0,"",RES_hhdet_tes!Q50/RES_hhdet_fec!Q50)</f>
        <v>0.55982893880166185</v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>
        <f>IF(RES_hhdet_tes!K51=0,"",RES_hhdet_tes!K51/RES_hhdet_fec!K51)</f>
        <v>0.72934597217743868</v>
      </c>
      <c r="L51" s="174">
        <f>IF(RES_hhdet_tes!L51=0,"",RES_hhdet_tes!L51/RES_hhdet_fec!L51)</f>
        <v>0.71799798917821167</v>
      </c>
      <c r="M51" s="174">
        <f>IF(RES_hhdet_tes!M51=0,"",RES_hhdet_tes!M51/RES_hhdet_fec!M51)</f>
        <v>0.72919467927276738</v>
      </c>
      <c r="N51" s="174">
        <f>IF(RES_hhdet_tes!N51=0,"",RES_hhdet_tes!N51/RES_hhdet_fec!N51)</f>
        <v>0.72944894681804073</v>
      </c>
      <c r="O51" s="174">
        <f>IF(RES_hhdet_tes!O51=0,"",RES_hhdet_tes!O51/RES_hhdet_fec!O51)</f>
        <v>0.73121824313725203</v>
      </c>
      <c r="P51" s="174">
        <f>IF(RES_hhdet_tes!P51=0,"",RES_hhdet_tes!P51/RES_hhdet_fec!P51)</f>
        <v>0.72984314839027864</v>
      </c>
      <c r="Q51" s="174">
        <f>IF(RES_hhdet_tes!Q51=0,"",RES_hhdet_tes!Q51/RES_hhdet_fec!Q51)</f>
        <v>0.73116660180619109</v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>
        <f>IF(RES_hhdet_tes!K52=0,"",RES_hhdet_tes!K52/RES_hhdet_fec!K52)</f>
        <v>0.57561235001514155</v>
      </c>
      <c r="L52" s="173">
        <f>IF(RES_hhdet_tes!L52=0,"",RES_hhdet_tes!L52/RES_hhdet_fec!L52)</f>
        <v>0.57595658696111962</v>
      </c>
      <c r="M52" s="173">
        <f>IF(RES_hhdet_tes!M52=0,"",RES_hhdet_tes!M52/RES_hhdet_fec!M52)</f>
        <v>0.57644019299584659</v>
      </c>
      <c r="N52" s="173">
        <f>IF(RES_hhdet_tes!N52=0,"",RES_hhdet_tes!N52/RES_hhdet_fec!N52)</f>
        <v>0.57653657740955166</v>
      </c>
      <c r="O52" s="173">
        <f>IF(RES_hhdet_tes!O52=0,"",RES_hhdet_tes!O52/RES_hhdet_fec!O52)</f>
        <v>0.57660906883348784</v>
      </c>
      <c r="P52" s="173">
        <f>IF(RES_hhdet_tes!P52=0,"",RES_hhdet_tes!P52/RES_hhdet_fec!P52)</f>
        <v>0.57792584081785736</v>
      </c>
      <c r="Q52" s="173">
        <f>IF(RES_hhdet_tes!Q52=0,"",RES_hhdet_tes!Q52/RES_hhdet_fec!Q52)</f>
        <v>0.57819621719969161</v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>
        <f>IF(RES_hhdet_tes!K53=0,"",RES_hhdet_tes!K53/RES_hhdet_fec!K53)</f>
        <v>1</v>
      </c>
      <c r="L53" s="172">
        <f>IF(RES_hhdet_tes!L53=0,"",RES_hhdet_tes!L53/RES_hhdet_fec!L53)</f>
        <v>1.0000000000000002</v>
      </c>
      <c r="M53" s="172">
        <f>IF(RES_hhdet_tes!M53=0,"",RES_hhdet_tes!M53/RES_hhdet_fec!M53)</f>
        <v>1</v>
      </c>
      <c r="N53" s="172">
        <f>IF(RES_hhdet_tes!N53=0,"",RES_hhdet_tes!N53/RES_hhdet_fec!N53)</f>
        <v>0.99999999999999956</v>
      </c>
      <c r="O53" s="172">
        <f>IF(RES_hhdet_tes!O53=0,"",RES_hhdet_tes!O53/RES_hhdet_fec!O53)</f>
        <v>1</v>
      </c>
      <c r="P53" s="172">
        <f>IF(RES_hhdet_tes!P53=0,"",RES_hhdet_tes!P53/RES_hhdet_fec!P53)</f>
        <v>1</v>
      </c>
      <c r="Q53" s="172">
        <f>IF(RES_hhdet_tes!Q53=0,"",RES_hhdet_tes!Q53/RES_hhdet_fec!Q53)</f>
        <v>0.99999999999999956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0.6802754615215364</v>
      </c>
      <c r="C54" s="171">
        <f>IF(RES_hhdet_tes!C54=0,"",RES_hhdet_tes!C54/RES_hhdet_fec!C54)</f>
        <v>0.68027546152153595</v>
      </c>
      <c r="D54" s="171">
        <f>IF(RES_hhdet_tes!D54=0,"",RES_hhdet_tes!D54/RES_hhdet_fec!D54)</f>
        <v>0.6892093053245415</v>
      </c>
      <c r="E54" s="171">
        <f>IF(RES_hhdet_tes!E54=0,"",RES_hhdet_tes!E54/RES_hhdet_fec!E54)</f>
        <v>0.69511029286358339</v>
      </c>
      <c r="F54" s="171">
        <f>IF(RES_hhdet_tes!F54=0,"",RES_hhdet_tes!F54/RES_hhdet_fec!F54)</f>
        <v>0.69854988299176024</v>
      </c>
      <c r="G54" s="171">
        <f>IF(RES_hhdet_tes!G54=0,"",RES_hhdet_tes!G54/RES_hhdet_fec!G54)</f>
        <v>0.70166024966136065</v>
      </c>
      <c r="H54" s="171">
        <f>IF(RES_hhdet_tes!H54=0,"",RES_hhdet_tes!H54/RES_hhdet_fec!H54)</f>
        <v>0.70847734133538076</v>
      </c>
      <c r="I54" s="171">
        <f>IF(RES_hhdet_tes!I54=0,"",RES_hhdet_tes!I54/RES_hhdet_fec!I54)</f>
        <v>0.71740766703014092</v>
      </c>
      <c r="J54" s="171">
        <f>IF(RES_hhdet_tes!J54=0,"",RES_hhdet_tes!J54/RES_hhdet_fec!J54)</f>
        <v>0.72229572640083473</v>
      </c>
      <c r="K54" s="171">
        <f>IF(RES_hhdet_tes!K54=0,"",RES_hhdet_tes!K54/RES_hhdet_fec!K54)</f>
        <v>0.72875904525184709</v>
      </c>
      <c r="L54" s="171">
        <f>IF(RES_hhdet_tes!L54=0,"",RES_hhdet_tes!L54/RES_hhdet_fec!L54)</f>
        <v>0.73432398419147527</v>
      </c>
      <c r="M54" s="171">
        <f>IF(RES_hhdet_tes!M54=0,"",RES_hhdet_tes!M54/RES_hhdet_fec!M54)</f>
        <v>0.74059849972376479</v>
      </c>
      <c r="N54" s="171">
        <f>IF(RES_hhdet_tes!N54=0,"",RES_hhdet_tes!N54/RES_hhdet_fec!N54)</f>
        <v>0.74555130789962598</v>
      </c>
      <c r="O54" s="171">
        <f>IF(RES_hhdet_tes!O54=0,"",RES_hhdet_tes!O54/RES_hhdet_fec!O54)</f>
        <v>0.75332434954146865</v>
      </c>
      <c r="P54" s="171">
        <f>IF(RES_hhdet_tes!P54=0,"",RES_hhdet_tes!P54/RES_hhdet_fec!P54)</f>
        <v>0.75584189839688198</v>
      </c>
      <c r="Q54" s="171">
        <f>IF(RES_hhdet_tes!Q54=0,"",RES_hhdet_tes!Q54/RES_hhdet_fec!Q54)</f>
        <v>0.75797186706337194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>
        <f>IF(RES_hhdet_tes!K55=0,"",RES_hhdet_tes!K55/RES_hhdet_fec!K55)</f>
        <v>0.83591528368418222</v>
      </c>
      <c r="L55" s="170">
        <f>IF(RES_hhdet_tes!L55=0,"",RES_hhdet_tes!L55/RES_hhdet_fec!L55)</f>
        <v>0.85552732486426442</v>
      </c>
      <c r="M55" s="170">
        <f>IF(RES_hhdet_tes!M55=0,"",RES_hhdet_tes!M55/RES_hhdet_fec!M55)</f>
        <v>0.84633048264658339</v>
      </c>
      <c r="N55" s="170">
        <f>IF(RES_hhdet_tes!N55=0,"",RES_hhdet_tes!N55/RES_hhdet_fec!N55)</f>
        <v>0.84947638774502088</v>
      </c>
      <c r="O55" s="170">
        <f>IF(RES_hhdet_tes!O55=0,"",RES_hhdet_tes!O55/RES_hhdet_fec!O55)</f>
        <v>0.85127519805632645</v>
      </c>
      <c r="P55" s="170">
        <f>IF(RES_hhdet_tes!P55=0,"",RES_hhdet_tes!P55/RES_hhdet_fec!P55)</f>
        <v>0.85524130770162377</v>
      </c>
      <c r="Q55" s="170">
        <f>IF(RES_hhdet_tes!Q55=0,"",RES_hhdet_tes!Q55/RES_hhdet_fec!Q55)</f>
        <v>0.85125468484676037</v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>
        <f>IF(RES_hhdet_tes!K56=0,"",RES_hhdet_tes!K56/RES_hhdet_fec!K56)</f>
        <v>0.74719006907536534</v>
      </c>
      <c r="L56" s="73">
        <f>IF(RES_hhdet_tes!L56=0,"",RES_hhdet_tes!L56/RES_hhdet_fec!L56)</f>
        <v>0.74828785848265877</v>
      </c>
      <c r="M56" s="73">
        <f>IF(RES_hhdet_tes!M56=0,"",RES_hhdet_tes!M56/RES_hhdet_fec!M56)</f>
        <v>0.74883701148969484</v>
      </c>
      <c r="N56" s="73">
        <f>IF(RES_hhdet_tes!N56=0,"",RES_hhdet_tes!N56/RES_hhdet_fec!N56)</f>
        <v>0.75051615445000319</v>
      </c>
      <c r="O56" s="73">
        <f>IF(RES_hhdet_tes!O56=0,"",RES_hhdet_tes!O56/RES_hhdet_fec!O56)</f>
        <v>0.75335510219945212</v>
      </c>
      <c r="P56" s="73">
        <f>IF(RES_hhdet_tes!P56=0,"",RES_hhdet_tes!P56/RES_hhdet_fec!P56)</f>
        <v>0.75539941138394928</v>
      </c>
      <c r="Q56" s="73">
        <f>IF(RES_hhdet_tes!Q56=0,"",RES_hhdet_tes!Q56/RES_hhdet_fec!Q56)</f>
        <v>0.75722339304738928</v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>
        <f>IF(RES_hhdet_tes!K57=0,"",RES_hhdet_tes!K57/RES_hhdet_fec!K57)</f>
        <v>0.99999999999999978</v>
      </c>
      <c r="L57" s="73">
        <f>IF(RES_hhdet_tes!L57=0,"",RES_hhdet_tes!L57/RES_hhdet_fec!L57)</f>
        <v>1.0000000000000004</v>
      </c>
      <c r="M57" s="73">
        <f>IF(RES_hhdet_tes!M57=0,"",RES_hhdet_tes!M57/RES_hhdet_fec!M57)</f>
        <v>0.99999999999999933</v>
      </c>
      <c r="N57" s="73">
        <f>IF(RES_hhdet_tes!N57=0,"",RES_hhdet_tes!N57/RES_hhdet_fec!N57)</f>
        <v>0.99999999999999989</v>
      </c>
      <c r="O57" s="73">
        <f>IF(RES_hhdet_tes!O57=0,"",RES_hhdet_tes!O57/RES_hhdet_fec!O57)</f>
        <v>0.99999999999999944</v>
      </c>
      <c r="P57" s="73">
        <f>IF(RES_hhdet_tes!P57=0,"",RES_hhdet_tes!P57/RES_hhdet_fec!P57)</f>
        <v>1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0.66511856812652792</v>
      </c>
      <c r="C58" s="169">
        <f>IF(RES_hhdet_tes!C58=0,"",RES_hhdet_tes!C58/RES_hhdet_fec!C58)</f>
        <v>0.68034205304839335</v>
      </c>
      <c r="D58" s="169">
        <f>IF(RES_hhdet_tes!D58=0,"",RES_hhdet_tes!D58/RES_hhdet_fec!D58)</f>
        <v>0.65415923468646953</v>
      </c>
      <c r="E58" s="169">
        <f>IF(RES_hhdet_tes!E58=0,"",RES_hhdet_tes!E58/RES_hhdet_fec!E58)</f>
        <v>0.66913131652672819</v>
      </c>
      <c r="F58" s="169">
        <f>IF(RES_hhdet_tes!F58=0,"",RES_hhdet_tes!F58/RES_hhdet_fec!F58)</f>
        <v>0.70994300405849931</v>
      </c>
      <c r="G58" s="169">
        <f>IF(RES_hhdet_tes!G58=0,"",RES_hhdet_tes!G58/RES_hhdet_fec!G58)</f>
        <v>0.69715963451448126</v>
      </c>
      <c r="H58" s="169">
        <f>IF(RES_hhdet_tes!H58=0,"",RES_hhdet_tes!H58/RES_hhdet_fec!H58)</f>
        <v>0.73649754452608618</v>
      </c>
      <c r="I58" s="169">
        <f>IF(RES_hhdet_tes!I58=0,"",RES_hhdet_tes!I58/RES_hhdet_fec!I58)</f>
        <v>0.7303150277953141</v>
      </c>
      <c r="J58" s="169">
        <f>IF(RES_hhdet_tes!J58=0,"",RES_hhdet_tes!J58/RES_hhdet_fec!J58)</f>
        <v>0.70650789054789642</v>
      </c>
      <c r="K58" s="169">
        <f>IF(RES_hhdet_tes!K58=0,"",RES_hhdet_tes!K58/RES_hhdet_fec!K58)</f>
        <v>0.7389897718686097</v>
      </c>
      <c r="L58" s="169">
        <f>IF(RES_hhdet_tes!L58=0,"",RES_hhdet_tes!L58/RES_hhdet_fec!L58)</f>
        <v>0.73621726098661655</v>
      </c>
      <c r="M58" s="169">
        <f>IF(RES_hhdet_tes!M58=0,"",RES_hhdet_tes!M58/RES_hhdet_fec!M58)</f>
        <v>0.72211200996046576</v>
      </c>
      <c r="N58" s="169">
        <f>IF(RES_hhdet_tes!N58=0,"",RES_hhdet_tes!N58/RES_hhdet_fec!N58)</f>
        <v>0.73413001298680991</v>
      </c>
      <c r="O58" s="169">
        <f>IF(RES_hhdet_tes!O58=0,"",RES_hhdet_tes!O58/RES_hhdet_fec!O58)</f>
        <v>0.7637046089061591</v>
      </c>
      <c r="P58" s="169">
        <f>IF(RES_hhdet_tes!P58=0,"",RES_hhdet_tes!P58/RES_hhdet_fec!P58)</f>
        <v>0.78741755871892016</v>
      </c>
      <c r="Q58" s="169">
        <f>IF(RES_hhdet_tes!Q58=0,"",RES_hhdet_tes!Q58/RES_hhdet_fec!Q58)</f>
        <v>0.73694185695100756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0.41962552126161751</v>
      </c>
      <c r="C59" s="73">
        <f>IF(RES_hhdet_tes!C59=0,"",RES_hhdet_tes!C59/RES_hhdet_fec!C59)</f>
        <v>0.41962552126161751</v>
      </c>
      <c r="D59" s="73">
        <f>IF(RES_hhdet_tes!D59=0,"",RES_hhdet_tes!D59/RES_hhdet_fec!D59)</f>
        <v>0.43510941124219837</v>
      </c>
      <c r="E59" s="73">
        <f>IF(RES_hhdet_tes!E59=0,"",RES_hhdet_tes!E59/RES_hhdet_fec!E59)</f>
        <v>0.43931723420439012</v>
      </c>
      <c r="F59" s="73">
        <f>IF(RES_hhdet_tes!F59=0,"",RES_hhdet_tes!F59/RES_hhdet_fec!F59)</f>
        <v>0.4447180037200234</v>
      </c>
      <c r="G59" s="73">
        <f>IF(RES_hhdet_tes!G59=0,"",RES_hhdet_tes!G59/RES_hhdet_fec!G59)</f>
        <v>0.44868493336864412</v>
      </c>
      <c r="H59" s="73">
        <f>IF(RES_hhdet_tes!H59=0,"",RES_hhdet_tes!H59/RES_hhdet_fec!H59)</f>
        <v>0.45425845558064654</v>
      </c>
      <c r="I59" s="73">
        <f>IF(RES_hhdet_tes!I59=0,"",RES_hhdet_tes!I59/RES_hhdet_fec!I59)</f>
        <v>0.45437434604849369</v>
      </c>
      <c r="J59" s="73">
        <f>IF(RES_hhdet_tes!J59=0,"",RES_hhdet_tes!J59/RES_hhdet_fec!J59)</f>
        <v>0.45908995427787436</v>
      </c>
      <c r="K59" s="73">
        <f>IF(RES_hhdet_tes!K59=0,"",RES_hhdet_tes!K59/RES_hhdet_fec!K59)</f>
        <v>0.46249001963236613</v>
      </c>
      <c r="L59" s="73">
        <f>IF(RES_hhdet_tes!L59=0,"",RES_hhdet_tes!L59/RES_hhdet_fec!L59)</f>
        <v>0.4657806844922121</v>
      </c>
      <c r="M59" s="73">
        <f>IF(RES_hhdet_tes!M59=0,"",RES_hhdet_tes!M59/RES_hhdet_fec!M59)</f>
        <v>0.47451156890512158</v>
      </c>
      <c r="N59" s="73">
        <f>IF(RES_hhdet_tes!N59=0,"",RES_hhdet_tes!N59/RES_hhdet_fec!N59)</f>
        <v>0.47553271091470112</v>
      </c>
      <c r="O59" s="73">
        <f>IF(RES_hhdet_tes!O59=0,"",RES_hhdet_tes!O59/RES_hhdet_fec!O59)</f>
        <v>0.47906277482176796</v>
      </c>
      <c r="P59" s="73">
        <f>IF(RES_hhdet_tes!P59=0,"",RES_hhdet_tes!P59/RES_hhdet_fec!P59)</f>
        <v>0.47968736426323538</v>
      </c>
      <c r="Q59" s="73">
        <f>IF(RES_hhdet_tes!Q59=0,"",RES_hhdet_tes!Q59/RES_hhdet_fec!Q59)</f>
        <v>0.48375165939202586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0.80347851559196859</v>
      </c>
      <c r="C60" s="65">
        <f>IF(RES_hhdet_tes!C60=0,"",RES_hhdet_tes!C60/RES_hhdet_fec!C60)</f>
        <v>0.80627538860383685</v>
      </c>
      <c r="D60" s="65">
        <f>IF(RES_hhdet_tes!D60=0,"",RES_hhdet_tes!D60/RES_hhdet_fec!D60)</f>
        <v>0.81077607681454333</v>
      </c>
      <c r="E60" s="65">
        <f>IF(RES_hhdet_tes!E60=0,"",RES_hhdet_tes!E60/RES_hhdet_fec!E60)</f>
        <v>0.81578560520718557</v>
      </c>
      <c r="F60" s="65">
        <f>IF(RES_hhdet_tes!F60=0,"",RES_hhdet_tes!F60/RES_hhdet_fec!F60)</f>
        <v>0.82099281095040932</v>
      </c>
      <c r="G60" s="65">
        <f>IF(RES_hhdet_tes!G60=0,"",RES_hhdet_tes!G60/RES_hhdet_fec!G60)</f>
        <v>0.82444074047024996</v>
      </c>
      <c r="H60" s="65">
        <f>IF(RES_hhdet_tes!H60=0,"",RES_hhdet_tes!H60/RES_hhdet_fec!H60)</f>
        <v>0.82992751201544135</v>
      </c>
      <c r="I60" s="65">
        <f>IF(RES_hhdet_tes!I60=0,"",RES_hhdet_tes!I60/RES_hhdet_fec!I60)</f>
        <v>0.83429476767771293</v>
      </c>
      <c r="J60" s="65">
        <f>IF(RES_hhdet_tes!J60=0,"",RES_hhdet_tes!J60/RES_hhdet_fec!J60)</f>
        <v>0.83881185030918792</v>
      </c>
      <c r="K60" s="65">
        <f>IF(RES_hhdet_tes!K60=0,"",RES_hhdet_tes!K60/RES_hhdet_fec!K60)</f>
        <v>0.83930338937862203</v>
      </c>
      <c r="L60" s="65">
        <f>IF(RES_hhdet_tes!L60=0,"",RES_hhdet_tes!L60/RES_hhdet_fec!L60)</f>
        <v>0.8433396011107851</v>
      </c>
      <c r="M60" s="65">
        <f>IF(RES_hhdet_tes!M60=0,"",RES_hhdet_tes!M60/RES_hhdet_fec!M60)</f>
        <v>0.84634251624559775</v>
      </c>
      <c r="N60" s="65">
        <f>IF(RES_hhdet_tes!N60=0,"",RES_hhdet_tes!N60/RES_hhdet_fec!N60)</f>
        <v>0.85182114359508576</v>
      </c>
      <c r="O60" s="65">
        <f>IF(RES_hhdet_tes!O60=0,"",RES_hhdet_tes!O60/RES_hhdet_fec!O60)</f>
        <v>0.85316040478773392</v>
      </c>
      <c r="P60" s="65">
        <f>IF(RES_hhdet_tes!P60=0,"",RES_hhdet_tes!P60/RES_hhdet_fec!P60)</f>
        <v>0.85967876477775773</v>
      </c>
      <c r="Q60" s="65">
        <f>IF(RES_hhdet_tes!Q60=0,"",RES_hhdet_tes!Q60/RES_hhdet_fec!Q60)</f>
        <v>0.86149729075178083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0.60804890854304372</v>
      </c>
      <c r="C62" s="175">
        <f>IF(RES_hhdet_tes!C62=0,"",RES_hhdet_tes!C62/RES_hhdet_fec!C62)</f>
        <v>0.61428710562271438</v>
      </c>
      <c r="D62" s="175">
        <f>IF(RES_hhdet_tes!D62=0,"",RES_hhdet_tes!D62/RES_hhdet_fec!D62)</f>
        <v>0.61990414474496469</v>
      </c>
      <c r="E62" s="175">
        <f>IF(RES_hhdet_tes!E62=0,"",RES_hhdet_tes!E62/RES_hhdet_fec!E62)</f>
        <v>0.63112824343179097</v>
      </c>
      <c r="F62" s="175">
        <f>IF(RES_hhdet_tes!F62=0,"",RES_hhdet_tes!F62/RES_hhdet_fec!F62)</f>
        <v>0.63521539249014769</v>
      </c>
      <c r="G62" s="175">
        <f>IF(RES_hhdet_tes!G62=0,"",RES_hhdet_tes!G62/RES_hhdet_fec!G62)</f>
        <v>0.63549499716085101</v>
      </c>
      <c r="H62" s="175">
        <f>IF(RES_hhdet_tes!H62=0,"",RES_hhdet_tes!H62/RES_hhdet_fec!H62)</f>
        <v>0.63760454190348037</v>
      </c>
      <c r="I62" s="175">
        <f>IF(RES_hhdet_tes!I62=0,"",RES_hhdet_tes!I62/RES_hhdet_fec!I62)</f>
        <v>0.63798461947085039</v>
      </c>
      <c r="J62" s="175">
        <f>IF(RES_hhdet_tes!J62=0,"",RES_hhdet_tes!J62/RES_hhdet_fec!J62)</f>
        <v>0.64509265232111468</v>
      </c>
      <c r="K62" s="175">
        <f>IF(RES_hhdet_tes!K62=0,"",RES_hhdet_tes!K62/RES_hhdet_fec!K62)</f>
        <v>0.64943803220516783</v>
      </c>
      <c r="L62" s="175">
        <f>IF(RES_hhdet_tes!L62=0,"",RES_hhdet_tes!L62/RES_hhdet_fec!L62)</f>
        <v>0.65278089124928351</v>
      </c>
      <c r="M62" s="175">
        <f>IF(RES_hhdet_tes!M62=0,"",RES_hhdet_tes!M62/RES_hhdet_fec!M62)</f>
        <v>0.65722772079048375</v>
      </c>
      <c r="N62" s="175">
        <f>IF(RES_hhdet_tes!N62=0,"",RES_hhdet_tes!N62/RES_hhdet_fec!N62)</f>
        <v>0.66414112431529826</v>
      </c>
      <c r="O62" s="175">
        <f>IF(RES_hhdet_tes!O62=0,"",RES_hhdet_tes!O62/RES_hhdet_fec!O62)</f>
        <v>0.66508764649003249</v>
      </c>
      <c r="P62" s="175">
        <f>IF(RES_hhdet_tes!P62=0,"",RES_hhdet_tes!P62/RES_hhdet_fec!P62)</f>
        <v>0.66754689332799988</v>
      </c>
      <c r="Q62" s="175">
        <f>IF(RES_hhdet_tes!Q62=0,"",RES_hhdet_tes!Q62/RES_hhdet_fec!Q62)</f>
        <v>0.68040825672201821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0.62672371024428641</v>
      </c>
      <c r="C63" s="169">
        <f>IF(RES_hhdet_tes!C63=0,"",RES_hhdet_tes!C63/RES_hhdet_fec!C63)</f>
        <v>0.63433130561425499</v>
      </c>
      <c r="D63" s="169">
        <f>IF(RES_hhdet_tes!D63=0,"",RES_hhdet_tes!D63/RES_hhdet_fec!D63)</f>
        <v>0.6398002259675446</v>
      </c>
      <c r="E63" s="169">
        <f>IF(RES_hhdet_tes!E63=0,"",RES_hhdet_tes!E63/RES_hhdet_fec!E63)</f>
        <v>0.65172807282491696</v>
      </c>
      <c r="F63" s="169">
        <f>IF(RES_hhdet_tes!F63=0,"",RES_hhdet_tes!F63/RES_hhdet_fec!F63)</f>
        <v>0.65707517330827381</v>
      </c>
      <c r="G63" s="169">
        <f>IF(RES_hhdet_tes!G63=0,"",RES_hhdet_tes!G63/RES_hhdet_fec!G63)</f>
        <v>0.66057269957213238</v>
      </c>
      <c r="H63" s="169">
        <f>IF(RES_hhdet_tes!H63=0,"",RES_hhdet_tes!H63/RES_hhdet_fec!H63)</f>
        <v>0.66345412924042324</v>
      </c>
      <c r="I63" s="169">
        <f>IF(RES_hhdet_tes!I63=0,"",RES_hhdet_tes!I63/RES_hhdet_fec!I63)</f>
        <v>0.66777772661953883</v>
      </c>
      <c r="J63" s="169">
        <f>IF(RES_hhdet_tes!J63=0,"",RES_hhdet_tes!J63/RES_hhdet_fec!J63)</f>
        <v>0.67494821356088908</v>
      </c>
      <c r="K63" s="169">
        <f>IF(RES_hhdet_tes!K63=0,"",RES_hhdet_tes!K63/RES_hhdet_fec!K63)</f>
        <v>0.67217270740477064</v>
      </c>
      <c r="L63" s="169">
        <f>IF(RES_hhdet_tes!L63=0,"",RES_hhdet_tes!L63/RES_hhdet_fec!L63)</f>
        <v>0.67524921024894768</v>
      </c>
      <c r="M63" s="169">
        <f>IF(RES_hhdet_tes!M63=0,"",RES_hhdet_tes!M63/RES_hhdet_fec!M63)</f>
        <v>0.6804054563468559</v>
      </c>
      <c r="N63" s="169">
        <f>IF(RES_hhdet_tes!N63=0,"",RES_hhdet_tes!N63/RES_hhdet_fec!N63)</f>
        <v>0.68517485736585348</v>
      </c>
      <c r="O63" s="169">
        <f>IF(RES_hhdet_tes!O63=0,"",RES_hhdet_tes!O63/RES_hhdet_fec!O63)</f>
        <v>0.68729767808229481</v>
      </c>
      <c r="P63" s="169">
        <f>IF(RES_hhdet_tes!P63=0,"",RES_hhdet_tes!P63/RES_hhdet_fec!P63)</f>
        <v>0.69193585842194638</v>
      </c>
      <c r="Q63" s="169">
        <f>IF(RES_hhdet_tes!Q63=0,"",RES_hhdet_tes!Q63/RES_hhdet_fec!Q63)</f>
        <v>0.69936478818007775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0.62214749098247524</v>
      </c>
      <c r="C64" s="73">
        <f>IF(RES_hhdet_tes!C64=0,"",RES_hhdet_tes!C64/RES_hhdet_fec!C64)</f>
        <v>0.62792794109807704</v>
      </c>
      <c r="D64" s="73">
        <f>IF(RES_hhdet_tes!D64=0,"",RES_hhdet_tes!D64/RES_hhdet_fec!D64)</f>
        <v>0.633438085200832</v>
      </c>
      <c r="E64" s="73">
        <f>IF(RES_hhdet_tes!E64=0,"",RES_hhdet_tes!E64/RES_hhdet_fec!E64)</f>
        <v>0.64227592516241139</v>
      </c>
      <c r="F64" s="73">
        <f>IF(RES_hhdet_tes!F64=0,"",RES_hhdet_tes!F64/RES_hhdet_fec!F64)</f>
        <v>0.64877433668189222</v>
      </c>
      <c r="G64" s="73">
        <f>IF(RES_hhdet_tes!G64=0,"",RES_hhdet_tes!G64/RES_hhdet_fec!G64)</f>
        <v>0.65216844299082111</v>
      </c>
      <c r="H64" s="73">
        <f>IF(RES_hhdet_tes!H64=0,"",RES_hhdet_tes!H64/RES_hhdet_fec!H64)</f>
        <v>0.65477554045890862</v>
      </c>
      <c r="I64" s="73">
        <f>IF(RES_hhdet_tes!I64=0,"",RES_hhdet_tes!I64/RES_hhdet_fec!I64)</f>
        <v>0.65804166299315736</v>
      </c>
      <c r="J64" s="73">
        <f>IF(RES_hhdet_tes!J64=0,"",RES_hhdet_tes!J64/RES_hhdet_fec!J64)</f>
        <v>0.66326053772676541</v>
      </c>
      <c r="K64" s="73">
        <f>IF(RES_hhdet_tes!K64=0,"",RES_hhdet_tes!K64/RES_hhdet_fec!K64)</f>
        <v>0.66611983393099283</v>
      </c>
      <c r="L64" s="73">
        <f>IF(RES_hhdet_tes!L64=0,"",RES_hhdet_tes!L64/RES_hhdet_fec!L64)</f>
        <v>0.67099671340362821</v>
      </c>
      <c r="M64" s="73">
        <f>IF(RES_hhdet_tes!M64=0,"",RES_hhdet_tes!M64/RES_hhdet_fec!M64)</f>
        <v>0.67599991612474319</v>
      </c>
      <c r="N64" s="73">
        <f>IF(RES_hhdet_tes!N64=0,"",RES_hhdet_tes!N64/RES_hhdet_fec!N64)</f>
        <v>0.68179929892252966</v>
      </c>
      <c r="O64" s="73">
        <f>IF(RES_hhdet_tes!O64=0,"",RES_hhdet_tes!O64/RES_hhdet_fec!O64)</f>
        <v>0.68408665717855544</v>
      </c>
      <c r="P64" s="73">
        <f>IF(RES_hhdet_tes!P64=0,"",RES_hhdet_tes!P64/RES_hhdet_fec!P64)</f>
        <v>0.68891123418344291</v>
      </c>
      <c r="Q64" s="73">
        <f>IF(RES_hhdet_tes!Q64=0,"",RES_hhdet_tes!Q64/RES_hhdet_fec!Q64)</f>
        <v>0.69383163692607042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1</v>
      </c>
      <c r="D65" s="73">
        <f>IF(RES_hhdet_tes!D65=0,"",RES_hhdet_tes!D65/RES_hhdet_fec!D65)</f>
        <v>1</v>
      </c>
      <c r="E65" s="73">
        <f>IF(RES_hhdet_tes!E65=0,"",RES_hhdet_tes!E65/RES_hhdet_fec!E65)</f>
        <v>1.0000000000000004</v>
      </c>
      <c r="F65" s="73">
        <f>IF(RES_hhdet_tes!F65=0,"",RES_hhdet_tes!F65/RES_hhdet_fec!F65)</f>
        <v>1.0000000000000002</v>
      </c>
      <c r="G65" s="73">
        <f>IF(RES_hhdet_tes!G65=0,"",RES_hhdet_tes!G65/RES_hhdet_fec!G65)</f>
        <v>1</v>
      </c>
      <c r="H65" s="73">
        <f>IF(RES_hhdet_tes!H65=0,"",RES_hhdet_tes!H65/RES_hhdet_fec!H65)</f>
        <v>0.99999999999999944</v>
      </c>
      <c r="I65" s="73">
        <f>IF(RES_hhdet_tes!I65=0,"",RES_hhdet_tes!I65/RES_hhdet_fec!I65)</f>
        <v>1</v>
      </c>
      <c r="J65" s="73">
        <f>IF(RES_hhdet_tes!J65=0,"",RES_hhdet_tes!J65/RES_hhdet_fec!J65)</f>
        <v>1</v>
      </c>
      <c r="K65" s="73">
        <f>IF(RES_hhdet_tes!K65=0,"",RES_hhdet_tes!K65/RES_hhdet_fec!K65)</f>
        <v>1</v>
      </c>
      <c r="L65" s="73">
        <f>IF(RES_hhdet_tes!L65=0,"",RES_hhdet_tes!L65/RES_hhdet_fec!L65)</f>
        <v>0.99999999999999956</v>
      </c>
      <c r="M65" s="73">
        <f>IF(RES_hhdet_tes!M65=0,"",RES_hhdet_tes!M65/RES_hhdet_fec!M65)</f>
        <v>0.99999999999999978</v>
      </c>
      <c r="N65" s="73">
        <f>IF(RES_hhdet_tes!N65=0,"",RES_hhdet_tes!N65/RES_hhdet_fec!N65)</f>
        <v>1.0000000000000002</v>
      </c>
      <c r="O65" s="73">
        <f>IF(RES_hhdet_tes!O65=0,"",RES_hhdet_tes!O65/RES_hhdet_fec!O65)</f>
        <v>1.0000000000000002</v>
      </c>
      <c r="P65" s="73">
        <f>IF(RES_hhdet_tes!P65=0,"",RES_hhdet_tes!P65/RES_hhdet_fec!P65)</f>
        <v>1.0000000000000002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1.6074362296711282</v>
      </c>
      <c r="C66" s="169">
        <f>IF(RES_hhdet_tes!C66=0,"",RES_hhdet_tes!C66/RES_hhdet_fec!C66)</f>
        <v>1.6945216851664728</v>
      </c>
      <c r="D66" s="169">
        <f>IF(RES_hhdet_tes!D66=0,"",RES_hhdet_tes!D66/RES_hhdet_fec!D66)</f>
        <v>1.7703050203660466</v>
      </c>
      <c r="E66" s="169">
        <f>IF(RES_hhdet_tes!E66=0,"",RES_hhdet_tes!E66/RES_hhdet_fec!E66)</f>
        <v>1.8401637696575028</v>
      </c>
      <c r="F66" s="169">
        <f>IF(RES_hhdet_tes!F66=0,"",RES_hhdet_tes!F66/RES_hhdet_fec!F66)</f>
        <v>1.9040421288148361</v>
      </c>
      <c r="G66" s="169">
        <f>IF(RES_hhdet_tes!G66=0,"",RES_hhdet_tes!G66/RES_hhdet_fec!G66)</f>
        <v>1.9682765184399205</v>
      </c>
      <c r="H66" s="169">
        <f>IF(RES_hhdet_tes!H66=0,"",RES_hhdet_tes!H66/RES_hhdet_fec!H66)</f>
        <v>2.0292634008814923</v>
      </c>
      <c r="I66" s="169">
        <f>IF(RES_hhdet_tes!I66=0,"",RES_hhdet_tes!I66/RES_hhdet_fec!I66)</f>
        <v>2.1083937649612539</v>
      </c>
      <c r="J66" s="169">
        <f>IF(RES_hhdet_tes!J66=0,"",RES_hhdet_tes!J66/RES_hhdet_fec!J66)</f>
        <v>2.1856904415260257</v>
      </c>
      <c r="K66" s="169">
        <f>IF(RES_hhdet_tes!K66=0,"",RES_hhdet_tes!K66/RES_hhdet_fec!K66)</f>
        <v>2.2365428260404889</v>
      </c>
      <c r="L66" s="169">
        <f>IF(RES_hhdet_tes!L66=0,"",RES_hhdet_tes!L66/RES_hhdet_fec!L66)</f>
        <v>2.385303241021306</v>
      </c>
      <c r="M66" s="169">
        <f>IF(RES_hhdet_tes!M66=0,"",RES_hhdet_tes!M66/RES_hhdet_fec!M66)</f>
        <v>2.510880033325197</v>
      </c>
      <c r="N66" s="169">
        <f>IF(RES_hhdet_tes!N66=0,"",RES_hhdet_tes!N66/RES_hhdet_fec!N66)</f>
        <v>2.6936946681451071</v>
      </c>
      <c r="O66" s="169">
        <f>IF(RES_hhdet_tes!O66=0,"",RES_hhdet_tes!O66/RES_hhdet_fec!O66)</f>
        <v>2.7209770999184437</v>
      </c>
      <c r="P66" s="169">
        <f>IF(RES_hhdet_tes!P66=0,"",RES_hhdet_tes!P66/RES_hhdet_fec!P66)</f>
        <v>2.7441726982623345</v>
      </c>
      <c r="Q66" s="169">
        <f>IF(RES_hhdet_tes!Q66=0,"",RES_hhdet_tes!Q66/RES_hhdet_fec!Q66)</f>
        <v>2.9445314784089742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1.6074362296711282</v>
      </c>
      <c r="C67" s="73">
        <f>IF(RES_hhdet_tes!C67=0,"",RES_hhdet_tes!C67/RES_hhdet_fec!C67)</f>
        <v>1.6945216851664728</v>
      </c>
      <c r="D67" s="73">
        <f>IF(RES_hhdet_tes!D67=0,"",RES_hhdet_tes!D67/RES_hhdet_fec!D67)</f>
        <v>1.7703050203660466</v>
      </c>
      <c r="E67" s="73">
        <f>IF(RES_hhdet_tes!E67=0,"",RES_hhdet_tes!E67/RES_hhdet_fec!E67)</f>
        <v>1.8401637696575028</v>
      </c>
      <c r="F67" s="73">
        <f>IF(RES_hhdet_tes!F67=0,"",RES_hhdet_tes!F67/RES_hhdet_fec!F67)</f>
        <v>1.9040421288148361</v>
      </c>
      <c r="G67" s="73">
        <f>IF(RES_hhdet_tes!G67=0,"",RES_hhdet_tes!G67/RES_hhdet_fec!G67)</f>
        <v>1.9682765184399205</v>
      </c>
      <c r="H67" s="73">
        <f>IF(RES_hhdet_tes!H67=0,"",RES_hhdet_tes!H67/RES_hhdet_fec!H67)</f>
        <v>2.0292634008814923</v>
      </c>
      <c r="I67" s="73">
        <f>IF(RES_hhdet_tes!I67=0,"",RES_hhdet_tes!I67/RES_hhdet_fec!I67)</f>
        <v>2.1083937649612539</v>
      </c>
      <c r="J67" s="73">
        <f>IF(RES_hhdet_tes!J67=0,"",RES_hhdet_tes!J67/RES_hhdet_fec!J67)</f>
        <v>2.1856904415260257</v>
      </c>
      <c r="K67" s="73">
        <f>IF(RES_hhdet_tes!K67=0,"",RES_hhdet_tes!K67/RES_hhdet_fec!K67)</f>
        <v>2.2365428260404889</v>
      </c>
      <c r="L67" s="73">
        <f>IF(RES_hhdet_tes!L67=0,"",RES_hhdet_tes!L67/RES_hhdet_fec!L67)</f>
        <v>2.385303241021306</v>
      </c>
      <c r="M67" s="73">
        <f>IF(RES_hhdet_tes!M67=0,"",RES_hhdet_tes!M67/RES_hhdet_fec!M67)</f>
        <v>2.510880033325197</v>
      </c>
      <c r="N67" s="73">
        <f>IF(RES_hhdet_tes!N67=0,"",RES_hhdet_tes!N67/RES_hhdet_fec!N67)</f>
        <v>2.6936946681451071</v>
      </c>
      <c r="O67" s="73">
        <f>IF(RES_hhdet_tes!O67=0,"",RES_hhdet_tes!O67/RES_hhdet_fec!O67)</f>
        <v>2.7209770999184437</v>
      </c>
      <c r="P67" s="73">
        <f>IF(RES_hhdet_tes!P67=0,"",RES_hhdet_tes!P67/RES_hhdet_fec!P67)</f>
        <v>2.7441726982623345</v>
      </c>
      <c r="Q67" s="73">
        <f>IF(RES_hhdet_tes!Q67=0,"",RES_hhdet_tes!Q67/RES_hhdet_fec!Q67)</f>
        <v>2.9445314784089742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0.5826877326234855</v>
      </c>
      <c r="C68" s="169">
        <f>IF(RES_hhdet_tes!C68=0,"",RES_hhdet_tes!C68/RES_hhdet_fec!C68)</f>
        <v>0.585063953295345</v>
      </c>
      <c r="D68" s="169">
        <f>IF(RES_hhdet_tes!D68=0,"",RES_hhdet_tes!D68/RES_hhdet_fec!D68)</f>
        <v>0.58914664497935543</v>
      </c>
      <c r="E68" s="169">
        <f>IF(RES_hhdet_tes!E68=0,"",RES_hhdet_tes!E68/RES_hhdet_fec!E68)</f>
        <v>0.59624424812248666</v>
      </c>
      <c r="F68" s="169">
        <f>IF(RES_hhdet_tes!F68=0,"",RES_hhdet_tes!F68/RES_hhdet_fec!F68)</f>
        <v>0.59501940733194536</v>
      </c>
      <c r="G68" s="169">
        <f>IF(RES_hhdet_tes!G68=0,"",RES_hhdet_tes!G68/RES_hhdet_fec!G68)</f>
        <v>0.59129888013888066</v>
      </c>
      <c r="H68" s="169">
        <f>IF(RES_hhdet_tes!H68=0,"",RES_hhdet_tes!H68/RES_hhdet_fec!H68)</f>
        <v>0.59282090843824753</v>
      </c>
      <c r="I68" s="169">
        <f>IF(RES_hhdet_tes!I68=0,"",RES_hhdet_tes!I68/RES_hhdet_fec!I68)</f>
        <v>0.59129711530559015</v>
      </c>
      <c r="J68" s="169">
        <f>IF(RES_hhdet_tes!J68=0,"",RES_hhdet_tes!J68/RES_hhdet_fec!J68)</f>
        <v>0.59049325104659089</v>
      </c>
      <c r="K68" s="169">
        <f>IF(RES_hhdet_tes!K68=0,"",RES_hhdet_tes!K68/RES_hhdet_fec!K68)</f>
        <v>0.60809798516371916</v>
      </c>
      <c r="L68" s="169">
        <f>IF(RES_hhdet_tes!L68=0,"",RES_hhdet_tes!L68/RES_hhdet_fec!L68)</f>
        <v>0.60147730771876728</v>
      </c>
      <c r="M68" s="169">
        <f>IF(RES_hhdet_tes!M68=0,"",RES_hhdet_tes!M68/RES_hhdet_fec!M68)</f>
        <v>0.60467801872473859</v>
      </c>
      <c r="N68" s="169">
        <f>IF(RES_hhdet_tes!N68=0,"",RES_hhdet_tes!N68/RES_hhdet_fec!N68)</f>
        <v>0.6073444412336324</v>
      </c>
      <c r="O68" s="169">
        <f>IF(RES_hhdet_tes!O68=0,"",RES_hhdet_tes!O68/RES_hhdet_fec!O68)</f>
        <v>0.607972935546227</v>
      </c>
      <c r="P68" s="169">
        <f>IF(RES_hhdet_tes!P68=0,"",RES_hhdet_tes!P68/RES_hhdet_fec!P68)</f>
        <v>0.61465181569324823</v>
      </c>
      <c r="Q68" s="169">
        <f>IF(RES_hhdet_tes!Q68=0,"",RES_hhdet_tes!Q68/RES_hhdet_fec!Q68)</f>
        <v>0.62068269972508217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0.55457238710994794</v>
      </c>
      <c r="C69" s="174">
        <f>IF(RES_hhdet_tes!C69=0,"",RES_hhdet_tes!C69/RES_hhdet_fec!C69)</f>
        <v>0.55703345954116057</v>
      </c>
      <c r="D69" s="174">
        <f>IF(RES_hhdet_tes!D69=0,"",RES_hhdet_tes!D69/RES_hhdet_fec!D69)</f>
        <v>0.55926291376178339</v>
      </c>
      <c r="E69" s="174">
        <f>IF(RES_hhdet_tes!E69=0,"",RES_hhdet_tes!E69/RES_hhdet_fec!E69)</f>
        <v>0.56333916908206461</v>
      </c>
      <c r="F69" s="174">
        <f>IF(RES_hhdet_tes!F69=0,"",RES_hhdet_tes!F69/RES_hhdet_fec!F69)</f>
        <v>0.56692600501100687</v>
      </c>
      <c r="G69" s="174">
        <f>IF(RES_hhdet_tes!G69=0,"",RES_hhdet_tes!G69/RES_hhdet_fec!G69)</f>
        <v>0.569404529221471</v>
      </c>
      <c r="H69" s="174">
        <f>IF(RES_hhdet_tes!H69=0,"",RES_hhdet_tes!H69/RES_hhdet_fec!H69)</f>
        <v>0.57055709541562005</v>
      </c>
      <c r="I69" s="174">
        <f>IF(RES_hhdet_tes!I69=0,"",RES_hhdet_tes!I69/RES_hhdet_fec!I69)</f>
        <v>0.57280645953969445</v>
      </c>
      <c r="J69" s="174">
        <f>IF(RES_hhdet_tes!J69=0,"",RES_hhdet_tes!J69/RES_hhdet_fec!J69)</f>
        <v>0.57637886178604192</v>
      </c>
      <c r="K69" s="174">
        <f>IF(RES_hhdet_tes!K69=0,"",RES_hhdet_tes!K69/RES_hhdet_fec!K69)</f>
        <v>0.57891350270746722</v>
      </c>
      <c r="L69" s="174">
        <f>IF(RES_hhdet_tes!L69=0,"",RES_hhdet_tes!L69/RES_hhdet_fec!L69)</f>
        <v>0.58227243628632164</v>
      </c>
      <c r="M69" s="174">
        <f>IF(RES_hhdet_tes!M69=0,"",RES_hhdet_tes!M69/RES_hhdet_fec!M69)</f>
        <v>0.58468539494390515</v>
      </c>
      <c r="N69" s="174">
        <f>IF(RES_hhdet_tes!N69=0,"",RES_hhdet_tes!N69/RES_hhdet_fec!N69)</f>
        <v>0.58760006834908207</v>
      </c>
      <c r="O69" s="174">
        <f>IF(RES_hhdet_tes!O69=0,"",RES_hhdet_tes!O69/RES_hhdet_fec!O69)</f>
        <v>0.58871826414479045</v>
      </c>
      <c r="P69" s="174">
        <f>IF(RES_hhdet_tes!P69=0,"",RES_hhdet_tes!P69/RES_hhdet_fec!P69)</f>
        <v>0.59153812489108193</v>
      </c>
      <c r="Q69" s="174">
        <f>IF(RES_hhdet_tes!Q69=0,"",RES_hhdet_tes!Q69/RES_hhdet_fec!Q69)</f>
        <v>0.59337685844417765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>
        <f>IF(RES_hhdet_tes!K70=0,"",RES_hhdet_tes!K70/RES_hhdet_fec!K70)</f>
        <v>0.75267004742500754</v>
      </c>
      <c r="L70" s="174">
        <f>IF(RES_hhdet_tes!L70=0,"",RES_hhdet_tes!L70/RES_hhdet_fec!L70)</f>
        <v>0.75107744005848531</v>
      </c>
      <c r="M70" s="174">
        <f>IF(RES_hhdet_tes!M70=0,"",RES_hhdet_tes!M70/RES_hhdet_fec!M70)</f>
        <v>0.75220346764037527</v>
      </c>
      <c r="N70" s="174">
        <f>IF(RES_hhdet_tes!N70=0,"",RES_hhdet_tes!N70/RES_hhdet_fec!N70)</f>
        <v>0.75406944357258221</v>
      </c>
      <c r="O70" s="174">
        <f>IF(RES_hhdet_tes!O70=0,"",RES_hhdet_tes!O70/RES_hhdet_fec!O70)</f>
        <v>0.75476001888623157</v>
      </c>
      <c r="P70" s="174">
        <f>IF(RES_hhdet_tes!P70=0,"",RES_hhdet_tes!P70/RES_hhdet_fec!P70)</f>
        <v>0.75504510256154933</v>
      </c>
      <c r="Q70" s="174">
        <f>IF(RES_hhdet_tes!Q70=0,"",RES_hhdet_tes!Q70/RES_hhdet_fec!Q70)</f>
        <v>0.75664253623377764</v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>
        <f>IF(RES_hhdet_tes!K71=0,"",RES_hhdet_tes!K71/RES_hhdet_fec!K71)</f>
        <v>0.59960885384030438</v>
      </c>
      <c r="L71" s="173">
        <f>IF(RES_hhdet_tes!L71=0,"",RES_hhdet_tes!L71/RES_hhdet_fec!L71)</f>
        <v>0.60075361739670274</v>
      </c>
      <c r="M71" s="173">
        <f>IF(RES_hhdet_tes!M71=0,"",RES_hhdet_tes!M71/RES_hhdet_fec!M71)</f>
        <v>0.60254824823843511</v>
      </c>
      <c r="N71" s="173">
        <f>IF(RES_hhdet_tes!N71=0,"",RES_hhdet_tes!N71/RES_hhdet_fec!N71)</f>
        <v>0.60543500562659713</v>
      </c>
      <c r="O71" s="173">
        <f>IF(RES_hhdet_tes!O71=0,"",RES_hhdet_tes!O71/RES_hhdet_fec!O71)</f>
        <v>0.60641006054577984</v>
      </c>
      <c r="P71" s="173">
        <f>IF(RES_hhdet_tes!P71=0,"",RES_hhdet_tes!P71/RES_hhdet_fec!P71)</f>
        <v>0.6067030130690525</v>
      </c>
      <c r="Q71" s="173">
        <f>IF(RES_hhdet_tes!Q71=0,"",RES_hhdet_tes!Q71/RES_hhdet_fec!Q71)</f>
        <v>0.60907593793498582</v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>
        <f>IF(RES_hhdet_tes!K72=0,"",RES_hhdet_tes!K72/RES_hhdet_fec!K72)</f>
        <v>1</v>
      </c>
      <c r="L72" s="172">
        <f>IF(RES_hhdet_tes!L72=0,"",RES_hhdet_tes!L72/RES_hhdet_fec!L72)</f>
        <v>1</v>
      </c>
      <c r="M72" s="172">
        <f>IF(RES_hhdet_tes!M72=0,"",RES_hhdet_tes!M72/RES_hhdet_fec!M72)</f>
        <v>0.99999999999999956</v>
      </c>
      <c r="N72" s="172">
        <f>IF(RES_hhdet_tes!N72=0,"",RES_hhdet_tes!N72/RES_hhdet_fec!N72)</f>
        <v>1.0000000000000004</v>
      </c>
      <c r="O72" s="172">
        <f>IF(RES_hhdet_tes!O72=0,"",RES_hhdet_tes!O72/RES_hhdet_fec!O72)</f>
        <v>1.0000000000000004</v>
      </c>
      <c r="P72" s="172">
        <f>IF(RES_hhdet_tes!P72=0,"",RES_hhdet_tes!P72/RES_hhdet_fec!P72)</f>
        <v>1.0000000000000004</v>
      </c>
      <c r="Q72" s="172">
        <f>IF(RES_hhdet_tes!Q72=0,"",RES_hhdet_tes!Q72/RES_hhdet_fec!Q72)</f>
        <v>0.99999999999999944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0.68027546152153651</v>
      </c>
      <c r="C73" s="171">
        <f>IF(RES_hhdet_tes!C73=0,"",RES_hhdet_tes!C73/RES_hhdet_fec!C73)</f>
        <v>0.68472852974420395</v>
      </c>
      <c r="D73" s="171">
        <f>IF(RES_hhdet_tes!D73=0,"",RES_hhdet_tes!D73/RES_hhdet_fec!D73)</f>
        <v>0.69118868939569322</v>
      </c>
      <c r="E73" s="171">
        <f>IF(RES_hhdet_tes!E73=0,"",RES_hhdet_tes!E73/RES_hhdet_fec!E73)</f>
        <v>0.69897374099619669</v>
      </c>
      <c r="F73" s="171">
        <f>IF(RES_hhdet_tes!F73=0,"",RES_hhdet_tes!F73/RES_hhdet_fec!F73)</f>
        <v>0.70319716106949293</v>
      </c>
      <c r="G73" s="171">
        <f>IF(RES_hhdet_tes!G73=0,"",RES_hhdet_tes!G73/RES_hhdet_fec!G73)</f>
        <v>0.70972755980110436</v>
      </c>
      <c r="H73" s="171">
        <f>IF(RES_hhdet_tes!H73=0,"",RES_hhdet_tes!H73/RES_hhdet_fec!H73)</f>
        <v>0.71407981639974671</v>
      </c>
      <c r="I73" s="171">
        <f>IF(RES_hhdet_tes!I73=0,"",RES_hhdet_tes!I73/RES_hhdet_fec!I73)</f>
        <v>0.72004257009815154</v>
      </c>
      <c r="J73" s="171">
        <f>IF(RES_hhdet_tes!J73=0,"",RES_hhdet_tes!J73/RES_hhdet_fec!J73)</f>
        <v>0.72372990407924009</v>
      </c>
      <c r="K73" s="171">
        <f>IF(RES_hhdet_tes!K73=0,"",RES_hhdet_tes!K73/RES_hhdet_fec!K73)</f>
        <v>0.72429580828849205</v>
      </c>
      <c r="L73" s="171">
        <f>IF(RES_hhdet_tes!L73=0,"",RES_hhdet_tes!L73/RES_hhdet_fec!L73)</f>
        <v>0.73092724538077658</v>
      </c>
      <c r="M73" s="171">
        <f>IF(RES_hhdet_tes!M73=0,"",RES_hhdet_tes!M73/RES_hhdet_fec!M73)</f>
        <v>0.74168084507822762</v>
      </c>
      <c r="N73" s="171">
        <f>IF(RES_hhdet_tes!N73=0,"",RES_hhdet_tes!N73/RES_hhdet_fec!N73)</f>
        <v>0.74875471744877964</v>
      </c>
      <c r="O73" s="171">
        <f>IF(RES_hhdet_tes!O73=0,"",RES_hhdet_tes!O73/RES_hhdet_fec!O73)</f>
        <v>0.75738269323747287</v>
      </c>
      <c r="P73" s="171">
        <f>IF(RES_hhdet_tes!P73=0,"",RES_hhdet_tes!P73/RES_hhdet_fec!P73)</f>
        <v>0.76901952597034118</v>
      </c>
      <c r="Q73" s="171">
        <f>IF(RES_hhdet_tes!Q73=0,"",RES_hhdet_tes!Q73/RES_hhdet_fec!Q73)</f>
        <v>0.77228641483540716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>
        <f>IF(RES_hhdet_tes!K74=0,"",RES_hhdet_tes!K74/RES_hhdet_fec!K74)</f>
        <v>0.83591528368418211</v>
      </c>
      <c r="L74" s="170">
        <f>IF(RES_hhdet_tes!L74=0,"",RES_hhdet_tes!L74/RES_hhdet_fec!L74)</f>
        <v>0.85489723776774462</v>
      </c>
      <c r="M74" s="170">
        <f>IF(RES_hhdet_tes!M74=0,"",RES_hhdet_tes!M74/RES_hhdet_fec!M74)</f>
        <v>0.84701132975879634</v>
      </c>
      <c r="N74" s="170">
        <f>IF(RES_hhdet_tes!N74=0,"",RES_hhdet_tes!N74/RES_hhdet_fec!N74)</f>
        <v>0.85009185342650151</v>
      </c>
      <c r="O74" s="170">
        <f>IF(RES_hhdet_tes!O74=0,"",RES_hhdet_tes!O74/RES_hhdet_fec!O74)</f>
        <v>0.85370380162681259</v>
      </c>
      <c r="P74" s="170">
        <f>IF(RES_hhdet_tes!P74=0,"",RES_hhdet_tes!P74/RES_hhdet_fec!P74)</f>
        <v>0.86348662315865066</v>
      </c>
      <c r="Q74" s="170">
        <f>IF(RES_hhdet_tes!Q74=0,"",RES_hhdet_tes!Q74/RES_hhdet_fec!Q74)</f>
        <v>0.86066219588236381</v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>
        <f>IF(RES_hhdet_tes!K75=0,"",RES_hhdet_tes!K75/RES_hhdet_fec!K75)</f>
        <v>0.74719006907536523</v>
      </c>
      <c r="L75" s="73">
        <f>IF(RES_hhdet_tes!L75=0,"",RES_hhdet_tes!L75/RES_hhdet_fec!L75)</f>
        <v>0.747190069075365</v>
      </c>
      <c r="M75" s="73">
        <f>IF(RES_hhdet_tes!M75=0,"",RES_hhdet_tes!M75/RES_hhdet_fec!M75)</f>
        <v>0.74994981250818604</v>
      </c>
      <c r="N75" s="73">
        <f>IF(RES_hhdet_tes!N75=0,"",RES_hhdet_tes!N75/RES_hhdet_fec!N75)</f>
        <v>0.75153625184681361</v>
      </c>
      <c r="O75" s="73">
        <f>IF(RES_hhdet_tes!O75=0,"",RES_hhdet_tes!O75/RES_hhdet_fec!O75)</f>
        <v>0.75738269323747831</v>
      </c>
      <c r="P75" s="73">
        <f>IF(RES_hhdet_tes!P75=0,"",RES_hhdet_tes!P75/RES_hhdet_fec!P75)</f>
        <v>0.76933162493252683</v>
      </c>
      <c r="Q75" s="73">
        <f>IF(RES_hhdet_tes!Q75=0,"",RES_hhdet_tes!Q75/RES_hhdet_fec!Q75)</f>
        <v>0.77257798493312457</v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>
        <f>IF(RES_hhdet_tes!K76=0,"",RES_hhdet_tes!K76/RES_hhdet_fec!K76)</f>
        <v>1</v>
      </c>
      <c r="L76" s="73">
        <f>IF(RES_hhdet_tes!L76=0,"",RES_hhdet_tes!L76/RES_hhdet_fec!L76)</f>
        <v>0.99999999999999967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1.0000000000000002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0.51153966326938716</v>
      </c>
      <c r="C77" s="169">
        <f>IF(RES_hhdet_tes!C77=0,"",RES_hhdet_tes!C77/RES_hhdet_fec!C77)</f>
        <v>0.52156463320960833</v>
      </c>
      <c r="D77" s="169">
        <f>IF(RES_hhdet_tes!D77=0,"",RES_hhdet_tes!D77/RES_hhdet_fec!D77)</f>
        <v>0.52411169372232436</v>
      </c>
      <c r="E77" s="169">
        <f>IF(RES_hhdet_tes!E77=0,"",RES_hhdet_tes!E77/RES_hhdet_fec!E77)</f>
        <v>0.52765174288311956</v>
      </c>
      <c r="F77" s="169">
        <f>IF(RES_hhdet_tes!F77=0,"",RES_hhdet_tes!F77/RES_hhdet_fec!F77)</f>
        <v>0.53782490099855818</v>
      </c>
      <c r="G77" s="169">
        <f>IF(RES_hhdet_tes!G77=0,"",RES_hhdet_tes!G77/RES_hhdet_fec!G77)</f>
        <v>0.528452697604615</v>
      </c>
      <c r="H77" s="169">
        <f>IF(RES_hhdet_tes!H77=0,"",RES_hhdet_tes!H77/RES_hhdet_fec!H77)</f>
        <v>0.53437942617464063</v>
      </c>
      <c r="I77" s="169">
        <f>IF(RES_hhdet_tes!I77=0,"",RES_hhdet_tes!I77/RES_hhdet_fec!I77)</f>
        <v>0.53496594837158551</v>
      </c>
      <c r="J77" s="169">
        <f>IF(RES_hhdet_tes!J77=0,"",RES_hhdet_tes!J77/RES_hhdet_fec!J77)</f>
        <v>0.52995551095219529</v>
      </c>
      <c r="K77" s="169">
        <f>IF(RES_hhdet_tes!K77=0,"",RES_hhdet_tes!K77/RES_hhdet_fec!K77)</f>
        <v>0.53194880860774507</v>
      </c>
      <c r="L77" s="169">
        <f>IF(RES_hhdet_tes!L77=0,"",RES_hhdet_tes!L77/RES_hhdet_fec!L77)</f>
        <v>0.53066841989027147</v>
      </c>
      <c r="M77" s="169">
        <f>IF(RES_hhdet_tes!M77=0,"",RES_hhdet_tes!M77/RES_hhdet_fec!M77)</f>
        <v>0.53017511343767698</v>
      </c>
      <c r="N77" s="169">
        <f>IF(RES_hhdet_tes!N77=0,"",RES_hhdet_tes!N77/RES_hhdet_fec!N77)</f>
        <v>0.53025706933023176</v>
      </c>
      <c r="O77" s="169">
        <f>IF(RES_hhdet_tes!O77=0,"",RES_hhdet_tes!O77/RES_hhdet_fec!O77)</f>
        <v>0.53294833922907581</v>
      </c>
      <c r="P77" s="169">
        <f>IF(RES_hhdet_tes!P77=0,"",RES_hhdet_tes!P77/RES_hhdet_fec!P77)</f>
        <v>0.53508730254847692</v>
      </c>
      <c r="Q77" s="169">
        <f>IF(RES_hhdet_tes!Q77=0,"",RES_hhdet_tes!Q77/RES_hhdet_fec!Q77)</f>
        <v>0.53643166311397983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0.45190440751251099</v>
      </c>
      <c r="C78" s="73">
        <f>IF(RES_hhdet_tes!C78=0,"",RES_hhdet_tes!C78/RES_hhdet_fec!C78)</f>
        <v>0.45936054128663856</v>
      </c>
      <c r="D78" s="73">
        <f>IF(RES_hhdet_tes!D78=0,"",RES_hhdet_tes!D78/RES_hhdet_fec!D78)</f>
        <v>0.46719444766038781</v>
      </c>
      <c r="E78" s="73">
        <f>IF(RES_hhdet_tes!E78=0,"",RES_hhdet_tes!E78/RES_hhdet_fec!E78)</f>
        <v>0.47704367150103938</v>
      </c>
      <c r="F78" s="73">
        <f>IF(RES_hhdet_tes!F78=0,"",RES_hhdet_tes!F78/RES_hhdet_fec!F78)</f>
        <v>0.48307242763612168</v>
      </c>
      <c r="G78" s="73">
        <f>IF(RES_hhdet_tes!G78=0,"",RES_hhdet_tes!G78/RES_hhdet_fec!G78)</f>
        <v>0.48812061641102594</v>
      </c>
      <c r="H78" s="73">
        <f>IF(RES_hhdet_tes!H78=0,"",RES_hhdet_tes!H78/RES_hhdet_fec!H78)</f>
        <v>0.49196333838235057</v>
      </c>
      <c r="I78" s="73">
        <f>IF(RES_hhdet_tes!I78=0,"",RES_hhdet_tes!I78/RES_hhdet_fec!I78)</f>
        <v>0.4962798435401426</v>
      </c>
      <c r="J78" s="73">
        <f>IF(RES_hhdet_tes!J78=0,"",RES_hhdet_tes!J78/RES_hhdet_fec!J78)</f>
        <v>0.50179777686579508</v>
      </c>
      <c r="K78" s="73">
        <f>IF(RES_hhdet_tes!K78=0,"",RES_hhdet_tes!K78/RES_hhdet_fec!K78)</f>
        <v>0.50413651779906143</v>
      </c>
      <c r="L78" s="73">
        <f>IF(RES_hhdet_tes!L78=0,"",RES_hhdet_tes!L78/RES_hhdet_fec!L78)</f>
        <v>0.50768827645985137</v>
      </c>
      <c r="M78" s="73">
        <f>IF(RES_hhdet_tes!M78=0,"",RES_hhdet_tes!M78/RES_hhdet_fec!M78)</f>
        <v>0.51350218357518651</v>
      </c>
      <c r="N78" s="73">
        <f>IF(RES_hhdet_tes!N78=0,"",RES_hhdet_tes!N78/RES_hhdet_fec!N78)</f>
        <v>0.51788176422380361</v>
      </c>
      <c r="O78" s="73">
        <f>IF(RES_hhdet_tes!O78=0,"",RES_hhdet_tes!O78/RES_hhdet_fec!O78)</f>
        <v>0.5205510382451406</v>
      </c>
      <c r="P78" s="73">
        <f>IF(RES_hhdet_tes!P78=0,"",RES_hhdet_tes!P78/RES_hhdet_fec!P78)</f>
        <v>0.52169562018298166</v>
      </c>
      <c r="Q78" s="73">
        <f>IF(RES_hhdet_tes!Q78=0,"",RES_hhdet_tes!Q78/RES_hhdet_fec!Q78)</f>
        <v>0.52442010642763659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0.80347851559196848</v>
      </c>
      <c r="C79" s="65">
        <f>IF(RES_hhdet_tes!C79=0,"",RES_hhdet_tes!C79/RES_hhdet_fec!C79)</f>
        <v>0.8089472405024325</v>
      </c>
      <c r="D79" s="65">
        <f>IF(RES_hhdet_tes!D79=0,"",RES_hhdet_tes!D79/RES_hhdet_fec!D79)</f>
        <v>0.81196314524862201</v>
      </c>
      <c r="E79" s="65">
        <f>IF(RES_hhdet_tes!E79=0,"",RES_hhdet_tes!E79/RES_hhdet_fec!E79)</f>
        <v>0.81747846570103933</v>
      </c>
      <c r="F79" s="65">
        <f>IF(RES_hhdet_tes!F79=0,"",RES_hhdet_tes!F79/RES_hhdet_fec!F79)</f>
        <v>0.82455282879837377</v>
      </c>
      <c r="G79" s="65">
        <f>IF(RES_hhdet_tes!G79=0,"",RES_hhdet_tes!G79/RES_hhdet_fec!G79)</f>
        <v>0.82892284660574034</v>
      </c>
      <c r="H79" s="65">
        <f>IF(RES_hhdet_tes!H79=0,"",RES_hhdet_tes!H79/RES_hhdet_fec!H79)</f>
        <v>0.83188545932477731</v>
      </c>
      <c r="I79" s="65">
        <f>IF(RES_hhdet_tes!I79=0,"",RES_hhdet_tes!I79/RES_hhdet_fec!I79)</f>
        <v>0.83487985868727899</v>
      </c>
      <c r="J79" s="65">
        <f>IF(RES_hhdet_tes!J79=0,"",RES_hhdet_tes!J79/RES_hhdet_fec!J79)</f>
        <v>0.84032259510743701</v>
      </c>
      <c r="K79" s="65">
        <f>IF(RES_hhdet_tes!K79=0,"",RES_hhdet_tes!K79/RES_hhdet_fec!K79)</f>
        <v>0.84046576839376919</v>
      </c>
      <c r="L79" s="65">
        <f>IF(RES_hhdet_tes!L79=0,"",RES_hhdet_tes!L79/RES_hhdet_fec!L79)</f>
        <v>0.84130109061866798</v>
      </c>
      <c r="M79" s="65">
        <f>IF(RES_hhdet_tes!M79=0,"",RES_hhdet_tes!M79/RES_hhdet_fec!M79)</f>
        <v>0.84268192838294032</v>
      </c>
      <c r="N79" s="65">
        <f>IF(RES_hhdet_tes!N79=0,"",RES_hhdet_tes!N79/RES_hhdet_fec!N79)</f>
        <v>0.85415988067089033</v>
      </c>
      <c r="O79" s="65">
        <f>IF(RES_hhdet_tes!O79=0,"",RES_hhdet_tes!O79/RES_hhdet_fec!O79)</f>
        <v>0.85416961894760801</v>
      </c>
      <c r="P79" s="65">
        <f>IF(RES_hhdet_tes!P79=0,"",RES_hhdet_tes!P79/RES_hhdet_fec!P79)</f>
        <v>0.85745966979841948</v>
      </c>
      <c r="Q79" s="65">
        <f>IF(RES_hhdet_tes!Q79=0,"",RES_hhdet_tes!Q79/RES_hhdet_fec!Q79)</f>
        <v>0.86525101318415076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0.49711664353253338</v>
      </c>
      <c r="C81" s="175">
        <f>IF(RES_hhdet_tes!C81=0,"",RES_hhdet_tes!C81/RES_hhdet_fec!C81)</f>
        <v>0.50625846092488214</v>
      </c>
      <c r="D81" s="175">
        <f>IF(RES_hhdet_tes!D81=0,"",RES_hhdet_tes!D81/RES_hhdet_fec!D81)</f>
        <v>0.50323947799463065</v>
      </c>
      <c r="E81" s="175">
        <f>IF(RES_hhdet_tes!E81=0,"",RES_hhdet_tes!E81/RES_hhdet_fec!E81)</f>
        <v>0.5050432441646977</v>
      </c>
      <c r="F81" s="175">
        <f>IF(RES_hhdet_tes!F81=0,"",RES_hhdet_tes!F81/RES_hhdet_fec!F81)</f>
        <v>0.51556014755491819</v>
      </c>
      <c r="G81" s="175">
        <f>IF(RES_hhdet_tes!G81=0,"",RES_hhdet_tes!G81/RES_hhdet_fec!G81)</f>
        <v>0.52775458950177767</v>
      </c>
      <c r="H81" s="175">
        <f>IF(RES_hhdet_tes!H81=0,"",RES_hhdet_tes!H81/RES_hhdet_fec!H81)</f>
        <v>0.53530086683714506</v>
      </c>
      <c r="I81" s="175">
        <f>IF(RES_hhdet_tes!I81=0,"",RES_hhdet_tes!I81/RES_hhdet_fec!I81)</f>
        <v>0.54888612409900506</v>
      </c>
      <c r="J81" s="175">
        <f>IF(RES_hhdet_tes!J81=0,"",RES_hhdet_tes!J81/RES_hhdet_fec!J81)</f>
        <v>0.55340223695703528</v>
      </c>
      <c r="K81" s="175">
        <f>IF(RES_hhdet_tes!K81=0,"",RES_hhdet_tes!K81/RES_hhdet_fec!K81)</f>
        <v>0.56034641692339737</v>
      </c>
      <c r="L81" s="175">
        <f>IF(RES_hhdet_tes!L81=0,"",RES_hhdet_tes!L81/RES_hhdet_fec!L81)</f>
        <v>0.57169263445926854</v>
      </c>
      <c r="M81" s="175">
        <f>IF(RES_hhdet_tes!M81=0,"",RES_hhdet_tes!M81/RES_hhdet_fec!M81)</f>
        <v>0.57596665323657248</v>
      </c>
      <c r="N81" s="175">
        <f>IF(RES_hhdet_tes!N81=0,"",RES_hhdet_tes!N81/RES_hhdet_fec!N81)</f>
        <v>0.58325755277989133</v>
      </c>
      <c r="O81" s="175">
        <f>IF(RES_hhdet_tes!O81=0,"",RES_hhdet_tes!O81/RES_hhdet_fec!O81)</f>
        <v>0.58862899762726817</v>
      </c>
      <c r="P81" s="175">
        <f>IF(RES_hhdet_tes!P81=0,"",RES_hhdet_tes!P81/RES_hhdet_fec!P81)</f>
        <v>0.59341622209979539</v>
      </c>
      <c r="Q81" s="175">
        <f>IF(RES_hhdet_tes!Q81=0,"",RES_hhdet_tes!Q81/RES_hhdet_fec!Q81)</f>
        <v>0.5940748453586242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0.48412487707487584</v>
      </c>
      <c r="C82" s="169">
        <f>IF(RES_hhdet_tes!C82=0,"",RES_hhdet_tes!C82/RES_hhdet_fec!C82)</f>
        <v>0.49164601552294906</v>
      </c>
      <c r="D82" s="169">
        <f>IF(RES_hhdet_tes!D82=0,"",RES_hhdet_tes!D82/RES_hhdet_fec!D82)</f>
        <v>0.49290506983477433</v>
      </c>
      <c r="E82" s="169">
        <f>IF(RES_hhdet_tes!E82=0,"",RES_hhdet_tes!E82/RES_hhdet_fec!E82)</f>
        <v>0.49501436718765174</v>
      </c>
      <c r="F82" s="169">
        <f>IF(RES_hhdet_tes!F82=0,"",RES_hhdet_tes!F82/RES_hhdet_fec!F82)</f>
        <v>0.50264508089402349</v>
      </c>
      <c r="G82" s="169">
        <f>IF(RES_hhdet_tes!G82=0,"",RES_hhdet_tes!G82/RES_hhdet_fec!G82)</f>
        <v>0.51368774934112094</v>
      </c>
      <c r="H82" s="169">
        <f>IF(RES_hhdet_tes!H82=0,"",RES_hhdet_tes!H82/RES_hhdet_fec!H82)</f>
        <v>0.51880251335665528</v>
      </c>
      <c r="I82" s="169">
        <f>IF(RES_hhdet_tes!I82=0,"",RES_hhdet_tes!I82/RES_hhdet_fec!I82)</f>
        <v>0.53107439508275556</v>
      </c>
      <c r="J82" s="169">
        <f>IF(RES_hhdet_tes!J82=0,"",RES_hhdet_tes!J82/RES_hhdet_fec!J82)</f>
        <v>0.5363912215514397</v>
      </c>
      <c r="K82" s="169">
        <f>IF(RES_hhdet_tes!K82=0,"",RES_hhdet_tes!K82/RES_hhdet_fec!K82)</f>
        <v>0.54575635804858114</v>
      </c>
      <c r="L82" s="169">
        <f>IF(RES_hhdet_tes!L82=0,"",RES_hhdet_tes!L82/RES_hhdet_fec!L82)</f>
        <v>0.55481213989511247</v>
      </c>
      <c r="M82" s="169">
        <f>IF(RES_hhdet_tes!M82=0,"",RES_hhdet_tes!M82/RES_hhdet_fec!M82)</f>
        <v>0.55977034212094512</v>
      </c>
      <c r="N82" s="169">
        <f>IF(RES_hhdet_tes!N82=0,"",RES_hhdet_tes!N82/RES_hhdet_fec!N82)</f>
        <v>0.56414132402310269</v>
      </c>
      <c r="O82" s="169">
        <f>IF(RES_hhdet_tes!O82=0,"",RES_hhdet_tes!O82/RES_hhdet_fec!O82)</f>
        <v>0.56913804049672345</v>
      </c>
      <c r="P82" s="169">
        <f>IF(RES_hhdet_tes!P82=0,"",RES_hhdet_tes!P82/RES_hhdet_fec!P82)</f>
        <v>0.57239592937031103</v>
      </c>
      <c r="Q82" s="169">
        <f>IF(RES_hhdet_tes!Q82=0,"",RES_hhdet_tes!Q82/RES_hhdet_fec!Q82)</f>
        <v>0.57482248494626154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0.48216430551141842</v>
      </c>
      <c r="C83" s="73">
        <f>IF(RES_hhdet_tes!C83=0,"",RES_hhdet_tes!C83/RES_hhdet_fec!C83)</f>
        <v>0.48887375791309345</v>
      </c>
      <c r="D83" s="73">
        <f>IF(RES_hhdet_tes!D83=0,"",RES_hhdet_tes!D83/RES_hhdet_fec!D83)</f>
        <v>0.49013290667657794</v>
      </c>
      <c r="E83" s="73">
        <f>IF(RES_hhdet_tes!E83=0,"",RES_hhdet_tes!E83/RES_hhdet_fec!E83)</f>
        <v>0.49082492685629936</v>
      </c>
      <c r="F83" s="73">
        <f>IF(RES_hhdet_tes!F83=0,"",RES_hhdet_tes!F83/RES_hhdet_fec!F83)</f>
        <v>0.49894163985077367</v>
      </c>
      <c r="G83" s="73">
        <f>IF(RES_hhdet_tes!G83=0,"",RES_hhdet_tes!G83/RES_hhdet_fec!G83)</f>
        <v>0.50992182531339059</v>
      </c>
      <c r="H83" s="73">
        <f>IF(RES_hhdet_tes!H83=0,"",RES_hhdet_tes!H83/RES_hhdet_fec!H83)</f>
        <v>0.51489933792392006</v>
      </c>
      <c r="I83" s="73">
        <f>IF(RES_hhdet_tes!I83=0,"",RES_hhdet_tes!I83/RES_hhdet_fec!I83)</f>
        <v>0.52667484986978408</v>
      </c>
      <c r="J83" s="73">
        <f>IF(RES_hhdet_tes!J83=0,"",RES_hhdet_tes!J83/RES_hhdet_fec!J83)</f>
        <v>0.53105246018644825</v>
      </c>
      <c r="K83" s="73">
        <f>IF(RES_hhdet_tes!K83=0,"",RES_hhdet_tes!K83/RES_hhdet_fec!K83)</f>
        <v>0.54302153002648501</v>
      </c>
      <c r="L83" s="73">
        <f>IF(RES_hhdet_tes!L83=0,"",RES_hhdet_tes!L83/RES_hhdet_fec!L83)</f>
        <v>0.55289074771906521</v>
      </c>
      <c r="M83" s="73">
        <f>IF(RES_hhdet_tes!M83=0,"",RES_hhdet_tes!M83/RES_hhdet_fec!M83)</f>
        <v>0.55776750482520177</v>
      </c>
      <c r="N83" s="73">
        <f>IF(RES_hhdet_tes!N83=0,"",RES_hhdet_tes!N83/RES_hhdet_fec!N83)</f>
        <v>0.56259882754236368</v>
      </c>
      <c r="O83" s="73">
        <f>IF(RES_hhdet_tes!O83=0,"",RES_hhdet_tes!O83/RES_hhdet_fec!O83)</f>
        <v>0.56766947071018037</v>
      </c>
      <c r="P83" s="73">
        <f>IF(RES_hhdet_tes!P83=0,"",RES_hhdet_tes!P83/RES_hhdet_fec!P83)</f>
        <v>0.57100402946049722</v>
      </c>
      <c r="Q83" s="73">
        <f>IF(RES_hhdet_tes!Q83=0,"",RES_hhdet_tes!Q83/RES_hhdet_fec!Q83)</f>
        <v>0.57224089199018058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1.0000000000000002</v>
      </c>
      <c r="C84" s="73">
        <f>IF(RES_hhdet_tes!C84=0,"",RES_hhdet_tes!C84/RES_hhdet_fec!C84)</f>
        <v>1</v>
      </c>
      <c r="D84" s="73">
        <f>IF(RES_hhdet_tes!D84=0,"",RES_hhdet_tes!D84/RES_hhdet_fec!D84)</f>
        <v>0.99999999999999989</v>
      </c>
      <c r="E84" s="73">
        <f>IF(RES_hhdet_tes!E84=0,"",RES_hhdet_tes!E84/RES_hhdet_fec!E84)</f>
        <v>0.99999999999999944</v>
      </c>
      <c r="F84" s="73">
        <f>IF(RES_hhdet_tes!F84=0,"",RES_hhdet_tes!F84/RES_hhdet_fec!F84)</f>
        <v>1.0000000000000002</v>
      </c>
      <c r="G84" s="73">
        <f>IF(RES_hhdet_tes!G84=0,"",RES_hhdet_tes!G84/RES_hhdet_fec!G84)</f>
        <v>1.0000000000000002</v>
      </c>
      <c r="H84" s="73">
        <f>IF(RES_hhdet_tes!H84=0,"",RES_hhdet_tes!H84/RES_hhdet_fec!H84)</f>
        <v>1.0000000000000002</v>
      </c>
      <c r="I84" s="73">
        <f>IF(RES_hhdet_tes!I84=0,"",RES_hhdet_tes!I84/RES_hhdet_fec!I84)</f>
        <v>1</v>
      </c>
      <c r="J84" s="73">
        <f>IF(RES_hhdet_tes!J84=0,"",RES_hhdet_tes!J84/RES_hhdet_fec!J84)</f>
        <v>0.99999999999999989</v>
      </c>
      <c r="K84" s="73">
        <f>IF(RES_hhdet_tes!K84=0,"",RES_hhdet_tes!K84/RES_hhdet_fec!K84)</f>
        <v>1</v>
      </c>
      <c r="L84" s="73">
        <f>IF(RES_hhdet_tes!L84=0,"",RES_hhdet_tes!L84/RES_hhdet_fec!L84)</f>
        <v>1.0000000000000002</v>
      </c>
      <c r="M84" s="73">
        <f>IF(RES_hhdet_tes!M84=0,"",RES_hhdet_tes!M84/RES_hhdet_fec!M84)</f>
        <v>1</v>
      </c>
      <c r="N84" s="73">
        <f>IF(RES_hhdet_tes!N84=0,"",RES_hhdet_tes!N84/RES_hhdet_fec!N84)</f>
        <v>0.99999999999999989</v>
      </c>
      <c r="O84" s="73">
        <f>IF(RES_hhdet_tes!O84=0,"",RES_hhdet_tes!O84/RES_hhdet_fec!O84)</f>
        <v>1.0000000000000002</v>
      </c>
      <c r="P84" s="73">
        <f>IF(RES_hhdet_tes!P84=0,"",RES_hhdet_tes!P84/RES_hhdet_fec!P84)</f>
        <v>0.99999999999999956</v>
      </c>
      <c r="Q84" s="73">
        <f>IF(RES_hhdet_tes!Q84=0,"",RES_hhdet_tes!Q84/RES_hhdet_fec!Q84)</f>
        <v>1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1.6074362296711278</v>
      </c>
      <c r="C85" s="169">
        <f>IF(RES_hhdet_tes!C85=0,"",RES_hhdet_tes!C85/RES_hhdet_fec!C85)</f>
        <v>1.6893303279609138</v>
      </c>
      <c r="D85" s="169">
        <f>IF(RES_hhdet_tes!D85=0,"",RES_hhdet_tes!D85/RES_hhdet_fec!D85)</f>
        <v>1.7258869819759397</v>
      </c>
      <c r="E85" s="169">
        <f>IF(RES_hhdet_tes!E85=0,"",RES_hhdet_tes!E85/RES_hhdet_fec!E85)</f>
        <v>1.7631934882559863</v>
      </c>
      <c r="F85" s="169">
        <f>IF(RES_hhdet_tes!F85=0,"",RES_hhdet_tes!F85/RES_hhdet_fec!F85)</f>
        <v>1.8314514681281708</v>
      </c>
      <c r="G85" s="169">
        <f>IF(RES_hhdet_tes!G85=0,"",RES_hhdet_tes!G85/RES_hhdet_fec!G85)</f>
        <v>1.9245283258376569</v>
      </c>
      <c r="H85" s="169">
        <f>IF(RES_hhdet_tes!H85=0,"",RES_hhdet_tes!H85/RES_hhdet_fec!H85)</f>
        <v>1.9930514574046103</v>
      </c>
      <c r="I85" s="169">
        <f>IF(RES_hhdet_tes!I85=0,"",RES_hhdet_tes!I85/RES_hhdet_fec!I85)</f>
        <v>2.1050508770467409</v>
      </c>
      <c r="J85" s="169">
        <f>IF(RES_hhdet_tes!J85=0,"",RES_hhdet_tes!J85/RES_hhdet_fec!J85)</f>
        <v>2.1939615548562896</v>
      </c>
      <c r="K85" s="169">
        <f>IF(RES_hhdet_tes!K85=0,"",RES_hhdet_tes!K85/RES_hhdet_fec!K85)</f>
        <v>2.2949794183825607</v>
      </c>
      <c r="L85" s="169">
        <f>IF(RES_hhdet_tes!L85=0,"",RES_hhdet_tes!L85/RES_hhdet_fec!L85)</f>
        <v>2.4414435195654249</v>
      </c>
      <c r="M85" s="169">
        <f>IF(RES_hhdet_tes!M85=0,"",RES_hhdet_tes!M85/RES_hhdet_fec!M85)</f>
        <v>2.5267737845680309</v>
      </c>
      <c r="N85" s="169">
        <f>IF(RES_hhdet_tes!N85=0,"",RES_hhdet_tes!N85/RES_hhdet_fec!N85)</f>
        <v>2.6785409820780757</v>
      </c>
      <c r="O85" s="169">
        <f>IF(RES_hhdet_tes!O85=0,"",RES_hhdet_tes!O85/RES_hhdet_fec!O85)</f>
        <v>2.7285621364297965</v>
      </c>
      <c r="P85" s="169">
        <f>IF(RES_hhdet_tes!P85=0,"",RES_hhdet_tes!P85/RES_hhdet_fec!P85)</f>
        <v>2.7581914592920875</v>
      </c>
      <c r="Q85" s="169">
        <f>IF(RES_hhdet_tes!Q85=0,"",RES_hhdet_tes!Q85/RES_hhdet_fec!Q85)</f>
        <v>2.9248325497309975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1.6074362296711278</v>
      </c>
      <c r="C86" s="73">
        <f>IF(RES_hhdet_tes!C86=0,"",RES_hhdet_tes!C86/RES_hhdet_fec!C86)</f>
        <v>1.6893303279609138</v>
      </c>
      <c r="D86" s="73">
        <f>IF(RES_hhdet_tes!D86=0,"",RES_hhdet_tes!D86/RES_hhdet_fec!D86)</f>
        <v>1.7258869819759397</v>
      </c>
      <c r="E86" s="73">
        <f>IF(RES_hhdet_tes!E86=0,"",RES_hhdet_tes!E86/RES_hhdet_fec!E86)</f>
        <v>1.7631934882559863</v>
      </c>
      <c r="F86" s="73">
        <f>IF(RES_hhdet_tes!F86=0,"",RES_hhdet_tes!F86/RES_hhdet_fec!F86)</f>
        <v>1.8314514681281708</v>
      </c>
      <c r="G86" s="73">
        <f>IF(RES_hhdet_tes!G86=0,"",RES_hhdet_tes!G86/RES_hhdet_fec!G86)</f>
        <v>1.9245283258376569</v>
      </c>
      <c r="H86" s="73">
        <f>IF(RES_hhdet_tes!H86=0,"",RES_hhdet_tes!H86/RES_hhdet_fec!H86)</f>
        <v>1.9930514574046103</v>
      </c>
      <c r="I86" s="73">
        <f>IF(RES_hhdet_tes!I86=0,"",RES_hhdet_tes!I86/RES_hhdet_fec!I86)</f>
        <v>2.1050508770467409</v>
      </c>
      <c r="J86" s="73">
        <f>IF(RES_hhdet_tes!J86=0,"",RES_hhdet_tes!J86/RES_hhdet_fec!J86)</f>
        <v>2.1939615548562896</v>
      </c>
      <c r="K86" s="73">
        <f>IF(RES_hhdet_tes!K86=0,"",RES_hhdet_tes!K86/RES_hhdet_fec!K86)</f>
        <v>2.2949794183825607</v>
      </c>
      <c r="L86" s="73">
        <f>IF(RES_hhdet_tes!L86=0,"",RES_hhdet_tes!L86/RES_hhdet_fec!L86)</f>
        <v>2.4414435195654249</v>
      </c>
      <c r="M86" s="73">
        <f>IF(RES_hhdet_tes!M86=0,"",RES_hhdet_tes!M86/RES_hhdet_fec!M86)</f>
        <v>2.5267737845680309</v>
      </c>
      <c r="N86" s="73">
        <f>IF(RES_hhdet_tes!N86=0,"",RES_hhdet_tes!N86/RES_hhdet_fec!N86)</f>
        <v>2.6785409820780757</v>
      </c>
      <c r="O86" s="73">
        <f>IF(RES_hhdet_tes!O86=0,"",RES_hhdet_tes!O86/RES_hhdet_fec!O86)</f>
        <v>2.7285621364297965</v>
      </c>
      <c r="P86" s="73">
        <f>IF(RES_hhdet_tes!P86=0,"",RES_hhdet_tes!P86/RES_hhdet_fec!P86)</f>
        <v>2.7581914592920875</v>
      </c>
      <c r="Q86" s="73">
        <f>IF(RES_hhdet_tes!Q86=0,"",RES_hhdet_tes!Q86/RES_hhdet_fec!Q86)</f>
        <v>2.9248325497309975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0.49634354688454346</v>
      </c>
      <c r="C87" s="169">
        <f>IF(RES_hhdet_tes!C87=0,"",RES_hhdet_tes!C87/RES_hhdet_fec!C87)</f>
        <v>0.50427551218936462</v>
      </c>
      <c r="D87" s="169">
        <f>IF(RES_hhdet_tes!D87=0,"",RES_hhdet_tes!D87/RES_hhdet_fec!D87)</f>
        <v>0.49500297856204484</v>
      </c>
      <c r="E87" s="169">
        <f>IF(RES_hhdet_tes!E87=0,"",RES_hhdet_tes!E87/RES_hhdet_fec!E87)</f>
        <v>0.49301408253003953</v>
      </c>
      <c r="F87" s="169">
        <f>IF(RES_hhdet_tes!F87=0,"",RES_hhdet_tes!F87/RES_hhdet_fec!F87)</f>
        <v>0.50325517211341608</v>
      </c>
      <c r="G87" s="169">
        <f>IF(RES_hhdet_tes!G87=0,"",RES_hhdet_tes!G87/RES_hhdet_fec!G87)</f>
        <v>0.51882432198382</v>
      </c>
      <c r="H87" s="169">
        <f>IF(RES_hhdet_tes!H87=0,"",RES_hhdet_tes!H87/RES_hhdet_fec!H87)</f>
        <v>0.52420813263251376</v>
      </c>
      <c r="I87" s="169">
        <f>IF(RES_hhdet_tes!I87=0,"",RES_hhdet_tes!I87/RES_hhdet_fec!I87)</f>
        <v>0.53465604019206392</v>
      </c>
      <c r="J87" s="169">
        <f>IF(RES_hhdet_tes!J87=0,"",RES_hhdet_tes!J87/RES_hhdet_fec!J87)</f>
        <v>0.53982329201222312</v>
      </c>
      <c r="K87" s="169">
        <f>IF(RES_hhdet_tes!K87=0,"",RES_hhdet_tes!K87/RES_hhdet_fec!K87)</f>
        <v>0.54554301127584715</v>
      </c>
      <c r="L87" s="169">
        <f>IF(RES_hhdet_tes!L87=0,"",RES_hhdet_tes!L87/RES_hhdet_fec!L87)</f>
        <v>0.55556964431151956</v>
      </c>
      <c r="M87" s="169">
        <f>IF(RES_hhdet_tes!M87=0,"",RES_hhdet_tes!M87/RES_hhdet_fec!M87)</f>
        <v>0.55719818261242182</v>
      </c>
      <c r="N87" s="169">
        <f>IF(RES_hhdet_tes!N87=0,"",RES_hhdet_tes!N87/RES_hhdet_fec!N87)</f>
        <v>0.55528034736458687</v>
      </c>
      <c r="O87" s="169">
        <f>IF(RES_hhdet_tes!O87=0,"",RES_hhdet_tes!O87/RES_hhdet_fec!O87)</f>
        <v>0.55719169640872512</v>
      </c>
      <c r="P87" s="169">
        <f>IF(RES_hhdet_tes!P87=0,"",RES_hhdet_tes!P87/RES_hhdet_fec!P87)</f>
        <v>0.54775987061356646</v>
      </c>
      <c r="Q87" s="169">
        <f>IF(RES_hhdet_tes!Q87=0,"",RES_hhdet_tes!Q87/RES_hhdet_fec!Q87)</f>
        <v>0.55163158157219361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0.44365790968795837</v>
      </c>
      <c r="C88" s="174">
        <f>IF(RES_hhdet_tes!C88=0,"",RES_hhdet_tes!C88/RES_hhdet_fec!C88)</f>
        <v>0.44799593175464186</v>
      </c>
      <c r="D88" s="174">
        <f>IF(RES_hhdet_tes!D88=0,"",RES_hhdet_tes!D88/RES_hhdet_fec!D88)</f>
        <v>0.44861229577258882</v>
      </c>
      <c r="E88" s="174">
        <f>IF(RES_hhdet_tes!E88=0,"",RES_hhdet_tes!E88/RES_hhdet_fec!E88)</f>
        <v>0.44898351504264283</v>
      </c>
      <c r="F88" s="174">
        <f>IF(RES_hhdet_tes!F88=0,"",RES_hhdet_tes!F88/RES_hhdet_fec!F88)</f>
        <v>0.45376136292949432</v>
      </c>
      <c r="G88" s="174">
        <f>IF(RES_hhdet_tes!G88=0,"",RES_hhdet_tes!G88/RES_hhdet_fec!G88)</f>
        <v>0.46110967787848794</v>
      </c>
      <c r="H88" s="174">
        <f>IF(RES_hhdet_tes!H88=0,"",RES_hhdet_tes!H88/RES_hhdet_fec!H88)</f>
        <v>0.46702490582301975</v>
      </c>
      <c r="I88" s="174">
        <f>IF(RES_hhdet_tes!I88=0,"",RES_hhdet_tes!I88/RES_hhdet_fec!I88)</f>
        <v>0.47563487491117812</v>
      </c>
      <c r="J88" s="174">
        <f>IF(RES_hhdet_tes!J88=0,"",RES_hhdet_tes!J88/RES_hhdet_fec!J88)</f>
        <v>0.47929531094433098</v>
      </c>
      <c r="K88" s="174">
        <f>IF(RES_hhdet_tes!K88=0,"",RES_hhdet_tes!K88/RES_hhdet_fec!K88)</f>
        <v>0.48859426902399</v>
      </c>
      <c r="L88" s="174">
        <f>IF(RES_hhdet_tes!L88=0,"",RES_hhdet_tes!L88/RES_hhdet_fec!L88)</f>
        <v>0.49369493310739337</v>
      </c>
      <c r="M88" s="174">
        <f>IF(RES_hhdet_tes!M88=0,"",RES_hhdet_tes!M88/RES_hhdet_fec!M88)</f>
        <v>0.49781293043647651</v>
      </c>
      <c r="N88" s="174">
        <f>IF(RES_hhdet_tes!N88=0,"",RES_hhdet_tes!N88/RES_hhdet_fec!N88)</f>
        <v>0.50125435203531565</v>
      </c>
      <c r="O88" s="174">
        <f>IF(RES_hhdet_tes!O88=0,"",RES_hhdet_tes!O88/RES_hhdet_fec!O88)</f>
        <v>0.50438316476022615</v>
      </c>
      <c r="P88" s="174">
        <f>IF(RES_hhdet_tes!P88=0,"",RES_hhdet_tes!P88/RES_hhdet_fec!P88)</f>
        <v>0.50706480642892537</v>
      </c>
      <c r="Q88" s="174">
        <f>IF(RES_hhdet_tes!Q88=0,"",RES_hhdet_tes!Q88/RES_hhdet_fec!Q88)</f>
        <v>0.50946023808116681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>
        <f>IF(RES_hhdet_tes!K89=0,"",RES_hhdet_tes!K89/RES_hhdet_fec!K89)</f>
        <v>0.67308002019402258</v>
      </c>
      <c r="L89" s="174">
        <f>IF(RES_hhdet_tes!L89=0,"",RES_hhdet_tes!L89/RES_hhdet_fec!L89)</f>
        <v>0.67483937810058048</v>
      </c>
      <c r="M89" s="174">
        <f>IF(RES_hhdet_tes!M89=0,"",RES_hhdet_tes!M89/RES_hhdet_fec!M89)</f>
        <v>0.67620672591890785</v>
      </c>
      <c r="N89" s="174">
        <f>IF(RES_hhdet_tes!N89=0,"",RES_hhdet_tes!N89/RES_hhdet_fec!N89)</f>
        <v>0.67783006388088041</v>
      </c>
      <c r="O89" s="174">
        <f>IF(RES_hhdet_tes!O89=0,"",RES_hhdet_tes!O89/RES_hhdet_fec!O89)</f>
        <v>0.67943009050211656</v>
      </c>
      <c r="P89" s="174">
        <f>IF(RES_hhdet_tes!P89=0,"",RES_hhdet_tes!P89/RES_hhdet_fec!P89)</f>
        <v>0.68076341342651803</v>
      </c>
      <c r="Q89" s="174">
        <f>IF(RES_hhdet_tes!Q89=0,"",RES_hhdet_tes!Q89/RES_hhdet_fec!Q89)</f>
        <v>0.68165185159030517</v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>
        <f>IF(RES_hhdet_tes!K90=0,"",RES_hhdet_tes!K90/RES_hhdet_fec!K90)</f>
        <v>0.5167429051272292</v>
      </c>
      <c r="L90" s="173">
        <f>IF(RES_hhdet_tes!L90=0,"",RES_hhdet_tes!L90/RES_hhdet_fec!L90)</f>
        <v>0.51774880084189068</v>
      </c>
      <c r="M90" s="173">
        <f>IF(RES_hhdet_tes!M90=0,"",RES_hhdet_tes!M90/RES_hhdet_fec!M90)</f>
        <v>0.51940724654545711</v>
      </c>
      <c r="N90" s="173">
        <f>IF(RES_hhdet_tes!N90=0,"",RES_hhdet_tes!N90/RES_hhdet_fec!N90)</f>
        <v>0.52107943392874734</v>
      </c>
      <c r="O90" s="173">
        <f>IF(RES_hhdet_tes!O90=0,"",RES_hhdet_tes!O90/RES_hhdet_fec!O90)</f>
        <v>0.52276726118677463</v>
      </c>
      <c r="P90" s="173">
        <f>IF(RES_hhdet_tes!P90=0,"",RES_hhdet_tes!P90/RES_hhdet_fec!P90)</f>
        <v>0.52408721223943167</v>
      </c>
      <c r="Q90" s="173">
        <f>IF(RES_hhdet_tes!Q90=0,"",RES_hhdet_tes!Q90/RES_hhdet_fec!Q90)</f>
        <v>0.52473534854887005</v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>
        <f>IF(RES_hhdet_tes!K91=0,"",RES_hhdet_tes!K91/RES_hhdet_fec!K91)</f>
        <v>1.0000000000000002</v>
      </c>
      <c r="L91" s="172">
        <f>IF(RES_hhdet_tes!L91=0,"",RES_hhdet_tes!L91/RES_hhdet_fec!L91)</f>
        <v>1</v>
      </c>
      <c r="M91" s="172">
        <f>IF(RES_hhdet_tes!M91=0,"",RES_hhdet_tes!M91/RES_hhdet_fec!M91)</f>
        <v>1</v>
      </c>
      <c r="N91" s="172">
        <f>IF(RES_hhdet_tes!N91=0,"",RES_hhdet_tes!N91/RES_hhdet_fec!N91)</f>
        <v>1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1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0.53238949162555005</v>
      </c>
      <c r="C92" s="171">
        <f>IF(RES_hhdet_tes!C92=0,"",RES_hhdet_tes!C92/RES_hhdet_fec!C92)</f>
        <v>0.54105235802554141</v>
      </c>
      <c r="D92" s="171">
        <f>IF(RES_hhdet_tes!D92=0,"",RES_hhdet_tes!D92/RES_hhdet_fec!D92)</f>
        <v>0.55117237596857682</v>
      </c>
      <c r="E92" s="171">
        <f>IF(RES_hhdet_tes!E92=0,"",RES_hhdet_tes!E92/RES_hhdet_fec!E92)</f>
        <v>0.55694784954180188</v>
      </c>
      <c r="F92" s="171">
        <f>IF(RES_hhdet_tes!F92=0,"",RES_hhdet_tes!F92/RES_hhdet_fec!F92)</f>
        <v>0.56118964963400841</v>
      </c>
      <c r="G92" s="171">
        <f>IF(RES_hhdet_tes!G92=0,"",RES_hhdet_tes!G92/RES_hhdet_fec!G92)</f>
        <v>0.56543103612279044</v>
      </c>
      <c r="H92" s="171">
        <f>IF(RES_hhdet_tes!H92=0,"",RES_hhdet_tes!H92/RES_hhdet_fec!H92)</f>
        <v>0.58007704800613435</v>
      </c>
      <c r="I92" s="171">
        <f>IF(RES_hhdet_tes!I92=0,"",RES_hhdet_tes!I92/RES_hhdet_fec!I92)</f>
        <v>0.58022574122192383</v>
      </c>
      <c r="J92" s="171">
        <f>IF(RES_hhdet_tes!J92=0,"",RES_hhdet_tes!J92/RES_hhdet_fec!J92)</f>
        <v>0.58033313813443899</v>
      </c>
      <c r="K92" s="171">
        <f>IF(RES_hhdet_tes!K92=0,"",RES_hhdet_tes!K92/RES_hhdet_fec!K92)</f>
        <v>0.58193548083203817</v>
      </c>
      <c r="L92" s="171">
        <f>IF(RES_hhdet_tes!L92=0,"",RES_hhdet_tes!L92/RES_hhdet_fec!L92)</f>
        <v>0.59324430994035293</v>
      </c>
      <c r="M92" s="171">
        <f>IF(RES_hhdet_tes!M92=0,"",RES_hhdet_tes!M92/RES_hhdet_fec!M92)</f>
        <v>0.5998496212208414</v>
      </c>
      <c r="N92" s="171">
        <f>IF(RES_hhdet_tes!N92=0,"",RES_hhdet_tes!N92/RES_hhdet_fec!N92)</f>
        <v>0.60360466059944362</v>
      </c>
      <c r="O92" s="171">
        <f>IF(RES_hhdet_tes!O92=0,"",RES_hhdet_tes!O92/RES_hhdet_fec!O92)</f>
        <v>0.60731489085130419</v>
      </c>
      <c r="P92" s="171">
        <f>IF(RES_hhdet_tes!P92=0,"",RES_hhdet_tes!P92/RES_hhdet_fec!P92)</f>
        <v>0.60916464013368643</v>
      </c>
      <c r="Q92" s="171">
        <f>IF(RES_hhdet_tes!Q92=0,"",RES_hhdet_tes!Q92/RES_hhdet_fec!Q92)</f>
        <v>0.6105156891256649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>
        <f>IF(RES_hhdet_tes!K93=0,"",RES_hhdet_tes!K93/RES_hhdet_fec!K93)</f>
        <v>0.74830160121503353</v>
      </c>
      <c r="L93" s="170">
        <f>IF(RES_hhdet_tes!L93=0,"",RES_hhdet_tes!L93/RES_hhdet_fec!L93)</f>
        <v>0.75026716724234788</v>
      </c>
      <c r="M93" s="170">
        <f>IF(RES_hhdet_tes!M93=0,"",RES_hhdet_tes!M93/RES_hhdet_fec!M93)</f>
        <v>0.75136637865515254</v>
      </c>
      <c r="N93" s="170">
        <f>IF(RES_hhdet_tes!N93=0,"",RES_hhdet_tes!N93/RES_hhdet_fec!N93)</f>
        <v>0.75222116709911058</v>
      </c>
      <c r="O93" s="170">
        <f>IF(RES_hhdet_tes!O93=0,"",RES_hhdet_tes!O93/RES_hhdet_fec!O93)</f>
        <v>0.75376754093487841</v>
      </c>
      <c r="P93" s="170">
        <f>IF(RES_hhdet_tes!P93=0,"",RES_hhdet_tes!P93/RES_hhdet_fec!P93)</f>
        <v>0.75424553165154107</v>
      </c>
      <c r="Q93" s="170">
        <f>IF(RES_hhdet_tes!Q93=0,"",RES_hhdet_tes!Q93/RES_hhdet_fec!Q93)</f>
        <v>0.75493702548350572</v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>
        <f>IF(RES_hhdet_tes!K94=0,"",RES_hhdet_tes!K94/RES_hhdet_fec!K94)</f>
        <v>0.60386471236377093</v>
      </c>
      <c r="L94" s="73">
        <f>IF(RES_hhdet_tes!L94=0,"",RES_hhdet_tes!L94/RES_hhdet_fec!L94)</f>
        <v>0.60548884694526717</v>
      </c>
      <c r="M94" s="73">
        <f>IF(RES_hhdet_tes!M94=0,"",RES_hhdet_tes!M94/RES_hhdet_fec!M94)</f>
        <v>0.60679399906363429</v>
      </c>
      <c r="N94" s="73">
        <f>IF(RES_hhdet_tes!N94=0,"",RES_hhdet_tes!N94/RES_hhdet_fec!N94)</f>
        <v>0.60741272073316088</v>
      </c>
      <c r="O94" s="73">
        <f>IF(RES_hhdet_tes!O94=0,"",RES_hhdet_tes!O94/RES_hhdet_fec!O94)</f>
        <v>0.60922107603306652</v>
      </c>
      <c r="P94" s="73">
        <f>IF(RES_hhdet_tes!P94=0,"",RES_hhdet_tes!P94/RES_hhdet_fec!P94)</f>
        <v>0.60937441507144252</v>
      </c>
      <c r="Q94" s="73">
        <f>IF(RES_hhdet_tes!Q94=0,"",RES_hhdet_tes!Q94/RES_hhdet_fec!Q94)</f>
        <v>0.60984841845600357</v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>
        <f>IF(RES_hhdet_tes!K95=0,"",RES_hhdet_tes!K95/RES_hhdet_fec!K95)</f>
        <v>1</v>
      </c>
      <c r="L95" s="73">
        <f>IF(RES_hhdet_tes!L95=0,"",RES_hhdet_tes!L95/RES_hhdet_fec!L95)</f>
        <v>0.99999999999999978</v>
      </c>
      <c r="M95" s="73">
        <f>IF(RES_hhdet_tes!M95=0,"",RES_hhdet_tes!M95/RES_hhdet_fec!M95)</f>
        <v>1.0000000000000002</v>
      </c>
      <c r="N95" s="73">
        <f>IF(RES_hhdet_tes!N95=0,"",RES_hhdet_tes!N95/RES_hhdet_fec!N95)</f>
        <v>1</v>
      </c>
      <c r="O95" s="73">
        <f>IF(RES_hhdet_tes!O95=0,"",RES_hhdet_tes!O95/RES_hhdet_fec!O95)</f>
        <v>1.0000000000000002</v>
      </c>
      <c r="P95" s="73">
        <f>IF(RES_hhdet_tes!P95=0,"",RES_hhdet_tes!P95/RES_hhdet_fec!P95)</f>
        <v>1</v>
      </c>
      <c r="Q95" s="73">
        <f>IF(RES_hhdet_tes!Q95=0,"",RES_hhdet_tes!Q95/RES_hhdet_fec!Q95)</f>
        <v>1.0000000000000004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0.6802754615215364</v>
      </c>
      <c r="C96" s="171">
        <f>IF(RES_hhdet_tes!C96=0,"",RES_hhdet_tes!C96/RES_hhdet_fec!C96)</f>
        <v>0.68581026968474634</v>
      </c>
      <c r="D96" s="171">
        <f>IF(RES_hhdet_tes!D96=0,"",RES_hhdet_tes!D96/RES_hhdet_fec!D96)</f>
        <v>0.69166600423665991</v>
      </c>
      <c r="E96" s="171">
        <f>IF(RES_hhdet_tes!E96=0,"",RES_hhdet_tes!E96/RES_hhdet_fec!E96)</f>
        <v>0.69886930011998416</v>
      </c>
      <c r="F96" s="171">
        <f>IF(RES_hhdet_tes!F96=0,"",RES_hhdet_tes!F96/RES_hhdet_fec!F96)</f>
        <v>0.70909745791501178</v>
      </c>
      <c r="G96" s="171">
        <f>IF(RES_hhdet_tes!G96=0,"",RES_hhdet_tes!G96/RES_hhdet_fec!G96)</f>
        <v>0.717629109415301</v>
      </c>
      <c r="H96" s="171">
        <f>IF(RES_hhdet_tes!H96=0,"",RES_hhdet_tes!H96/RES_hhdet_fec!H96)</f>
        <v>0.72120323667813335</v>
      </c>
      <c r="I96" s="171">
        <f>IF(RES_hhdet_tes!I96=0,"",RES_hhdet_tes!I96/RES_hhdet_fec!I96)</f>
        <v>0.72655171378529948</v>
      </c>
      <c r="J96" s="171">
        <f>IF(RES_hhdet_tes!J96=0,"",RES_hhdet_tes!J96/RES_hhdet_fec!J96)</f>
        <v>0.72927618331285249</v>
      </c>
      <c r="K96" s="171">
        <f>IF(RES_hhdet_tes!K96=0,"",RES_hhdet_tes!K96/RES_hhdet_fec!K96)</f>
        <v>0.73150742849306616</v>
      </c>
      <c r="L96" s="171">
        <f>IF(RES_hhdet_tes!L96=0,"",RES_hhdet_tes!L96/RES_hhdet_fec!L96)</f>
        <v>0.74019778453733975</v>
      </c>
      <c r="M96" s="171">
        <f>IF(RES_hhdet_tes!M96=0,"",RES_hhdet_tes!M96/RES_hhdet_fec!M96)</f>
        <v>0.74259490151008711</v>
      </c>
      <c r="N96" s="171">
        <f>IF(RES_hhdet_tes!N96=0,"",RES_hhdet_tes!N96/RES_hhdet_fec!N96)</f>
        <v>0.74441575242182934</v>
      </c>
      <c r="O96" s="171">
        <f>IF(RES_hhdet_tes!O96=0,"",RES_hhdet_tes!O96/RES_hhdet_fec!O96)</f>
        <v>0.74714285815692594</v>
      </c>
      <c r="P96" s="171">
        <f>IF(RES_hhdet_tes!P96=0,"",RES_hhdet_tes!P96/RES_hhdet_fec!P96)</f>
        <v>0.75406519485343471</v>
      </c>
      <c r="Q96" s="171">
        <f>IF(RES_hhdet_tes!Q96=0,"",RES_hhdet_tes!Q96/RES_hhdet_fec!Q96)</f>
        <v>0.75499394313828871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>
        <f>IF(RES_hhdet_tes!K97=0,"",RES_hhdet_tes!K97/RES_hhdet_fec!K97)</f>
        <v>0.835915283684182</v>
      </c>
      <c r="L97" s="170">
        <f>IF(RES_hhdet_tes!L97=0,"",RES_hhdet_tes!L97/RES_hhdet_fec!L97)</f>
        <v>0.85737883534683978</v>
      </c>
      <c r="M97" s="170">
        <f>IF(RES_hhdet_tes!M97=0,"",RES_hhdet_tes!M97/RES_hhdet_fec!M97)</f>
        <v>0.84808841604428975</v>
      </c>
      <c r="N97" s="170">
        <f>IF(RES_hhdet_tes!N97=0,"",RES_hhdet_tes!N97/RES_hhdet_fec!N97)</f>
        <v>0.85024061054419875</v>
      </c>
      <c r="O97" s="170">
        <f>IF(RES_hhdet_tes!O97=0,"",RES_hhdet_tes!O97/RES_hhdet_fec!O97)</f>
        <v>0.85152413454114984</v>
      </c>
      <c r="P97" s="170">
        <f>IF(RES_hhdet_tes!P97=0,"",RES_hhdet_tes!P97/RES_hhdet_fec!P97)</f>
        <v>0.85511047029445797</v>
      </c>
      <c r="Q97" s="170">
        <f>IF(RES_hhdet_tes!Q97=0,"",RES_hhdet_tes!Q97/RES_hhdet_fec!Q97)</f>
        <v>0.85111551983526601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>
        <f>IF(RES_hhdet_tes!K98=0,"",RES_hhdet_tes!K98/RES_hhdet_fec!K98)</f>
        <v>0.74719006907536489</v>
      </c>
      <c r="L98" s="73">
        <f>IF(RES_hhdet_tes!L98=0,"",RES_hhdet_tes!L98/RES_hhdet_fec!L98)</f>
        <v>0.75151371187101057</v>
      </c>
      <c r="M98" s="73">
        <f>IF(RES_hhdet_tes!M98=0,"",RES_hhdet_tes!M98/RES_hhdet_fec!M98)</f>
        <v>0.75171024108899465</v>
      </c>
      <c r="N98" s="73">
        <f>IF(RES_hhdet_tes!N98=0,"",RES_hhdet_tes!N98/RES_hhdet_fec!N98)</f>
        <v>0.75178280783374574</v>
      </c>
      <c r="O98" s="73">
        <f>IF(RES_hhdet_tes!O98=0,"",RES_hhdet_tes!O98/RES_hhdet_fec!O98)</f>
        <v>0.75376793794073804</v>
      </c>
      <c r="P98" s="73">
        <f>IF(RES_hhdet_tes!P98=0,"",RES_hhdet_tes!P98/RES_hhdet_fec!P98)</f>
        <v>0.75517833376644961</v>
      </c>
      <c r="Q98" s="73">
        <f>IF(RES_hhdet_tes!Q98=0,"",RES_hhdet_tes!Q98/RES_hhdet_fec!Q98)</f>
        <v>0.75699625305805718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>
        <f>IF(RES_hhdet_tes!K99=0,"",RES_hhdet_tes!K99/RES_hhdet_fec!K99)</f>
        <v>0.99999999999999956</v>
      </c>
      <c r="L99" s="73">
        <f>IF(RES_hhdet_tes!L99=0,"",RES_hhdet_tes!L99/RES_hhdet_fec!L99)</f>
        <v>1</v>
      </c>
      <c r="M99" s="73">
        <f>IF(RES_hhdet_tes!M99=0,"",RES_hhdet_tes!M99/RES_hhdet_fec!M99)</f>
        <v>0.99999999999999989</v>
      </c>
      <c r="N99" s="73">
        <f>IF(RES_hhdet_tes!N99=0,"",RES_hhdet_tes!N99/RES_hhdet_fec!N99)</f>
        <v>0.99999999999999956</v>
      </c>
      <c r="O99" s="73">
        <f>IF(RES_hhdet_tes!O99=0,"",RES_hhdet_tes!O99/RES_hhdet_fec!O99)</f>
        <v>1.0000000000000002</v>
      </c>
      <c r="P99" s="73">
        <f>IF(RES_hhdet_tes!P99=0,"",RES_hhdet_tes!P99/RES_hhdet_fec!P99)</f>
        <v>0.99999999999999978</v>
      </c>
      <c r="Q99" s="73">
        <f>IF(RES_hhdet_tes!Q99=0,"",RES_hhdet_tes!Q99/RES_hhdet_fec!Q99)</f>
        <v>0.99999999999999978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0.66511851613629813</v>
      </c>
      <c r="C100" s="169">
        <f>IF(RES_hhdet_tes!C100=0,"",RES_hhdet_tes!C100/RES_hhdet_fec!C100)</f>
        <v>0.68332652583892572</v>
      </c>
      <c r="D100" s="169">
        <f>IF(RES_hhdet_tes!D100=0,"",RES_hhdet_tes!D100/RES_hhdet_fec!D100)</f>
        <v>0.65116217120154751</v>
      </c>
      <c r="E100" s="169">
        <f>IF(RES_hhdet_tes!E100=0,"",RES_hhdet_tes!E100/RES_hhdet_fec!E100)</f>
        <v>0.6638185945439331</v>
      </c>
      <c r="F100" s="169">
        <f>IF(RES_hhdet_tes!F100=0,"",RES_hhdet_tes!F100/RES_hhdet_fec!F100)</f>
        <v>0.70494035828499646</v>
      </c>
      <c r="G100" s="169">
        <f>IF(RES_hhdet_tes!G100=0,"",RES_hhdet_tes!G100/RES_hhdet_fec!G100)</f>
        <v>0.69451248188066805</v>
      </c>
      <c r="H100" s="169">
        <f>IF(RES_hhdet_tes!H100=0,"",RES_hhdet_tes!H100/RES_hhdet_fec!H100)</f>
        <v>0.73403144077110327</v>
      </c>
      <c r="I100" s="169">
        <f>IF(RES_hhdet_tes!I100=0,"",RES_hhdet_tes!I100/RES_hhdet_fec!I100)</f>
        <v>0.73190812648762216</v>
      </c>
      <c r="J100" s="169">
        <f>IF(RES_hhdet_tes!J100=0,"",RES_hhdet_tes!J100/RES_hhdet_fec!J100)</f>
        <v>0.70975983831067102</v>
      </c>
      <c r="K100" s="169">
        <f>IF(RES_hhdet_tes!K100=0,"",RES_hhdet_tes!K100/RES_hhdet_fec!K100)</f>
        <v>0.74394039605613971</v>
      </c>
      <c r="L100" s="169">
        <f>IF(RES_hhdet_tes!L100=0,"",RES_hhdet_tes!L100/RES_hhdet_fec!L100)</f>
        <v>0.74095310091442668</v>
      </c>
      <c r="M100" s="169">
        <f>IF(RES_hhdet_tes!M100=0,"",RES_hhdet_tes!M100/RES_hhdet_fec!M100)</f>
        <v>0.72263988608873875</v>
      </c>
      <c r="N100" s="169">
        <f>IF(RES_hhdet_tes!N100=0,"",RES_hhdet_tes!N100/RES_hhdet_fec!N100)</f>
        <v>0.73258167093627846</v>
      </c>
      <c r="O100" s="169">
        <f>IF(RES_hhdet_tes!O100=0,"",RES_hhdet_tes!O100/RES_hhdet_fec!O100)</f>
        <v>0.76335571629925614</v>
      </c>
      <c r="P100" s="169">
        <f>IF(RES_hhdet_tes!P100=0,"",RES_hhdet_tes!P100/RES_hhdet_fec!P100)</f>
        <v>0.78427676715061412</v>
      </c>
      <c r="Q100" s="169">
        <f>IF(RES_hhdet_tes!Q100=0,"",RES_hhdet_tes!Q100/RES_hhdet_fec!Q100)</f>
        <v>0.73486556445284235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0.4196255212616174</v>
      </c>
      <c r="C102" s="73">
        <f>IF(RES_hhdet_tes!C102=0,"",RES_hhdet_tes!C102/RES_hhdet_fec!C102)</f>
        <v>0.42260688981243988</v>
      </c>
      <c r="D102" s="73">
        <f>IF(RES_hhdet_tes!D102=0,"",RES_hhdet_tes!D102/RES_hhdet_fec!D102)</f>
        <v>0.43053520437730586</v>
      </c>
      <c r="E102" s="73">
        <f>IF(RES_hhdet_tes!E102=0,"",RES_hhdet_tes!E102/RES_hhdet_fec!E102)</f>
        <v>0.43299652901087349</v>
      </c>
      <c r="F102" s="73">
        <f>IF(RES_hhdet_tes!F102=0,"",RES_hhdet_tes!F102/RES_hhdet_fec!F102)</f>
        <v>0.43541580770826804</v>
      </c>
      <c r="G102" s="73">
        <f>IF(RES_hhdet_tes!G102=0,"",RES_hhdet_tes!G102/RES_hhdet_fec!G102)</f>
        <v>0.44153415135720236</v>
      </c>
      <c r="H102" s="73">
        <f>IF(RES_hhdet_tes!H102=0,"",RES_hhdet_tes!H102/RES_hhdet_fec!H102)</f>
        <v>0.44590641711383644</v>
      </c>
      <c r="I102" s="73">
        <f>IF(RES_hhdet_tes!I102=0,"",RES_hhdet_tes!I102/RES_hhdet_fec!I102)</f>
        <v>0.45370046544855591</v>
      </c>
      <c r="J102" s="73">
        <f>IF(RES_hhdet_tes!J102=0,"",RES_hhdet_tes!J102/RES_hhdet_fec!J102)</f>
        <v>0.46258110026118587</v>
      </c>
      <c r="K102" s="73">
        <f>IF(RES_hhdet_tes!K102=0,"",RES_hhdet_tes!K102/RES_hhdet_fec!K102)</f>
        <v>0.4639622369208673</v>
      </c>
      <c r="L102" s="73">
        <f>IF(RES_hhdet_tes!L102=0,"",RES_hhdet_tes!L102/RES_hhdet_fec!L102)</f>
        <v>0.46976330351851309</v>
      </c>
      <c r="M102" s="73">
        <f>IF(RES_hhdet_tes!M102=0,"",RES_hhdet_tes!M102/RES_hhdet_fec!M102)</f>
        <v>0.47241439806872287</v>
      </c>
      <c r="N102" s="73">
        <f>IF(RES_hhdet_tes!N102=0,"",RES_hhdet_tes!N102/RES_hhdet_fec!N102)</f>
        <v>0.47332105070825148</v>
      </c>
      <c r="O102" s="73">
        <f>IF(RES_hhdet_tes!O102=0,"",RES_hhdet_tes!O102/RES_hhdet_fec!O102)</f>
        <v>0.47520847086763163</v>
      </c>
      <c r="P102" s="73">
        <f>IF(RES_hhdet_tes!P102=0,"",RES_hhdet_tes!P102/RES_hhdet_fec!P102)</f>
        <v>0.47721409281176647</v>
      </c>
      <c r="Q102" s="73">
        <f>IF(RES_hhdet_tes!Q102=0,"",RES_hhdet_tes!Q102/RES_hhdet_fec!Q102)</f>
        <v>0.48323444544170296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0.80347851559196826</v>
      </c>
      <c r="C103" s="65">
        <f>IF(RES_hhdet_tes!C103=0,"",RES_hhdet_tes!C103/RES_hhdet_fec!C103)</f>
        <v>0.80875823941708191</v>
      </c>
      <c r="D103" s="65">
        <f>IF(RES_hhdet_tes!D103=0,"",RES_hhdet_tes!D103/RES_hhdet_fec!D103)</f>
        <v>0.8105357744813525</v>
      </c>
      <c r="E103" s="65">
        <f>IF(RES_hhdet_tes!E103=0,"",RES_hhdet_tes!E103/RES_hhdet_fec!E103)</f>
        <v>0.81270130878079505</v>
      </c>
      <c r="F103" s="65">
        <f>IF(RES_hhdet_tes!F103=0,"",RES_hhdet_tes!F103/RES_hhdet_fec!F103)</f>
        <v>0.8200727663381534</v>
      </c>
      <c r="G103" s="65">
        <f>IF(RES_hhdet_tes!G103=0,"",RES_hhdet_tes!G103/RES_hhdet_fec!G103)</f>
        <v>0.82653578980516229</v>
      </c>
      <c r="H103" s="65">
        <f>IF(RES_hhdet_tes!H103=0,"",RES_hhdet_tes!H103/RES_hhdet_fec!H103)</f>
        <v>0.8313646486545494</v>
      </c>
      <c r="I103" s="65">
        <f>IF(RES_hhdet_tes!I103=0,"",RES_hhdet_tes!I103/RES_hhdet_fec!I103)</f>
        <v>0.83727088333777577</v>
      </c>
      <c r="J103" s="65">
        <f>IF(RES_hhdet_tes!J103=0,"",RES_hhdet_tes!J103/RES_hhdet_fec!J103)</f>
        <v>0.84133369896968702</v>
      </c>
      <c r="K103" s="65">
        <f>IF(RES_hhdet_tes!K103=0,"",RES_hhdet_tes!K103/RES_hhdet_fec!K103)</f>
        <v>0.84600116517321478</v>
      </c>
      <c r="L103" s="65">
        <f>IF(RES_hhdet_tes!L103=0,"",RES_hhdet_tes!L103/RES_hhdet_fec!L103)</f>
        <v>0.84806052784891417</v>
      </c>
      <c r="M103" s="65">
        <f>IF(RES_hhdet_tes!M103=0,"",RES_hhdet_tes!M103/RES_hhdet_fec!M103)</f>
        <v>0.84916847494146519</v>
      </c>
      <c r="N103" s="65">
        <f>IF(RES_hhdet_tes!N103=0,"",RES_hhdet_tes!N103/RES_hhdet_fec!N103)</f>
        <v>0.85101131745515524</v>
      </c>
      <c r="O103" s="65">
        <f>IF(RES_hhdet_tes!O103=0,"",RES_hhdet_tes!O103/RES_hhdet_fec!O103)</f>
        <v>0.85482804043942584</v>
      </c>
      <c r="P103" s="65">
        <f>IF(RES_hhdet_tes!P103=0,"",RES_hhdet_tes!P103/RES_hhdet_fec!P103)</f>
        <v>0.85648454606942825</v>
      </c>
      <c r="Q103" s="65">
        <f>IF(RES_hhdet_tes!Q103=0,"",RES_hhdet_tes!Q103/RES_hhdet_fec!Q103)</f>
        <v>0.85832983737195934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>
        <f>IF(RES_hhdet_tes!K105=0,"",RES_hhdet_tes!K105/RES_hhdet_fec!K105)</f>
        <v>0.81395750832568614</v>
      </c>
      <c r="L105" s="175">
        <f>IF(RES_hhdet_tes!L105=0,"",RES_hhdet_tes!L105/RES_hhdet_fec!L105)</f>
        <v>0.82305811038348475</v>
      </c>
      <c r="M105" s="175">
        <f>IF(RES_hhdet_tes!M105=0,"",RES_hhdet_tes!M105/RES_hhdet_fec!M105)</f>
        <v>0.82175666447819395</v>
      </c>
      <c r="N105" s="175">
        <f>IF(RES_hhdet_tes!N105=0,"",RES_hhdet_tes!N105/RES_hhdet_fec!N105)</f>
        <v>0.83086751626855015</v>
      </c>
      <c r="O105" s="175">
        <f>IF(RES_hhdet_tes!O105=0,"",RES_hhdet_tes!O105/RES_hhdet_fec!O105)</f>
        <v>0.83471321174997992</v>
      </c>
      <c r="P105" s="175">
        <f>IF(RES_hhdet_tes!P105=0,"",RES_hhdet_tes!P105/RES_hhdet_fec!P105)</f>
        <v>0.83912756890785789</v>
      </c>
      <c r="Q105" s="175">
        <f>IF(RES_hhdet_tes!Q105=0,"",RES_hhdet_tes!Q105/RES_hhdet_fec!Q105)</f>
        <v>0.83812464107200546</v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>
        <f>IF(RES_hhdet_tes!K106=0,"",RES_hhdet_tes!K106/RES_hhdet_fec!K106)</f>
        <v>0.84056439514957615</v>
      </c>
      <c r="L106" s="169">
        <f>IF(RES_hhdet_tes!L106=0,"",RES_hhdet_tes!L106/RES_hhdet_fec!L106)</f>
        <v>0.84206061267825827</v>
      </c>
      <c r="M106" s="169">
        <f>IF(RES_hhdet_tes!M106=0,"",RES_hhdet_tes!M106/RES_hhdet_fec!M106)</f>
        <v>0.84439570678743303</v>
      </c>
      <c r="N106" s="169">
        <f>IF(RES_hhdet_tes!N106=0,"",RES_hhdet_tes!N106/RES_hhdet_fec!N106)</f>
        <v>0.84782288165522479</v>
      </c>
      <c r="O106" s="169">
        <f>IF(RES_hhdet_tes!O106=0,"",RES_hhdet_tes!O106/RES_hhdet_fec!O106)</f>
        <v>0.8494507190891516</v>
      </c>
      <c r="P106" s="169">
        <f>IF(RES_hhdet_tes!P106=0,"",RES_hhdet_tes!P106/RES_hhdet_fec!P106)</f>
        <v>0.85131426407835775</v>
      </c>
      <c r="Q106" s="169">
        <f>IF(RES_hhdet_tes!Q106=0,"",RES_hhdet_tes!Q106/RES_hhdet_fec!Q106)</f>
        <v>0.85237605775462366</v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>
        <f>IF(RES_hhdet_tes!K107=0,"",RES_hhdet_tes!K107/RES_hhdet_fec!K107)</f>
        <v>0.83982211689026509</v>
      </c>
      <c r="L107" s="73">
        <f>IF(RES_hhdet_tes!L107=0,"",RES_hhdet_tes!L107/RES_hhdet_fec!L107)</f>
        <v>0.84154184900857998</v>
      </c>
      <c r="M107" s="73">
        <f>IF(RES_hhdet_tes!M107=0,"",RES_hhdet_tes!M107/RES_hhdet_fec!M107)</f>
        <v>0.84386018734714141</v>
      </c>
      <c r="N107" s="73">
        <f>IF(RES_hhdet_tes!N107=0,"",RES_hhdet_tes!N107/RES_hhdet_fec!N107)</f>
        <v>0.84741728315413889</v>
      </c>
      <c r="O107" s="73">
        <f>IF(RES_hhdet_tes!O107=0,"",RES_hhdet_tes!O107/RES_hhdet_fec!O107)</f>
        <v>0.84906696631080414</v>
      </c>
      <c r="P107" s="73">
        <f>IF(RES_hhdet_tes!P107=0,"",RES_hhdet_tes!P107/RES_hhdet_fec!P107)</f>
        <v>0.85095362547968412</v>
      </c>
      <c r="Q107" s="73">
        <f>IF(RES_hhdet_tes!Q107=0,"",RES_hhdet_tes!Q107/RES_hhdet_fec!Q107)</f>
        <v>0.85170901044944658</v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>
        <f>IF(RES_hhdet_tes!K108=0,"",RES_hhdet_tes!K108/RES_hhdet_fec!K108)</f>
        <v>1.0000000000000002</v>
      </c>
      <c r="L108" s="73">
        <f>IF(RES_hhdet_tes!L108=0,"",RES_hhdet_tes!L108/RES_hhdet_fec!L108)</f>
        <v>0.99999999999999989</v>
      </c>
      <c r="M108" s="73">
        <f>IF(RES_hhdet_tes!M108=0,"",RES_hhdet_tes!M108/RES_hhdet_fec!M108)</f>
        <v>0.99999999999999944</v>
      </c>
      <c r="N108" s="73">
        <f>IF(RES_hhdet_tes!N108=0,"",RES_hhdet_tes!N108/RES_hhdet_fec!N108)</f>
        <v>1.0000000000000002</v>
      </c>
      <c r="O108" s="73">
        <f>IF(RES_hhdet_tes!O108=0,"",RES_hhdet_tes!O108/RES_hhdet_fec!O108)</f>
        <v>1.0000000000000002</v>
      </c>
      <c r="P108" s="73">
        <f>IF(RES_hhdet_tes!P108=0,"",RES_hhdet_tes!P108/RES_hhdet_fec!P108)</f>
        <v>1</v>
      </c>
      <c r="Q108" s="73">
        <f>IF(RES_hhdet_tes!Q108=0,"",RES_hhdet_tes!Q108/RES_hhdet_fec!Q108)</f>
        <v>0.99999999999999967</v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>
        <f>IF(RES_hhdet_tes!K109=0,"",RES_hhdet_tes!K109/RES_hhdet_fec!K109)</f>
        <v>2.4911989044950826</v>
      </c>
      <c r="L109" s="169">
        <f>IF(RES_hhdet_tes!L109=0,"",RES_hhdet_tes!L109/RES_hhdet_fec!L109)</f>
        <v>2.5676946773186833</v>
      </c>
      <c r="M109" s="169">
        <f>IF(RES_hhdet_tes!M109=0,"",RES_hhdet_tes!M109/RES_hhdet_fec!M109)</f>
        <v>2.6660620027447304</v>
      </c>
      <c r="N109" s="169">
        <f>IF(RES_hhdet_tes!N109=0,"",RES_hhdet_tes!N109/RES_hhdet_fec!N109)</f>
        <v>2.8352048055302448</v>
      </c>
      <c r="O109" s="169">
        <f>IF(RES_hhdet_tes!O109=0,"",RES_hhdet_tes!O109/RES_hhdet_fec!O109)</f>
        <v>2.8938632241925117</v>
      </c>
      <c r="P109" s="169">
        <f>IF(RES_hhdet_tes!P109=0,"",RES_hhdet_tes!P109/RES_hhdet_fec!P109)</f>
        <v>2.9953545270877195</v>
      </c>
      <c r="Q109" s="169">
        <f>IF(RES_hhdet_tes!Q109=0,"",RES_hhdet_tes!Q109/RES_hhdet_fec!Q109)</f>
        <v>3.0885617510789478</v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>
        <f>IF(RES_hhdet_tes!K110=0,"",RES_hhdet_tes!K110/RES_hhdet_fec!K110)</f>
        <v>2.4911989044950826</v>
      </c>
      <c r="L110" s="73">
        <f>IF(RES_hhdet_tes!L110=0,"",RES_hhdet_tes!L110/RES_hhdet_fec!L110)</f>
        <v>2.5676946773186833</v>
      </c>
      <c r="M110" s="73">
        <f>IF(RES_hhdet_tes!M110=0,"",RES_hhdet_tes!M110/RES_hhdet_fec!M110)</f>
        <v>2.6660620027447304</v>
      </c>
      <c r="N110" s="73">
        <f>IF(RES_hhdet_tes!N110=0,"",RES_hhdet_tes!N110/RES_hhdet_fec!N110)</f>
        <v>2.8352048055302448</v>
      </c>
      <c r="O110" s="73">
        <f>IF(RES_hhdet_tes!O110=0,"",RES_hhdet_tes!O110/RES_hhdet_fec!O110)</f>
        <v>2.8938632241925117</v>
      </c>
      <c r="P110" s="73">
        <f>IF(RES_hhdet_tes!P110=0,"",RES_hhdet_tes!P110/RES_hhdet_fec!P110)</f>
        <v>2.9953545270877195</v>
      </c>
      <c r="Q110" s="73">
        <f>IF(RES_hhdet_tes!Q110=0,"",RES_hhdet_tes!Q110/RES_hhdet_fec!Q110)</f>
        <v>3.0885617510789478</v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>
        <f>IF(RES_hhdet_tes!K111=0,"",RES_hhdet_tes!K111/RES_hhdet_fec!K111)</f>
        <v>0.75451155323488828</v>
      </c>
      <c r="L111" s="169">
        <f>IF(RES_hhdet_tes!L111=0,"",RES_hhdet_tes!L111/RES_hhdet_fec!L111)</f>
        <v>0.7590929826364301</v>
      </c>
      <c r="M111" s="169">
        <f>IF(RES_hhdet_tes!M111=0,"",RES_hhdet_tes!M111/RES_hhdet_fec!M111)</f>
        <v>0.76091277851497852</v>
      </c>
      <c r="N111" s="169">
        <f>IF(RES_hhdet_tes!N111=0,"",RES_hhdet_tes!N111/RES_hhdet_fec!N111)</f>
        <v>0.76621144111625727</v>
      </c>
      <c r="O111" s="169">
        <f>IF(RES_hhdet_tes!O111=0,"",RES_hhdet_tes!O111/RES_hhdet_fec!O111)</f>
        <v>0.76917665551908754</v>
      </c>
      <c r="P111" s="169">
        <f>IF(RES_hhdet_tes!P111=0,"",RES_hhdet_tes!P111/RES_hhdet_fec!P111)</f>
        <v>0.77320552178977908</v>
      </c>
      <c r="Q111" s="169">
        <f>IF(RES_hhdet_tes!Q111=0,"",RES_hhdet_tes!Q111/RES_hhdet_fec!Q111)</f>
        <v>0.77362134360933832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>
        <f>IF(RES_hhdet_tes!K116=0,"",RES_hhdet_tes!K116/RES_hhdet_fec!K116)</f>
        <v>0.74719006907536489</v>
      </c>
      <c r="L116" s="171">
        <f>IF(RES_hhdet_tes!L116=0,"",RES_hhdet_tes!L116/RES_hhdet_fec!L116)</f>
        <v>0.7487011701329932</v>
      </c>
      <c r="M116" s="171">
        <f>IF(RES_hhdet_tes!M116=0,"",RES_hhdet_tes!M116/RES_hhdet_fec!M116)</f>
        <v>0.75098413697081057</v>
      </c>
      <c r="N116" s="171">
        <f>IF(RES_hhdet_tes!N116=0,"",RES_hhdet_tes!N116/RES_hhdet_fec!N116)</f>
        <v>0.7550823234743671</v>
      </c>
      <c r="O116" s="171">
        <f>IF(RES_hhdet_tes!O116=0,"",RES_hhdet_tes!O116/RES_hhdet_fec!O116)</f>
        <v>0.75727042899648944</v>
      </c>
      <c r="P116" s="171">
        <f>IF(RES_hhdet_tes!P116=0,"",RES_hhdet_tes!P116/RES_hhdet_fec!P116)</f>
        <v>0.76021136080247775</v>
      </c>
      <c r="Q116" s="171">
        <f>IF(RES_hhdet_tes!Q116=0,"",RES_hhdet_tes!Q116/RES_hhdet_fec!Q116)</f>
        <v>0.76160341786382979</v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>
        <f>IF(RES_hhdet_tes!K117=0,"",RES_hhdet_tes!K117/RES_hhdet_fec!K117)</f>
        <v>0.83591528368418222</v>
      </c>
      <c r="L117" s="170">
        <f>IF(RES_hhdet_tes!L117=0,"",RES_hhdet_tes!L117/RES_hhdet_fec!L117)</f>
        <v>0.85663714228325794</v>
      </c>
      <c r="M117" s="170">
        <f>IF(RES_hhdet_tes!M117=0,"",RES_hhdet_tes!M117/RES_hhdet_fec!M117)</f>
        <v>0.8501031507052601</v>
      </c>
      <c r="N117" s="170">
        <f>IF(RES_hhdet_tes!N117=0,"",RES_hhdet_tes!N117/RES_hhdet_fec!N117)</f>
        <v>0.85565178926766328</v>
      </c>
      <c r="O117" s="170">
        <f>IF(RES_hhdet_tes!O117=0,"",RES_hhdet_tes!O117/RES_hhdet_fec!O117)</f>
        <v>0.85741077046913616</v>
      </c>
      <c r="P117" s="170">
        <f>IF(RES_hhdet_tes!P117=0,"",RES_hhdet_tes!P117/RES_hhdet_fec!P117)</f>
        <v>0.86197815543240042</v>
      </c>
      <c r="Q117" s="170">
        <f>IF(RES_hhdet_tes!Q117=0,"",RES_hhdet_tes!Q117/RES_hhdet_fec!Q117)</f>
        <v>0.85816296310943041</v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>
        <f>IF(RES_hhdet_tes!K118=0,"",RES_hhdet_tes!K118/RES_hhdet_fec!K118)</f>
        <v>0.74719006907536512</v>
      </c>
      <c r="L118" s="73">
        <f>IF(RES_hhdet_tes!L118=0,"",RES_hhdet_tes!L118/RES_hhdet_fec!L118)</f>
        <v>0.75022147339610634</v>
      </c>
      <c r="M118" s="73">
        <f>IF(RES_hhdet_tes!M118=0,"",RES_hhdet_tes!M118/RES_hhdet_fec!M118)</f>
        <v>0.75500319591321552</v>
      </c>
      <c r="N118" s="73">
        <f>IF(RES_hhdet_tes!N118=0,"",RES_hhdet_tes!N118/RES_hhdet_fec!N118)</f>
        <v>0.76075151152523945</v>
      </c>
      <c r="O118" s="73">
        <f>IF(RES_hhdet_tes!O118=0,"",RES_hhdet_tes!O118/RES_hhdet_fec!O118)</f>
        <v>0.76353032254554076</v>
      </c>
      <c r="P118" s="73">
        <f>IF(RES_hhdet_tes!P118=0,"",RES_hhdet_tes!P118/RES_hhdet_fec!P118)</f>
        <v>0.7667827479850301</v>
      </c>
      <c r="Q118" s="73">
        <f>IF(RES_hhdet_tes!Q118=0,"",RES_hhdet_tes!Q118/RES_hhdet_fec!Q118)</f>
        <v>0.76849882955285287</v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>
        <f>IF(RES_hhdet_tes!K119=0,"",RES_hhdet_tes!K119/RES_hhdet_fec!K119)</f>
        <v>1.0000000000000004</v>
      </c>
      <c r="L119" s="73">
        <f>IF(RES_hhdet_tes!L119=0,"",RES_hhdet_tes!L119/RES_hhdet_fec!L119)</f>
        <v>1</v>
      </c>
      <c r="M119" s="73">
        <f>IF(RES_hhdet_tes!M119=0,"",RES_hhdet_tes!M119/RES_hhdet_fec!M119)</f>
        <v>1</v>
      </c>
      <c r="N119" s="73">
        <f>IF(RES_hhdet_tes!N119=0,"",RES_hhdet_tes!N119/RES_hhdet_fec!N119)</f>
        <v>1</v>
      </c>
      <c r="O119" s="73">
        <f>IF(RES_hhdet_tes!O119=0,"",RES_hhdet_tes!O119/RES_hhdet_fec!O119)</f>
        <v>1</v>
      </c>
      <c r="P119" s="73">
        <f>IF(RES_hhdet_tes!P119=0,"",RES_hhdet_tes!P119/RES_hhdet_fec!P119)</f>
        <v>1</v>
      </c>
      <c r="Q119" s="73">
        <f>IF(RES_hhdet_tes!Q119=0,"",RES_hhdet_tes!Q119/RES_hhdet_fec!Q119)</f>
        <v>1</v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>
        <f>IF(RES_hhdet_tes!K120=0,"",RES_hhdet_tes!K120/RES_hhdet_fec!K120)</f>
        <v>0.75199576939798263</v>
      </c>
      <c r="L120" s="169">
        <f>IF(RES_hhdet_tes!L120=0,"",RES_hhdet_tes!L120/RES_hhdet_fec!L120)</f>
        <v>0.74612633284245111</v>
      </c>
      <c r="M120" s="169">
        <f>IF(RES_hhdet_tes!M120=0,"",RES_hhdet_tes!M120/RES_hhdet_fec!M120)</f>
        <v>0.72759092594158714</v>
      </c>
      <c r="N120" s="169">
        <f>IF(RES_hhdet_tes!N120=0,"",RES_hhdet_tes!N120/RES_hhdet_fec!N120)</f>
        <v>0.738477029829538</v>
      </c>
      <c r="O120" s="169">
        <f>IF(RES_hhdet_tes!O120=0,"",RES_hhdet_tes!O120/RES_hhdet_fec!O120)</f>
        <v>0.76717096486914671</v>
      </c>
      <c r="P120" s="169">
        <f>IF(RES_hhdet_tes!P120=0,"",RES_hhdet_tes!P120/RES_hhdet_fec!P120)</f>
        <v>0.78760681874278715</v>
      </c>
      <c r="Q120" s="169">
        <f>IF(RES_hhdet_tes!Q120=0,"",RES_hhdet_tes!Q120/RES_hhdet_fec!Q120)</f>
        <v>0.73771917570511925</v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>
        <f>IF(RES_hhdet_tes!K121=0,"",RES_hhdet_tes!K121/RES_hhdet_fec!K121)</f>
        <v>0.47323187873009526</v>
      </c>
      <c r="L121" s="73">
        <f>IF(RES_hhdet_tes!L121=0,"",RES_hhdet_tes!L121/RES_hhdet_fec!L121)</f>
        <v>0.47409237396281628</v>
      </c>
      <c r="M121" s="73">
        <f>IF(RES_hhdet_tes!M121=0,"",RES_hhdet_tes!M121/RES_hhdet_fec!M121)</f>
        <v>0.47630291581585815</v>
      </c>
      <c r="N121" s="73">
        <f>IF(RES_hhdet_tes!N121=0,"",RES_hhdet_tes!N121/RES_hhdet_fec!N121)</f>
        <v>0.47827055788744988</v>
      </c>
      <c r="O121" s="73">
        <f>IF(RES_hhdet_tes!O121=0,"",RES_hhdet_tes!O121/RES_hhdet_fec!O121)</f>
        <v>0.47860145314307834</v>
      </c>
      <c r="P121" s="73">
        <f>IF(RES_hhdet_tes!P121=0,"",RES_hhdet_tes!P121/RES_hhdet_fec!P121)</f>
        <v>0.47872879115575045</v>
      </c>
      <c r="Q121" s="73">
        <f>IF(RES_hhdet_tes!Q121=0,"",RES_hhdet_tes!Q121/RES_hhdet_fec!Q121)</f>
        <v>0.48452901459112413</v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>
        <f>IF(RES_hhdet_tes!K122=0,"",RES_hhdet_tes!K122/RES_hhdet_fec!K122)</f>
        <v>0.85236615441619623</v>
      </c>
      <c r="L122" s="65">
        <f>IF(RES_hhdet_tes!L122=0,"",RES_hhdet_tes!L122/RES_hhdet_fec!L122)</f>
        <v>0.85326214866000394</v>
      </c>
      <c r="M122" s="65">
        <f>IF(RES_hhdet_tes!M122=0,"",RES_hhdet_tes!M122/RES_hhdet_fec!M122)</f>
        <v>0.85439962906534772</v>
      </c>
      <c r="N122" s="65">
        <f>IF(RES_hhdet_tes!N122=0,"",RES_hhdet_tes!N122/RES_hhdet_fec!N122)</f>
        <v>0.85693828671920957</v>
      </c>
      <c r="O122" s="65">
        <f>IF(RES_hhdet_tes!O122=0,"",RES_hhdet_tes!O122/RES_hhdet_fec!O122)</f>
        <v>0.85853108914890708</v>
      </c>
      <c r="P122" s="65">
        <f>IF(RES_hhdet_tes!P122=0,"",RES_hhdet_tes!P122/RES_hhdet_fec!P122)</f>
        <v>0.86033935193749289</v>
      </c>
      <c r="Q122" s="65">
        <f>IF(RES_hhdet_tes!Q122=0,"",RES_hhdet_tes!Q122/RES_hhdet_fec!Q122)</f>
        <v>0.86217653530640093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0.7728024838165457</v>
      </c>
      <c r="C124" s="175">
        <f>IF(RES_hhdet_tes!C124=0,"",RES_hhdet_tes!C124/RES_hhdet_fec!C124)</f>
        <v>0.77886647520391494</v>
      </c>
      <c r="D124" s="175">
        <f>IF(RES_hhdet_tes!D124=0,"",RES_hhdet_tes!D124/RES_hhdet_fec!D124)</f>
        <v>0.77454140398911209</v>
      </c>
      <c r="E124" s="175">
        <f>IF(RES_hhdet_tes!E124=0,"",RES_hhdet_tes!E124/RES_hhdet_fec!E124)</f>
        <v>0.77619278940983238</v>
      </c>
      <c r="F124" s="175">
        <f>IF(RES_hhdet_tes!F124=0,"",RES_hhdet_tes!F124/RES_hhdet_fec!F124)</f>
        <v>0.78548030279455705</v>
      </c>
      <c r="G124" s="175">
        <f>IF(RES_hhdet_tes!G124=0,"",RES_hhdet_tes!G124/RES_hhdet_fec!G124)</f>
        <v>0.78975397537301095</v>
      </c>
      <c r="H124" s="175">
        <f>IF(RES_hhdet_tes!H124=0,"",RES_hhdet_tes!H124/RES_hhdet_fec!H124)</f>
        <v>0.79642762236809983</v>
      </c>
      <c r="I124" s="175">
        <f>IF(RES_hhdet_tes!I124=0,"",RES_hhdet_tes!I124/RES_hhdet_fec!I124)</f>
        <v>0.80214754950340705</v>
      </c>
      <c r="J124" s="175">
        <f>IF(RES_hhdet_tes!J124=0,"",RES_hhdet_tes!J124/RES_hhdet_fec!J124)</f>
        <v>0.80365566260080878</v>
      </c>
      <c r="K124" s="175">
        <f>IF(RES_hhdet_tes!K124=0,"",RES_hhdet_tes!K124/RES_hhdet_fec!K124)</f>
        <v>0.81381292995992704</v>
      </c>
      <c r="L124" s="175">
        <f>IF(RES_hhdet_tes!L124=0,"",RES_hhdet_tes!L124/RES_hhdet_fec!L124)</f>
        <v>0.81971511106594175</v>
      </c>
      <c r="M124" s="175">
        <f>IF(RES_hhdet_tes!M124=0,"",RES_hhdet_tes!M124/RES_hhdet_fec!M124)</f>
        <v>0.82411296925895849</v>
      </c>
      <c r="N124" s="175">
        <f>IF(RES_hhdet_tes!N124=0,"",RES_hhdet_tes!N124/RES_hhdet_fec!N124)</f>
        <v>0.83418408134422684</v>
      </c>
      <c r="O124" s="175">
        <f>IF(RES_hhdet_tes!O124=0,"",RES_hhdet_tes!O124/RES_hhdet_fec!O124)</f>
        <v>0.84067114235373164</v>
      </c>
      <c r="P124" s="175">
        <f>IF(RES_hhdet_tes!P124=0,"",RES_hhdet_tes!P124/RES_hhdet_fec!P124)</f>
        <v>0.85219260016222997</v>
      </c>
      <c r="Q124" s="175">
        <f>IF(RES_hhdet_tes!Q124=0,"",RES_hhdet_tes!Q124/RES_hhdet_fec!Q124)</f>
        <v>0.85224107832222151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0.77836365714234124</v>
      </c>
      <c r="C125" s="169">
        <f>IF(RES_hhdet_tes!C125=0,"",RES_hhdet_tes!C125/RES_hhdet_fec!C125)</f>
        <v>0.78112614297143268</v>
      </c>
      <c r="D125" s="169">
        <f>IF(RES_hhdet_tes!D125=0,"",RES_hhdet_tes!D125/RES_hhdet_fec!D125)</f>
        <v>0.78285600529362054</v>
      </c>
      <c r="E125" s="169">
        <f>IF(RES_hhdet_tes!E125=0,"",RES_hhdet_tes!E125/RES_hhdet_fec!E125)</f>
        <v>0.78527546358808509</v>
      </c>
      <c r="F125" s="169">
        <f>IF(RES_hhdet_tes!F125=0,"",RES_hhdet_tes!F125/RES_hhdet_fec!F125)</f>
        <v>0.78746736172406639</v>
      </c>
      <c r="G125" s="169">
        <f>IF(RES_hhdet_tes!G125=0,"",RES_hhdet_tes!G125/RES_hhdet_fec!G125)</f>
        <v>0.79055203089220094</v>
      </c>
      <c r="H125" s="169">
        <f>IF(RES_hhdet_tes!H125=0,"",RES_hhdet_tes!H125/RES_hhdet_fec!H125)</f>
        <v>0.79346431953100793</v>
      </c>
      <c r="I125" s="169">
        <f>IF(RES_hhdet_tes!I125=0,"",RES_hhdet_tes!I125/RES_hhdet_fec!I125)</f>
        <v>0.79862689076975835</v>
      </c>
      <c r="J125" s="169">
        <f>IF(RES_hhdet_tes!J125=0,"",RES_hhdet_tes!J125/RES_hhdet_fec!J125)</f>
        <v>0.80214757752076782</v>
      </c>
      <c r="K125" s="169">
        <f>IF(RES_hhdet_tes!K125=0,"",RES_hhdet_tes!K125/RES_hhdet_fec!K125)</f>
        <v>0.80457210938967316</v>
      </c>
      <c r="L125" s="169">
        <f>IF(RES_hhdet_tes!L125=0,"",RES_hhdet_tes!L125/RES_hhdet_fec!L125)</f>
        <v>0.80836801070519682</v>
      </c>
      <c r="M125" s="169">
        <f>IF(RES_hhdet_tes!M125=0,"",RES_hhdet_tes!M125/RES_hhdet_fec!M125)</f>
        <v>0.81286113442064145</v>
      </c>
      <c r="N125" s="169">
        <f>IF(RES_hhdet_tes!N125=0,"",RES_hhdet_tes!N125/RES_hhdet_fec!N125)</f>
        <v>0.81633018190126472</v>
      </c>
      <c r="O125" s="169">
        <f>IF(RES_hhdet_tes!O125=0,"",RES_hhdet_tes!O125/RES_hhdet_fec!O125)</f>
        <v>0.82150178060279011</v>
      </c>
      <c r="P125" s="169">
        <f>IF(RES_hhdet_tes!P125=0,"",RES_hhdet_tes!P125/RES_hhdet_fec!P125)</f>
        <v>0.82687411576708614</v>
      </c>
      <c r="Q125" s="169">
        <f>IF(RES_hhdet_tes!Q125=0,"",RES_hhdet_tes!Q125/RES_hhdet_fec!Q125)</f>
        <v>0.83184493794137837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0.77768436372809413</v>
      </c>
      <c r="C126" s="73">
        <f>IF(RES_hhdet_tes!C126=0,"",RES_hhdet_tes!C126/RES_hhdet_fec!C126)</f>
        <v>0.78017372880986202</v>
      </c>
      <c r="D126" s="73">
        <f>IF(RES_hhdet_tes!D126=0,"",RES_hhdet_tes!D126/RES_hhdet_fec!D126)</f>
        <v>0.78190913656673766</v>
      </c>
      <c r="E126" s="73">
        <f>IF(RES_hhdet_tes!E126=0,"",RES_hhdet_tes!E126/RES_hhdet_fec!E126)</f>
        <v>0.78385301464307888</v>
      </c>
      <c r="F126" s="73">
        <f>IF(RES_hhdet_tes!F126=0,"",RES_hhdet_tes!F126/RES_hhdet_fec!F126)</f>
        <v>0.78622046853890648</v>
      </c>
      <c r="G126" s="73">
        <f>IF(RES_hhdet_tes!G126=0,"",RES_hhdet_tes!G126/RES_hhdet_fec!G126)</f>
        <v>0.78929675491101703</v>
      </c>
      <c r="H126" s="73">
        <f>IF(RES_hhdet_tes!H126=0,"",RES_hhdet_tes!H126/RES_hhdet_fec!H126)</f>
        <v>0.79217559842069429</v>
      </c>
      <c r="I126" s="73">
        <f>IF(RES_hhdet_tes!I126=0,"",RES_hhdet_tes!I126/RES_hhdet_fec!I126)</f>
        <v>0.79719701468834692</v>
      </c>
      <c r="J126" s="73">
        <f>IF(RES_hhdet_tes!J126=0,"",RES_hhdet_tes!J126/RES_hhdet_fec!J126)</f>
        <v>0.80043051366755902</v>
      </c>
      <c r="K126" s="73">
        <f>IF(RES_hhdet_tes!K126=0,"",RES_hhdet_tes!K126/RES_hhdet_fec!K126)</f>
        <v>0.80370139567290799</v>
      </c>
      <c r="L126" s="73">
        <f>IF(RES_hhdet_tes!L126=0,"",RES_hhdet_tes!L126/RES_hhdet_fec!L126)</f>
        <v>0.80776384536698997</v>
      </c>
      <c r="M126" s="73">
        <f>IF(RES_hhdet_tes!M126=0,"",RES_hhdet_tes!M126/RES_hhdet_fec!M126)</f>
        <v>0.81224121936247762</v>
      </c>
      <c r="N126" s="73">
        <f>IF(RES_hhdet_tes!N126=0,"",RES_hhdet_tes!N126/RES_hhdet_fec!N126)</f>
        <v>0.81585887640221921</v>
      </c>
      <c r="O126" s="73">
        <f>IF(RES_hhdet_tes!O126=0,"",RES_hhdet_tes!O126/RES_hhdet_fec!O126)</f>
        <v>0.82106179280325919</v>
      </c>
      <c r="P126" s="73">
        <f>IF(RES_hhdet_tes!P126=0,"",RES_hhdet_tes!P126/RES_hhdet_fec!P126)</f>
        <v>0.82646628108872633</v>
      </c>
      <c r="Q126" s="73">
        <f>IF(RES_hhdet_tes!Q126=0,"",RES_hhdet_tes!Q126/RES_hhdet_fec!Q126)</f>
        <v>0.83110350197182159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0.99999999999999989</v>
      </c>
      <c r="C127" s="73">
        <f>IF(RES_hhdet_tes!C127=0,"",RES_hhdet_tes!C127/RES_hhdet_fec!C127)</f>
        <v>0.99999999999999967</v>
      </c>
      <c r="D127" s="73">
        <f>IF(RES_hhdet_tes!D127=0,"",RES_hhdet_tes!D127/RES_hhdet_fec!D127)</f>
        <v>0.99999999999999989</v>
      </c>
      <c r="E127" s="73">
        <f>IF(RES_hhdet_tes!E127=0,"",RES_hhdet_tes!E127/RES_hhdet_fec!E127)</f>
        <v>1</v>
      </c>
      <c r="F127" s="73">
        <f>IF(RES_hhdet_tes!F127=0,"",RES_hhdet_tes!F127/RES_hhdet_fec!F127)</f>
        <v>1</v>
      </c>
      <c r="G127" s="73">
        <f>IF(RES_hhdet_tes!G127=0,"",RES_hhdet_tes!G127/RES_hhdet_fec!G127)</f>
        <v>1</v>
      </c>
      <c r="H127" s="73">
        <f>IF(RES_hhdet_tes!H127=0,"",RES_hhdet_tes!H127/RES_hhdet_fec!H127)</f>
        <v>0.99999999999999933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1</v>
      </c>
      <c r="K127" s="73">
        <f>IF(RES_hhdet_tes!K127=0,"",RES_hhdet_tes!K127/RES_hhdet_fec!K127)</f>
        <v>0.99999999999999967</v>
      </c>
      <c r="L127" s="73">
        <f>IF(RES_hhdet_tes!L127=0,"",RES_hhdet_tes!L127/RES_hhdet_fec!L127)</f>
        <v>0.99999999999999933</v>
      </c>
      <c r="M127" s="73">
        <f>IF(RES_hhdet_tes!M127=0,"",RES_hhdet_tes!M127/RES_hhdet_fec!M127)</f>
        <v>1.0000000000000004</v>
      </c>
      <c r="N127" s="73">
        <f>IF(RES_hhdet_tes!N127=0,"",RES_hhdet_tes!N127/RES_hhdet_fec!N127)</f>
        <v>0.99999999999999978</v>
      </c>
      <c r="O127" s="73">
        <f>IF(RES_hhdet_tes!O127=0,"",RES_hhdet_tes!O127/RES_hhdet_fec!O127)</f>
        <v>1.0000000000000004</v>
      </c>
      <c r="P127" s="73">
        <f>IF(RES_hhdet_tes!P127=0,"",RES_hhdet_tes!P127/RES_hhdet_fec!P127)</f>
        <v>0.99999999999999978</v>
      </c>
      <c r="Q127" s="73">
        <f>IF(RES_hhdet_tes!Q127=0,"",RES_hhdet_tes!Q127/RES_hhdet_fec!Q127)</f>
        <v>0.99999999999999978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1.6074362296711278</v>
      </c>
      <c r="C128" s="169">
        <f>IF(RES_hhdet_tes!C128=0,"",RES_hhdet_tes!C128/RES_hhdet_fec!C128)</f>
        <v>1.6894809682828971</v>
      </c>
      <c r="D128" s="169">
        <f>IF(RES_hhdet_tes!D128=0,"",RES_hhdet_tes!D128/RES_hhdet_fec!D128)</f>
        <v>1.7562977998712281</v>
      </c>
      <c r="E128" s="169">
        <f>IF(RES_hhdet_tes!E128=0,"",RES_hhdet_tes!E128/RES_hhdet_fec!E128)</f>
        <v>1.8054947376679895</v>
      </c>
      <c r="F128" s="169">
        <f>IF(RES_hhdet_tes!F128=0,"",RES_hhdet_tes!F128/RES_hhdet_fec!F128)</f>
        <v>1.8607934490468938</v>
      </c>
      <c r="G128" s="169">
        <f>IF(RES_hhdet_tes!G128=0,"",RES_hhdet_tes!G128/RES_hhdet_fec!G128)</f>
        <v>1.9341385287956931</v>
      </c>
      <c r="H128" s="169">
        <f>IF(RES_hhdet_tes!H128=0,"",RES_hhdet_tes!H128/RES_hhdet_fec!H128)</f>
        <v>2.0028697357658687</v>
      </c>
      <c r="I128" s="169">
        <f>IF(RES_hhdet_tes!I128=0,"",RES_hhdet_tes!I128/RES_hhdet_fec!I128)</f>
        <v>2.0998607984260378</v>
      </c>
      <c r="J128" s="169">
        <f>IF(RES_hhdet_tes!J128=0,"",RES_hhdet_tes!J128/RES_hhdet_fec!J128)</f>
        <v>2.1810800965819768</v>
      </c>
      <c r="K128" s="169">
        <f>IF(RES_hhdet_tes!K128=0,"",RES_hhdet_tes!K128/RES_hhdet_fec!K128)</f>
        <v>2.2040062028107856</v>
      </c>
      <c r="L128" s="169">
        <f>IF(RES_hhdet_tes!L128=0,"",RES_hhdet_tes!L128/RES_hhdet_fec!L128)</f>
        <v>2.3528130437748875</v>
      </c>
      <c r="M128" s="169">
        <f>IF(RES_hhdet_tes!M128=0,"",RES_hhdet_tes!M128/RES_hhdet_fec!M128)</f>
        <v>2.4610444527542228</v>
      </c>
      <c r="N128" s="169">
        <f>IF(RES_hhdet_tes!N128=0,"",RES_hhdet_tes!N128/RES_hhdet_fec!N128)</f>
        <v>2.622875853476641</v>
      </c>
      <c r="O128" s="169">
        <f>IF(RES_hhdet_tes!O128=0,"",RES_hhdet_tes!O128/RES_hhdet_fec!O128)</f>
        <v>2.6721554333383057</v>
      </c>
      <c r="P128" s="169">
        <f>IF(RES_hhdet_tes!P128=0,"",RES_hhdet_tes!P128/RES_hhdet_fec!P128)</f>
        <v>2.7556931954919226</v>
      </c>
      <c r="Q128" s="169">
        <f>IF(RES_hhdet_tes!Q128=0,"",RES_hhdet_tes!Q128/RES_hhdet_fec!Q128)</f>
        <v>2.9731022342414226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1.6074362296711278</v>
      </c>
      <c r="C129" s="73">
        <f>IF(RES_hhdet_tes!C129=0,"",RES_hhdet_tes!C129/RES_hhdet_fec!C129)</f>
        <v>1.6894809682828971</v>
      </c>
      <c r="D129" s="73">
        <f>IF(RES_hhdet_tes!D129=0,"",RES_hhdet_tes!D129/RES_hhdet_fec!D129)</f>
        <v>1.7562977998712281</v>
      </c>
      <c r="E129" s="73">
        <f>IF(RES_hhdet_tes!E129=0,"",RES_hhdet_tes!E129/RES_hhdet_fec!E129)</f>
        <v>1.8054947376679895</v>
      </c>
      <c r="F129" s="73">
        <f>IF(RES_hhdet_tes!F129=0,"",RES_hhdet_tes!F129/RES_hhdet_fec!F129)</f>
        <v>1.8607934490468938</v>
      </c>
      <c r="G129" s="73">
        <f>IF(RES_hhdet_tes!G129=0,"",RES_hhdet_tes!G129/RES_hhdet_fec!G129)</f>
        <v>1.9341385287956931</v>
      </c>
      <c r="H129" s="73">
        <f>IF(RES_hhdet_tes!H129=0,"",RES_hhdet_tes!H129/RES_hhdet_fec!H129)</f>
        <v>2.0028697357658687</v>
      </c>
      <c r="I129" s="73">
        <f>IF(RES_hhdet_tes!I129=0,"",RES_hhdet_tes!I129/RES_hhdet_fec!I129)</f>
        <v>2.0998607984260378</v>
      </c>
      <c r="J129" s="73">
        <f>IF(RES_hhdet_tes!J129=0,"",RES_hhdet_tes!J129/RES_hhdet_fec!J129)</f>
        <v>2.1810800965819768</v>
      </c>
      <c r="K129" s="73">
        <f>IF(RES_hhdet_tes!K129=0,"",RES_hhdet_tes!K129/RES_hhdet_fec!K129)</f>
        <v>2.2040062028107856</v>
      </c>
      <c r="L129" s="73">
        <f>IF(RES_hhdet_tes!L129=0,"",RES_hhdet_tes!L129/RES_hhdet_fec!L129)</f>
        <v>2.3528130437748875</v>
      </c>
      <c r="M129" s="73">
        <f>IF(RES_hhdet_tes!M129=0,"",RES_hhdet_tes!M129/RES_hhdet_fec!M129)</f>
        <v>2.4610444527542228</v>
      </c>
      <c r="N129" s="73">
        <f>IF(RES_hhdet_tes!N129=0,"",RES_hhdet_tes!N129/RES_hhdet_fec!N129)</f>
        <v>2.622875853476641</v>
      </c>
      <c r="O129" s="73">
        <f>IF(RES_hhdet_tes!O129=0,"",RES_hhdet_tes!O129/RES_hhdet_fec!O129)</f>
        <v>2.6721554333383057</v>
      </c>
      <c r="P129" s="73">
        <f>IF(RES_hhdet_tes!P129=0,"",RES_hhdet_tes!P129/RES_hhdet_fec!P129)</f>
        <v>2.7556931954919226</v>
      </c>
      <c r="Q129" s="73">
        <f>IF(RES_hhdet_tes!Q129=0,"",RES_hhdet_tes!Q129/RES_hhdet_fec!Q129)</f>
        <v>2.9731022342414226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0.79506103783431459</v>
      </c>
      <c r="C130" s="169">
        <f>IF(RES_hhdet_tes!C130=0,"",RES_hhdet_tes!C130/RES_hhdet_fec!C130)</f>
        <v>0.80827517356863443</v>
      </c>
      <c r="D130" s="169">
        <f>IF(RES_hhdet_tes!D130=0,"",RES_hhdet_tes!D130/RES_hhdet_fec!D130)</f>
        <v>0.79602752232206153</v>
      </c>
      <c r="E130" s="169">
        <f>IF(RES_hhdet_tes!E130=0,"",RES_hhdet_tes!E130/RES_hhdet_fec!E130)</f>
        <v>0.78998706280579956</v>
      </c>
      <c r="F130" s="169">
        <f>IF(RES_hhdet_tes!F130=0,"",RES_hhdet_tes!F130/RES_hhdet_fec!F130)</f>
        <v>0.80779570651089783</v>
      </c>
      <c r="G130" s="169">
        <f>IF(RES_hhdet_tes!G130=0,"",RES_hhdet_tes!G130/RES_hhdet_fec!G130)</f>
        <v>0.82378061317770801</v>
      </c>
      <c r="H130" s="169">
        <f>IF(RES_hhdet_tes!H130=0,"",RES_hhdet_tes!H130/RES_hhdet_fec!H130)</f>
        <v>0.82491798898937385</v>
      </c>
      <c r="I130" s="169">
        <f>IF(RES_hhdet_tes!I130=0,"",RES_hhdet_tes!I130/RES_hhdet_fec!I130)</f>
        <v>0.82979644480919357</v>
      </c>
      <c r="J130" s="169">
        <f>IF(RES_hhdet_tes!J130=0,"",RES_hhdet_tes!J130/RES_hhdet_fec!J130)</f>
        <v>0.8334239773006803</v>
      </c>
      <c r="K130" s="169">
        <f>IF(RES_hhdet_tes!K130=0,"",RES_hhdet_tes!K130/RES_hhdet_fec!K130)</f>
        <v>0.85701080636053795</v>
      </c>
      <c r="L130" s="169">
        <f>IF(RES_hhdet_tes!L130=0,"",RES_hhdet_tes!L130/RES_hhdet_fec!L130)</f>
        <v>0.86074322376614776</v>
      </c>
      <c r="M130" s="169">
        <f>IF(RES_hhdet_tes!M130=0,"",RES_hhdet_tes!M130/RES_hhdet_fec!M130)</f>
        <v>0.86256302250238182</v>
      </c>
      <c r="N130" s="169">
        <f>IF(RES_hhdet_tes!N130=0,"",RES_hhdet_tes!N130/RES_hhdet_fec!N130)</f>
        <v>0.86745374543968068</v>
      </c>
      <c r="O130" s="169">
        <f>IF(RES_hhdet_tes!O130=0,"",RES_hhdet_tes!O130/RES_hhdet_fec!O130)</f>
        <v>0.87006909906322583</v>
      </c>
      <c r="P130" s="169">
        <f>IF(RES_hhdet_tes!P130=0,"",RES_hhdet_tes!P130/RES_hhdet_fec!P130)</f>
        <v>0.87301000623746805</v>
      </c>
      <c r="Q130" s="169">
        <f>IF(RES_hhdet_tes!Q130=0,"",RES_hhdet_tes!Q130/RES_hhdet_fec!Q130)</f>
        <v>0.87448553474166146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0.83433062856439999</v>
      </c>
      <c r="C131" s="174">
        <f>IF(RES_hhdet_tes!C131=0,"",RES_hhdet_tes!C131/RES_hhdet_fec!C131)</f>
        <v>0.83695025848447924</v>
      </c>
      <c r="D131" s="174">
        <f>IF(RES_hhdet_tes!D131=0,"",RES_hhdet_tes!D131/RES_hhdet_fec!D131)</f>
        <v>0.83723020150511129</v>
      </c>
      <c r="E131" s="174">
        <f>IF(RES_hhdet_tes!E131=0,"",RES_hhdet_tes!E131/RES_hhdet_fec!E131)</f>
        <v>0.83783738848356692</v>
      </c>
      <c r="F131" s="174">
        <f>IF(RES_hhdet_tes!F131=0,"",RES_hhdet_tes!F131/RES_hhdet_fec!F131)</f>
        <v>0.84089706180109536</v>
      </c>
      <c r="G131" s="174">
        <f>IF(RES_hhdet_tes!G131=0,"",RES_hhdet_tes!G131/RES_hhdet_fec!G131)</f>
        <v>0.84408098541861021</v>
      </c>
      <c r="H131" s="174">
        <f>IF(RES_hhdet_tes!H131=0,"",RES_hhdet_tes!H131/RES_hhdet_fec!H131)</f>
        <v>0.84554921132408656</v>
      </c>
      <c r="I131" s="174">
        <f>IF(RES_hhdet_tes!I131=0,"",RES_hhdet_tes!I131/RES_hhdet_fec!I131)</f>
        <v>0.84858552475053006</v>
      </c>
      <c r="J131" s="174">
        <f>IF(RES_hhdet_tes!J131=0,"",RES_hhdet_tes!J131/RES_hhdet_fec!J131)</f>
        <v>0.85066508207947444</v>
      </c>
      <c r="K131" s="174">
        <f>IF(RES_hhdet_tes!K131=0,"",RES_hhdet_tes!K131/RES_hhdet_fec!K131)</f>
        <v>0.85393197278248889</v>
      </c>
      <c r="L131" s="174">
        <f>IF(RES_hhdet_tes!L131=0,"",RES_hhdet_tes!L131/RES_hhdet_fec!L131)</f>
        <v>0.85577288034217813</v>
      </c>
      <c r="M131" s="174">
        <f>IF(RES_hhdet_tes!M131=0,"",RES_hhdet_tes!M131/RES_hhdet_fec!M131)</f>
        <v>0.85751276715648017</v>
      </c>
      <c r="N131" s="174">
        <f>IF(RES_hhdet_tes!N131=0,"",RES_hhdet_tes!N131/RES_hhdet_fec!N131)</f>
        <v>0.859206646808789</v>
      </c>
      <c r="O131" s="174">
        <f>IF(RES_hhdet_tes!O131=0,"",RES_hhdet_tes!O131/RES_hhdet_fec!O131)</f>
        <v>0.86132302871798183</v>
      </c>
      <c r="P131" s="174">
        <f>IF(RES_hhdet_tes!P131=0,"",RES_hhdet_tes!P131/RES_hhdet_fec!P131)</f>
        <v>0.86360794355329717</v>
      </c>
      <c r="Q131" s="174">
        <f>IF(RES_hhdet_tes!Q131=0,"",RES_hhdet_tes!Q131/RES_hhdet_fec!Q131)</f>
        <v>0.86584741483969718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>
        <f>IF(RES_hhdet_tes!K132=0,"",RES_hhdet_tes!K132/RES_hhdet_fec!K132)</f>
        <v>0.93536325592636793</v>
      </c>
      <c r="L132" s="174">
        <f>IF(RES_hhdet_tes!L132=0,"",RES_hhdet_tes!L132/RES_hhdet_fec!L132)</f>
        <v>0.93172635858235242</v>
      </c>
      <c r="M132" s="174">
        <f>IF(RES_hhdet_tes!M132=0,"",RES_hhdet_tes!M132/RES_hhdet_fec!M132)</f>
        <v>0.93340790554468578</v>
      </c>
      <c r="N132" s="174">
        <f>IF(RES_hhdet_tes!N132=0,"",RES_hhdet_tes!N132/RES_hhdet_fec!N132)</f>
        <v>0.93406302951668363</v>
      </c>
      <c r="O132" s="174">
        <f>IF(RES_hhdet_tes!O132=0,"",RES_hhdet_tes!O132/RES_hhdet_fec!O132)</f>
        <v>0.93462377050662093</v>
      </c>
      <c r="P132" s="174">
        <f>IF(RES_hhdet_tes!P132=0,"",RES_hhdet_tes!P132/RES_hhdet_fec!P132)</f>
        <v>0.93520097924018752</v>
      </c>
      <c r="Q132" s="174">
        <f>IF(RES_hhdet_tes!Q132=0,"",RES_hhdet_tes!Q132/RES_hhdet_fec!Q132)</f>
        <v>0.93584122188029517</v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>
        <f>IF(RES_hhdet_tes!K133=0,"",RES_hhdet_tes!K133/RES_hhdet_fec!K133)</f>
        <v>0.87434748303213561</v>
      </c>
      <c r="L133" s="173">
        <f>IF(RES_hhdet_tes!L133=0,"",RES_hhdet_tes!L133/RES_hhdet_fec!L133)</f>
        <v>0.87464921018948127</v>
      </c>
      <c r="M133" s="173">
        <f>IF(RES_hhdet_tes!M133=0,"",RES_hhdet_tes!M133/RES_hhdet_fec!M133)</f>
        <v>0.87540048340064536</v>
      </c>
      <c r="N133" s="173">
        <f>IF(RES_hhdet_tes!N133=0,"",RES_hhdet_tes!N133/RES_hhdet_fec!N133)</f>
        <v>0.87614285917174872</v>
      </c>
      <c r="O133" s="173">
        <f>IF(RES_hhdet_tes!O133=0,"",RES_hhdet_tes!O133/RES_hhdet_fec!O133)</f>
        <v>0.87717203998504123</v>
      </c>
      <c r="P133" s="173">
        <f>IF(RES_hhdet_tes!P133=0,"",RES_hhdet_tes!P133/RES_hhdet_fec!P133)</f>
        <v>0.87822771194203353</v>
      </c>
      <c r="Q133" s="173">
        <f>IF(RES_hhdet_tes!Q133=0,"",RES_hhdet_tes!Q133/RES_hhdet_fec!Q133)</f>
        <v>0.8793956918056407</v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>
        <f>IF(RES_hhdet_tes!K134=0,"",RES_hhdet_tes!K134/RES_hhdet_fec!K134)</f>
        <v>1</v>
      </c>
      <c r="L134" s="172">
        <f>IF(RES_hhdet_tes!L134=0,"",RES_hhdet_tes!L134/RES_hhdet_fec!L134)</f>
        <v>1</v>
      </c>
      <c r="M134" s="172">
        <f>IF(RES_hhdet_tes!M134=0,"",RES_hhdet_tes!M134/RES_hhdet_fec!M134)</f>
        <v>1.0000000000000002</v>
      </c>
      <c r="N134" s="172">
        <f>IF(RES_hhdet_tes!N134=0,"",RES_hhdet_tes!N134/RES_hhdet_fec!N134)</f>
        <v>1.0000000000000007</v>
      </c>
      <c r="O134" s="172">
        <f>IF(RES_hhdet_tes!O134=0,"",RES_hhdet_tes!O134/RES_hhdet_fec!O134)</f>
        <v>1.0000000000000004</v>
      </c>
      <c r="P134" s="172">
        <f>IF(RES_hhdet_tes!P134=0,"",RES_hhdet_tes!P134/RES_hhdet_fec!P134)</f>
        <v>1</v>
      </c>
      <c r="Q134" s="172">
        <f>IF(RES_hhdet_tes!Q134=0,"",RES_hhdet_tes!Q134/RES_hhdet_fec!Q134)</f>
        <v>1.0000000000000007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0.6802754615215364</v>
      </c>
      <c r="C135" s="171">
        <f>IF(RES_hhdet_tes!C135=0,"",RES_hhdet_tes!C135/RES_hhdet_fec!C135)</f>
        <v>0.68027546152153651</v>
      </c>
      <c r="D135" s="171">
        <f>IF(RES_hhdet_tes!D135=0,"",RES_hhdet_tes!D135/RES_hhdet_fec!D135)</f>
        <v>0.6975213680258735</v>
      </c>
      <c r="E135" s="171">
        <f>IF(RES_hhdet_tes!E135=0,"",RES_hhdet_tes!E135/RES_hhdet_fec!E135)</f>
        <v>0.70308665087481637</v>
      </c>
      <c r="F135" s="171">
        <f>IF(RES_hhdet_tes!F135=0,"",RES_hhdet_tes!F135/RES_hhdet_fec!F135)</f>
        <v>0.71185971463403008</v>
      </c>
      <c r="G135" s="171">
        <f>IF(RES_hhdet_tes!G135=0,"",RES_hhdet_tes!G135/RES_hhdet_fec!G135)</f>
        <v>0.71787906971454318</v>
      </c>
      <c r="H135" s="171">
        <f>IF(RES_hhdet_tes!H135=0,"",RES_hhdet_tes!H135/RES_hhdet_fec!H135)</f>
        <v>0.71985106978726987</v>
      </c>
      <c r="I135" s="171">
        <f>IF(RES_hhdet_tes!I135=0,"",RES_hhdet_tes!I135/RES_hhdet_fec!I135)</f>
        <v>0.7206130731992928</v>
      </c>
      <c r="J135" s="171">
        <f>IF(RES_hhdet_tes!J135=0,"",RES_hhdet_tes!J135/RES_hhdet_fec!J135)</f>
        <v>0.72286741941796495</v>
      </c>
      <c r="K135" s="171">
        <f>IF(RES_hhdet_tes!K135=0,"",RES_hhdet_tes!K135/RES_hhdet_fec!K135)</f>
        <v>0.73517101589438683</v>
      </c>
      <c r="L135" s="171">
        <f>IF(RES_hhdet_tes!L135=0,"",RES_hhdet_tes!L135/RES_hhdet_fec!L135)</f>
        <v>0.7393293163047655</v>
      </c>
      <c r="M135" s="171">
        <f>IF(RES_hhdet_tes!M135=0,"",RES_hhdet_tes!M135/RES_hhdet_fec!M135)</f>
        <v>0.74492740472806196</v>
      </c>
      <c r="N135" s="171">
        <f>IF(RES_hhdet_tes!N135=0,"",RES_hhdet_tes!N135/RES_hhdet_fec!N135)</f>
        <v>0.75645512795822678</v>
      </c>
      <c r="O135" s="171">
        <f>IF(RES_hhdet_tes!O135=0,"",RES_hhdet_tes!O135/RES_hhdet_fec!O135)</f>
        <v>0.75667385216810223</v>
      </c>
      <c r="P135" s="171">
        <f>IF(RES_hhdet_tes!P135=0,"",RES_hhdet_tes!P135/RES_hhdet_fec!P135)</f>
        <v>0.75738269323746599</v>
      </c>
      <c r="Q135" s="171">
        <f>IF(RES_hhdet_tes!Q135=0,"",RES_hhdet_tes!Q135/RES_hhdet_fec!Q135)</f>
        <v>0.77054488841415503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>
        <f>IF(RES_hhdet_tes!K136=0,"",RES_hhdet_tes!K136/RES_hhdet_fec!K136)</f>
        <v>0.83591528368418222</v>
      </c>
      <c r="L136" s="170">
        <f>IF(RES_hhdet_tes!L136=0,"",RES_hhdet_tes!L136/RES_hhdet_fec!L136)</f>
        <v>0.85541251147906094</v>
      </c>
      <c r="M136" s="170">
        <f>IF(RES_hhdet_tes!M136=0,"",RES_hhdet_tes!M136/RES_hhdet_fec!M136)</f>
        <v>0.84843259848287544</v>
      </c>
      <c r="N136" s="170">
        <f>IF(RES_hhdet_tes!N136=0,"",RES_hhdet_tes!N136/RES_hhdet_fec!N136)</f>
        <v>0.85361924605193684</v>
      </c>
      <c r="O136" s="170">
        <f>IF(RES_hhdet_tes!O136=0,"",RES_hhdet_tes!O136/RES_hhdet_fec!O136)</f>
        <v>0.85380561415693512</v>
      </c>
      <c r="P136" s="170">
        <f>IF(RES_hhdet_tes!P136=0,"",RES_hhdet_tes!P136/RES_hhdet_fec!P136)</f>
        <v>0.85655841848450653</v>
      </c>
      <c r="Q136" s="170">
        <f>IF(RES_hhdet_tes!Q136=0,"",RES_hhdet_tes!Q136/RES_hhdet_fec!Q136)</f>
        <v>0.86066219588236381</v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>
        <f>IF(RES_hhdet_tes!K137=0,"",RES_hhdet_tes!K137/RES_hhdet_fec!K137)</f>
        <v>0.74719006907536534</v>
      </c>
      <c r="L137" s="73">
        <f>IF(RES_hhdet_tes!L137=0,"",RES_hhdet_tes!L137/RES_hhdet_fec!L137)</f>
        <v>0.74808782118815131</v>
      </c>
      <c r="M137" s="73">
        <f>IF(RES_hhdet_tes!M137=0,"",RES_hhdet_tes!M137/RES_hhdet_fec!M137)</f>
        <v>0.75227278525101671</v>
      </c>
      <c r="N137" s="73">
        <f>IF(RES_hhdet_tes!N137=0,"",RES_hhdet_tes!N137/RES_hhdet_fec!N137)</f>
        <v>0.75738269323746787</v>
      </c>
      <c r="O137" s="73">
        <f>IF(RES_hhdet_tes!O137=0,"",RES_hhdet_tes!O137/RES_hhdet_fec!O137)</f>
        <v>0.75755153892265481</v>
      </c>
      <c r="P137" s="73">
        <f>IF(RES_hhdet_tes!P137=0,"",RES_hhdet_tes!P137/RES_hhdet_fec!P137)</f>
        <v>0.75762495009012687</v>
      </c>
      <c r="Q137" s="73">
        <f>IF(RES_hhdet_tes!Q137=0,"",RES_hhdet_tes!Q137/RES_hhdet_fec!Q137)</f>
        <v>0.77257798493312468</v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>
        <f>IF(RES_hhdet_tes!K138=0,"",RES_hhdet_tes!K138/RES_hhdet_fec!K138)</f>
        <v>1</v>
      </c>
      <c r="L138" s="73">
        <f>IF(RES_hhdet_tes!L138=0,"",RES_hhdet_tes!L138/RES_hhdet_fec!L138)</f>
        <v>1</v>
      </c>
      <c r="M138" s="73">
        <f>IF(RES_hhdet_tes!M138=0,"",RES_hhdet_tes!M138/RES_hhdet_fec!M138)</f>
        <v>1.0000000000000002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1.0000000000000002</v>
      </c>
      <c r="Q138" s="73">
        <f>IF(RES_hhdet_tes!Q138=0,"",RES_hhdet_tes!Q138/RES_hhdet_fec!Q138)</f>
        <v>1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0.6651170152750967</v>
      </c>
      <c r="C139" s="169">
        <f>IF(RES_hhdet_tes!C139=0,"",RES_hhdet_tes!C139/RES_hhdet_fec!C139)</f>
        <v>0.68334544083854676</v>
      </c>
      <c r="D139" s="169">
        <f>IF(RES_hhdet_tes!D139=0,"",RES_hhdet_tes!D139/RES_hhdet_fec!D139)</f>
        <v>0.65336358611928846</v>
      </c>
      <c r="E139" s="169">
        <f>IF(RES_hhdet_tes!E139=0,"",RES_hhdet_tes!E139/RES_hhdet_fec!E139)</f>
        <v>0.66756320989022955</v>
      </c>
      <c r="F139" s="169">
        <f>IF(RES_hhdet_tes!F139=0,"",RES_hhdet_tes!F139/RES_hhdet_fec!F139)</f>
        <v>0.70841745542963364</v>
      </c>
      <c r="G139" s="169">
        <f>IF(RES_hhdet_tes!G139=0,"",RES_hhdet_tes!G139/RES_hhdet_fec!G139)</f>
        <v>0.69582672290557612</v>
      </c>
      <c r="H139" s="169">
        <f>IF(RES_hhdet_tes!H139=0,"",RES_hhdet_tes!H139/RES_hhdet_fec!H139)</f>
        <v>0.7352226359111026</v>
      </c>
      <c r="I139" s="169">
        <f>IF(RES_hhdet_tes!I139=0,"",RES_hhdet_tes!I139/RES_hhdet_fec!I139)</f>
        <v>0.73105883697640017</v>
      </c>
      <c r="J139" s="169">
        <f>IF(RES_hhdet_tes!J139=0,"",RES_hhdet_tes!J139/RES_hhdet_fec!J139)</f>
        <v>0.70833317834609943</v>
      </c>
      <c r="K139" s="169">
        <f>IF(RES_hhdet_tes!K139=0,"",RES_hhdet_tes!K139/RES_hhdet_fec!K139)</f>
        <v>0.74236461558123401</v>
      </c>
      <c r="L139" s="169">
        <f>IF(RES_hhdet_tes!L139=0,"",RES_hhdet_tes!L139/RES_hhdet_fec!L139)</f>
        <v>0.73715527837748762</v>
      </c>
      <c r="M139" s="169">
        <f>IF(RES_hhdet_tes!M139=0,"",RES_hhdet_tes!M139/RES_hhdet_fec!M139)</f>
        <v>0.7204343559502514</v>
      </c>
      <c r="N139" s="169">
        <f>IF(RES_hhdet_tes!N139=0,"",RES_hhdet_tes!N139/RES_hhdet_fec!N139)</f>
        <v>0.73192524180382568</v>
      </c>
      <c r="O139" s="169">
        <f>IF(RES_hhdet_tes!O139=0,"",RES_hhdet_tes!O139/RES_hhdet_fec!O139)</f>
        <v>0.76274371570071509</v>
      </c>
      <c r="P139" s="169">
        <f>IF(RES_hhdet_tes!P139=0,"",RES_hhdet_tes!P139/RES_hhdet_fec!P139)</f>
        <v>0.78520421637810001</v>
      </c>
      <c r="Q139" s="169">
        <f>IF(RES_hhdet_tes!Q139=0,"",RES_hhdet_tes!Q139/RES_hhdet_fec!Q139)</f>
        <v>0.73627375941195039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0.41962552126161745</v>
      </c>
      <c r="C140" s="73">
        <f>IF(RES_hhdet_tes!C140=0,"",RES_hhdet_tes!C140/RES_hhdet_fec!C140)</f>
        <v>0.42262637957634636</v>
      </c>
      <c r="D140" s="73">
        <f>IF(RES_hhdet_tes!D140=0,"",RES_hhdet_tes!D140/RES_hhdet_fec!D140)</f>
        <v>0.4342337756277127</v>
      </c>
      <c r="E140" s="73">
        <f>IF(RES_hhdet_tes!E140=0,"",RES_hhdet_tes!E140/RES_hhdet_fec!E140)</f>
        <v>0.43785072686199655</v>
      </c>
      <c r="F140" s="73">
        <f>IF(RES_hhdet_tes!F140=0,"",RES_hhdet_tes!F140/RES_hhdet_fec!F140)</f>
        <v>0.44190113755148219</v>
      </c>
      <c r="G140" s="73">
        <f>IF(RES_hhdet_tes!G140=0,"",RES_hhdet_tes!G140/RES_hhdet_fec!G140)</f>
        <v>0.44476906905244512</v>
      </c>
      <c r="H140" s="73">
        <f>IF(RES_hhdet_tes!H140=0,"",RES_hhdet_tes!H140/RES_hhdet_fec!H140)</f>
        <v>0.44932941291142636</v>
      </c>
      <c r="I140" s="73">
        <f>IF(RES_hhdet_tes!I140=0,"",RES_hhdet_tes!I140/RES_hhdet_fec!I140)</f>
        <v>0.4531515240908715</v>
      </c>
      <c r="J140" s="73">
        <f>IF(RES_hhdet_tes!J140=0,"",RES_hhdet_tes!J140/RES_hhdet_fec!J140)</f>
        <v>0.46068844141880272</v>
      </c>
      <c r="K140" s="73">
        <f>IF(RES_hhdet_tes!K140=0,"",RES_hhdet_tes!K140/RES_hhdet_fec!K140)</f>
        <v>0.46486015027400751</v>
      </c>
      <c r="L140" s="73">
        <f>IF(RES_hhdet_tes!L140=0,"",RES_hhdet_tes!L140/RES_hhdet_fec!L140)</f>
        <v>0.4669666208439725</v>
      </c>
      <c r="M140" s="73">
        <f>IF(RES_hhdet_tes!M140=0,"",RES_hhdet_tes!M140/RES_hhdet_fec!M140)</f>
        <v>0.47244875425878902</v>
      </c>
      <c r="N140" s="73">
        <f>IF(RES_hhdet_tes!N140=0,"",RES_hhdet_tes!N140/RES_hhdet_fec!N140)</f>
        <v>0.47361901251004224</v>
      </c>
      <c r="O140" s="73">
        <f>IF(RES_hhdet_tes!O140=0,"",RES_hhdet_tes!O140/RES_hhdet_fec!O140)</f>
        <v>0.47508965799453878</v>
      </c>
      <c r="P140" s="73">
        <f>IF(RES_hhdet_tes!P140=0,"",RES_hhdet_tes!P140/RES_hhdet_fec!P140)</f>
        <v>0.47678470492647695</v>
      </c>
      <c r="Q140" s="73">
        <f>IF(RES_hhdet_tes!Q140=0,"",RES_hhdet_tes!Q140/RES_hhdet_fec!Q140)</f>
        <v>0.48310726794556297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0.80347851559196837</v>
      </c>
      <c r="C141" s="65">
        <f>IF(RES_hhdet_tes!C141=0,"",RES_hhdet_tes!C141/RES_hhdet_fec!C141)</f>
        <v>0.80877451818599155</v>
      </c>
      <c r="D141" s="65">
        <f>IF(RES_hhdet_tes!D141=0,"",RES_hhdet_tes!D141/RES_hhdet_fec!D141)</f>
        <v>0.81024710091022423</v>
      </c>
      <c r="E141" s="65">
        <f>IF(RES_hhdet_tes!E141=0,"",RES_hhdet_tes!E141/RES_hhdet_fec!E141)</f>
        <v>0.814395453367318</v>
      </c>
      <c r="F141" s="65">
        <f>IF(RES_hhdet_tes!F141=0,"",RES_hhdet_tes!F141/RES_hhdet_fec!F141)</f>
        <v>0.82067364984849422</v>
      </c>
      <c r="G141" s="65">
        <f>IF(RES_hhdet_tes!G141=0,"",RES_hhdet_tes!G141/RES_hhdet_fec!G141)</f>
        <v>0.8257763135622862</v>
      </c>
      <c r="H141" s="65">
        <f>IF(RES_hhdet_tes!H141=0,"",RES_hhdet_tes!H141/RES_hhdet_fec!H141)</f>
        <v>0.83102653941265825</v>
      </c>
      <c r="I141" s="65">
        <f>IF(RES_hhdet_tes!I141=0,"",RES_hhdet_tes!I141/RES_hhdet_fec!I141)</f>
        <v>0.83631750520525205</v>
      </c>
      <c r="J141" s="65">
        <f>IF(RES_hhdet_tes!J141=0,"",RES_hhdet_tes!J141/RES_hhdet_fec!J141)</f>
        <v>0.84057976007366575</v>
      </c>
      <c r="K141" s="65">
        <f>IF(RES_hhdet_tes!K141=0,"",RES_hhdet_tes!K141/RES_hhdet_fec!K141)</f>
        <v>0.84296803952444954</v>
      </c>
      <c r="L141" s="65">
        <f>IF(RES_hhdet_tes!L141=0,"",RES_hhdet_tes!L141/RES_hhdet_fec!L141)</f>
        <v>0.84399128080167862</v>
      </c>
      <c r="M141" s="65">
        <f>IF(RES_hhdet_tes!M141=0,"",RES_hhdet_tes!M141/RES_hhdet_fec!M141)</f>
        <v>0.84523743427962617</v>
      </c>
      <c r="N141" s="65">
        <f>IF(RES_hhdet_tes!N141=0,"",RES_hhdet_tes!N141/RES_hhdet_fec!N141)</f>
        <v>0.84966076380024536</v>
      </c>
      <c r="O141" s="65">
        <f>IF(RES_hhdet_tes!O141=0,"",RES_hhdet_tes!O141/RES_hhdet_fec!O141)</f>
        <v>0.85399057045517568</v>
      </c>
      <c r="P141" s="65">
        <f>IF(RES_hhdet_tes!P141=0,"",RES_hhdet_tes!P141/RES_hhdet_fec!P141)</f>
        <v>0.85792103645598716</v>
      </c>
      <c r="Q141" s="65">
        <f>IF(RES_hhdet_tes!Q141=0,"",RES_hhdet_tes!Q141/RES_hhdet_fec!Q141)</f>
        <v>0.86089414635909367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0.97140710751155945</v>
      </c>
      <c r="C143" s="175">
        <f>IF(RES_hhdet_tes!C143=0,"",RES_hhdet_tes!C143/RES_hhdet_fec!C143)</f>
        <v>1.0033966453823355</v>
      </c>
      <c r="D143" s="175">
        <f>IF(RES_hhdet_tes!D143=0,"",RES_hhdet_tes!D143/RES_hhdet_fec!D143)</f>
        <v>1.0229477537982608</v>
      </c>
      <c r="E143" s="175">
        <f>IF(RES_hhdet_tes!E143=0,"",RES_hhdet_tes!E143/RES_hhdet_fec!E143)</f>
        <v>1.0591737845843152</v>
      </c>
      <c r="F143" s="175">
        <f>IF(RES_hhdet_tes!F143=0,"",RES_hhdet_tes!F143/RES_hhdet_fec!F143)</f>
        <v>1.0878108228100283</v>
      </c>
      <c r="G143" s="175">
        <f>IF(RES_hhdet_tes!G143=0,"",RES_hhdet_tes!G143/RES_hhdet_fec!G143)</f>
        <v>1.092767549975816</v>
      </c>
      <c r="H143" s="175">
        <f>IF(RES_hhdet_tes!H143=0,"",RES_hhdet_tes!H143/RES_hhdet_fec!H143)</f>
        <v>1.1198610625878991</v>
      </c>
      <c r="I143" s="175">
        <f>IF(RES_hhdet_tes!I143=0,"",RES_hhdet_tes!I143/RES_hhdet_fec!I143)</f>
        <v>1.1188354808852954</v>
      </c>
      <c r="J143" s="175">
        <f>IF(RES_hhdet_tes!J143=0,"",RES_hhdet_tes!J143/RES_hhdet_fec!J143)</f>
        <v>1.153363509281262</v>
      </c>
      <c r="K143" s="175">
        <f>IF(RES_hhdet_tes!K143=0,"",RES_hhdet_tes!K143/RES_hhdet_fec!K143)</f>
        <v>1.2306583802742559</v>
      </c>
      <c r="L143" s="175">
        <f>IF(RES_hhdet_tes!L143=0,"",RES_hhdet_tes!L143/RES_hhdet_fec!L143)</f>
        <v>1.368955139757787</v>
      </c>
      <c r="M143" s="175">
        <f>IF(RES_hhdet_tes!M143=0,"",RES_hhdet_tes!M143/RES_hhdet_fec!M143)</f>
        <v>1.3690279024970395</v>
      </c>
      <c r="N143" s="175">
        <f>IF(RES_hhdet_tes!N143=0,"",RES_hhdet_tes!N143/RES_hhdet_fec!N143)</f>
        <v>1.4035884367943279</v>
      </c>
      <c r="O143" s="175">
        <f>IF(RES_hhdet_tes!O143=0,"",RES_hhdet_tes!O143/RES_hhdet_fec!O143)</f>
        <v>1.4655950832526525</v>
      </c>
      <c r="P143" s="175">
        <f>IF(RES_hhdet_tes!P143=0,"",RES_hhdet_tes!P143/RES_hhdet_fec!P143)</f>
        <v>1.4555717577971803</v>
      </c>
      <c r="Q143" s="175">
        <f>IF(RES_hhdet_tes!Q143=0,"",RES_hhdet_tes!Q143/RES_hhdet_fec!Q143)</f>
        <v>1.4981452227260832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1.1665265455921405</v>
      </c>
      <c r="C144" s="169">
        <f>IF(RES_hhdet_tes!C144=0,"",RES_hhdet_tes!C144/RES_hhdet_fec!C144)</f>
        <v>1.2067513335047224</v>
      </c>
      <c r="D144" s="169">
        <f>IF(RES_hhdet_tes!D144=0,"",RES_hhdet_tes!D144/RES_hhdet_fec!D144)</f>
        <v>1.2368734724811432</v>
      </c>
      <c r="E144" s="169">
        <f>IF(RES_hhdet_tes!E144=0,"",RES_hhdet_tes!E144/RES_hhdet_fec!E144)</f>
        <v>1.2955766299236096</v>
      </c>
      <c r="F144" s="169">
        <f>IF(RES_hhdet_tes!F144=0,"",RES_hhdet_tes!F144/RES_hhdet_fec!F144)</f>
        <v>1.3328266062196878</v>
      </c>
      <c r="G144" s="169">
        <f>IF(RES_hhdet_tes!G144=0,"",RES_hhdet_tes!G144/RES_hhdet_fec!G144)</f>
        <v>1.3646416174222993</v>
      </c>
      <c r="H144" s="169">
        <f>IF(RES_hhdet_tes!H144=0,"",RES_hhdet_tes!H144/RES_hhdet_fec!H144)</f>
        <v>1.4083950238713885</v>
      </c>
      <c r="I144" s="169">
        <f>IF(RES_hhdet_tes!I144=0,"",RES_hhdet_tes!I144/RES_hhdet_fec!I144)</f>
        <v>1.4654608636386866</v>
      </c>
      <c r="J144" s="169">
        <f>IF(RES_hhdet_tes!J144=0,"",RES_hhdet_tes!J144/RES_hhdet_fec!J144)</f>
        <v>1.5640637431486615</v>
      </c>
      <c r="K144" s="169">
        <f>IF(RES_hhdet_tes!K144=0,"",RES_hhdet_tes!K144/RES_hhdet_fec!K144)</f>
        <v>1.6577378359017838</v>
      </c>
      <c r="L144" s="169">
        <f>IF(RES_hhdet_tes!L144=0,"",RES_hhdet_tes!L144/RES_hhdet_fec!L144)</f>
        <v>1.8274074648393668</v>
      </c>
      <c r="M144" s="169">
        <f>IF(RES_hhdet_tes!M144=0,"",RES_hhdet_tes!M144/RES_hhdet_fec!M144)</f>
        <v>1.9599173499387512</v>
      </c>
      <c r="N144" s="169">
        <f>IF(RES_hhdet_tes!N144=0,"",RES_hhdet_tes!N144/RES_hhdet_fec!N144)</f>
        <v>2.0594270965894523</v>
      </c>
      <c r="O144" s="169">
        <f>IF(RES_hhdet_tes!O144=0,"",RES_hhdet_tes!O144/RES_hhdet_fec!O144)</f>
        <v>2.2371461098761456</v>
      </c>
      <c r="P144" s="169">
        <f>IF(RES_hhdet_tes!P144=0,"",RES_hhdet_tes!P144/RES_hhdet_fec!P144)</f>
        <v>2.3982833004335675</v>
      </c>
      <c r="Q144" s="169">
        <f>IF(RES_hhdet_tes!Q144=0,"",RES_hhdet_tes!Q144/RES_hhdet_fec!Q144)</f>
        <v>2.4850102153242872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1.1665265455921405</v>
      </c>
      <c r="C145" s="73">
        <f>IF(RES_hhdet_tes!C145=0,"",RES_hhdet_tes!C145/RES_hhdet_fec!C145)</f>
        <v>1.2067513335047224</v>
      </c>
      <c r="D145" s="73">
        <f>IF(RES_hhdet_tes!D145=0,"",RES_hhdet_tes!D145/RES_hhdet_fec!D145)</f>
        <v>1.2368734724811432</v>
      </c>
      <c r="E145" s="73">
        <f>IF(RES_hhdet_tes!E145=0,"",RES_hhdet_tes!E145/RES_hhdet_fec!E145)</f>
        <v>1.2955766299236096</v>
      </c>
      <c r="F145" s="73">
        <f>IF(RES_hhdet_tes!F145=0,"",RES_hhdet_tes!F145/RES_hhdet_fec!F145)</f>
        <v>1.3328266062196878</v>
      </c>
      <c r="G145" s="73">
        <f>IF(RES_hhdet_tes!G145=0,"",RES_hhdet_tes!G145/RES_hhdet_fec!G145)</f>
        <v>1.3646416174222993</v>
      </c>
      <c r="H145" s="73">
        <f>IF(RES_hhdet_tes!H145=0,"",RES_hhdet_tes!H145/RES_hhdet_fec!H145)</f>
        <v>1.4083950238713885</v>
      </c>
      <c r="I145" s="73">
        <f>IF(RES_hhdet_tes!I145=0,"",RES_hhdet_tes!I145/RES_hhdet_fec!I145)</f>
        <v>1.4654608636386866</v>
      </c>
      <c r="J145" s="73">
        <f>IF(RES_hhdet_tes!J145=0,"",RES_hhdet_tes!J145/RES_hhdet_fec!J145)</f>
        <v>1.5640637431486615</v>
      </c>
      <c r="K145" s="73">
        <f>IF(RES_hhdet_tes!K145=0,"",RES_hhdet_tes!K145/RES_hhdet_fec!K145)</f>
        <v>1.6577378359017838</v>
      </c>
      <c r="L145" s="73">
        <f>IF(RES_hhdet_tes!L145=0,"",RES_hhdet_tes!L145/RES_hhdet_fec!L145)</f>
        <v>1.8274074648393668</v>
      </c>
      <c r="M145" s="73">
        <f>IF(RES_hhdet_tes!M145=0,"",RES_hhdet_tes!M145/RES_hhdet_fec!M145)</f>
        <v>1.9599173499387512</v>
      </c>
      <c r="N145" s="73">
        <f>IF(RES_hhdet_tes!N145=0,"",RES_hhdet_tes!N145/RES_hhdet_fec!N145)</f>
        <v>2.0594270965894523</v>
      </c>
      <c r="O145" s="73">
        <f>IF(RES_hhdet_tes!O145=0,"",RES_hhdet_tes!O145/RES_hhdet_fec!O145)</f>
        <v>2.2371461098761456</v>
      </c>
      <c r="P145" s="73">
        <f>IF(RES_hhdet_tes!P145=0,"",RES_hhdet_tes!P145/RES_hhdet_fec!P145)</f>
        <v>2.3982833004335675</v>
      </c>
      <c r="Q145" s="73">
        <f>IF(RES_hhdet_tes!Q145=0,"",RES_hhdet_tes!Q145/RES_hhdet_fec!Q145)</f>
        <v>2.4850102153242872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1.607436229671128</v>
      </c>
      <c r="C146" s="169">
        <f>IF(RES_hhdet_tes!C146=0,"",RES_hhdet_tes!C146/RES_hhdet_fec!C146)</f>
        <v>1.7367030397031453</v>
      </c>
      <c r="D146" s="169">
        <f>IF(RES_hhdet_tes!D146=0,"",RES_hhdet_tes!D146/RES_hhdet_fec!D146)</f>
        <v>1.8016971977763034</v>
      </c>
      <c r="E146" s="169">
        <f>IF(RES_hhdet_tes!E146=0,"",RES_hhdet_tes!E146/RES_hhdet_fec!E146)</f>
        <v>1.8935047595735852</v>
      </c>
      <c r="F146" s="169">
        <f>IF(RES_hhdet_tes!F146=0,"",RES_hhdet_tes!F146/RES_hhdet_fec!F146)</f>
        <v>1.9404268108269256</v>
      </c>
      <c r="G146" s="169">
        <f>IF(RES_hhdet_tes!G146=0,"",RES_hhdet_tes!G146/RES_hhdet_fec!G146)</f>
        <v>1.9757575842419024</v>
      </c>
      <c r="H146" s="169">
        <f>IF(RES_hhdet_tes!H146=0,"",RES_hhdet_tes!H146/RES_hhdet_fec!H146)</f>
        <v>2.0108108849905815</v>
      </c>
      <c r="I146" s="169">
        <f>IF(RES_hhdet_tes!I146=0,"",RES_hhdet_tes!I146/RES_hhdet_fec!I146)</f>
        <v>2.0569160417355983</v>
      </c>
      <c r="J146" s="169">
        <f>IF(RES_hhdet_tes!J146=0,"",RES_hhdet_tes!J146/RES_hhdet_fec!J146)</f>
        <v>2.1379938507808758</v>
      </c>
      <c r="K146" s="169">
        <f>IF(RES_hhdet_tes!K146=0,"",RES_hhdet_tes!K146/RES_hhdet_fec!K146)</f>
        <v>2.2145804500479702</v>
      </c>
      <c r="L146" s="169">
        <f>IF(RES_hhdet_tes!L146=0,"",RES_hhdet_tes!L146/RES_hhdet_fec!L146)</f>
        <v>2.3538230018954596</v>
      </c>
      <c r="M146" s="169">
        <f>IF(RES_hhdet_tes!M146=0,"",RES_hhdet_tes!M146/RES_hhdet_fec!M146)</f>
        <v>2.4683963904880555</v>
      </c>
      <c r="N146" s="169">
        <f>IF(RES_hhdet_tes!N146=0,"",RES_hhdet_tes!N146/RES_hhdet_fec!N146)</f>
        <v>2.562073877738662</v>
      </c>
      <c r="O146" s="169">
        <f>IF(RES_hhdet_tes!O146=0,"",RES_hhdet_tes!O146/RES_hhdet_fec!O146)</f>
        <v>2.7448152433157169</v>
      </c>
      <c r="P146" s="169">
        <f>IF(RES_hhdet_tes!P146=0,"",RES_hhdet_tes!P146/RES_hhdet_fec!P146)</f>
        <v>2.9272825871680221</v>
      </c>
      <c r="Q146" s="169">
        <f>IF(RES_hhdet_tes!Q146=0,"",RES_hhdet_tes!Q146/RES_hhdet_fec!Q146)</f>
        <v>3.0358994618021438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1.607436229671128</v>
      </c>
      <c r="C147" s="73">
        <f>IF(RES_hhdet_tes!C147=0,"",RES_hhdet_tes!C147/RES_hhdet_fec!C147)</f>
        <v>1.7367030397031453</v>
      </c>
      <c r="D147" s="73">
        <f>IF(RES_hhdet_tes!D147=0,"",RES_hhdet_tes!D147/RES_hhdet_fec!D147)</f>
        <v>1.8016971977763034</v>
      </c>
      <c r="E147" s="73">
        <f>IF(RES_hhdet_tes!E147=0,"",RES_hhdet_tes!E147/RES_hhdet_fec!E147)</f>
        <v>1.8935047595735852</v>
      </c>
      <c r="F147" s="73">
        <f>IF(RES_hhdet_tes!F147=0,"",RES_hhdet_tes!F147/RES_hhdet_fec!F147)</f>
        <v>1.9404268108269256</v>
      </c>
      <c r="G147" s="73">
        <f>IF(RES_hhdet_tes!G147=0,"",RES_hhdet_tes!G147/RES_hhdet_fec!G147)</f>
        <v>1.9757575842419024</v>
      </c>
      <c r="H147" s="73">
        <f>IF(RES_hhdet_tes!H147=0,"",RES_hhdet_tes!H147/RES_hhdet_fec!H147)</f>
        <v>2.0108108849905815</v>
      </c>
      <c r="I147" s="73">
        <f>IF(RES_hhdet_tes!I147=0,"",RES_hhdet_tes!I147/RES_hhdet_fec!I147)</f>
        <v>2.0569160417355983</v>
      </c>
      <c r="J147" s="73">
        <f>IF(RES_hhdet_tes!J147=0,"",RES_hhdet_tes!J147/RES_hhdet_fec!J147)</f>
        <v>2.1379938507808758</v>
      </c>
      <c r="K147" s="73">
        <f>IF(RES_hhdet_tes!K147=0,"",RES_hhdet_tes!K147/RES_hhdet_fec!K147)</f>
        <v>2.2145804500479702</v>
      </c>
      <c r="L147" s="73">
        <f>IF(RES_hhdet_tes!L147=0,"",RES_hhdet_tes!L147/RES_hhdet_fec!L147)</f>
        <v>2.3538230018954596</v>
      </c>
      <c r="M147" s="73">
        <f>IF(RES_hhdet_tes!M147=0,"",RES_hhdet_tes!M147/RES_hhdet_fec!M147)</f>
        <v>2.4683963904880555</v>
      </c>
      <c r="N147" s="73">
        <f>IF(RES_hhdet_tes!N147=0,"",RES_hhdet_tes!N147/RES_hhdet_fec!N147)</f>
        <v>2.562073877738662</v>
      </c>
      <c r="O147" s="73">
        <f>IF(RES_hhdet_tes!O147=0,"",RES_hhdet_tes!O147/RES_hhdet_fec!O147)</f>
        <v>2.7448152433157169</v>
      </c>
      <c r="P147" s="73">
        <f>IF(RES_hhdet_tes!P147=0,"",RES_hhdet_tes!P147/RES_hhdet_fec!P147)</f>
        <v>2.9272825871680221</v>
      </c>
      <c r="Q147" s="73">
        <f>IF(RES_hhdet_tes!Q147=0,"",RES_hhdet_tes!Q147/RES_hhdet_fec!Q147)</f>
        <v>3.0358994618021438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0.61277724335462536</v>
      </c>
      <c r="C148" s="169">
        <f>IF(RES_hhdet_tes!C148=0,"",RES_hhdet_tes!C148/RES_hhdet_fec!C148)</f>
        <v>0.64884310543506873</v>
      </c>
      <c r="D148" s="169">
        <f>IF(RES_hhdet_tes!D148=0,"",RES_hhdet_tes!D148/RES_hhdet_fec!D148)</f>
        <v>0.66198883850004286</v>
      </c>
      <c r="E148" s="169">
        <f>IF(RES_hhdet_tes!E148=0,"",RES_hhdet_tes!E148/RES_hhdet_fec!E148)</f>
        <v>0.68781011776331069</v>
      </c>
      <c r="F148" s="169">
        <f>IF(RES_hhdet_tes!F148=0,"",RES_hhdet_tes!F148/RES_hhdet_fec!F148)</f>
        <v>0.69662915927355751</v>
      </c>
      <c r="G148" s="169">
        <f>IF(RES_hhdet_tes!G148=0,"",RES_hhdet_tes!G148/RES_hhdet_fec!G148)</f>
        <v>0.70275667142378284</v>
      </c>
      <c r="H148" s="169">
        <f>IF(RES_hhdet_tes!H148=0,"",RES_hhdet_tes!H148/RES_hhdet_fec!H148)</f>
        <v>0.71287249467195035</v>
      </c>
      <c r="I148" s="169">
        <f>IF(RES_hhdet_tes!I148=0,"",RES_hhdet_tes!I148/RES_hhdet_fec!I148)</f>
        <v>0.71711257828558816</v>
      </c>
      <c r="J148" s="169">
        <f>IF(RES_hhdet_tes!J148=0,"",RES_hhdet_tes!J148/RES_hhdet_fec!J148)</f>
        <v>0.72324371303027124</v>
      </c>
      <c r="K148" s="169">
        <f>IF(RES_hhdet_tes!K148=0,"",RES_hhdet_tes!K148/RES_hhdet_fec!K148)</f>
        <v>0.73673732206956999</v>
      </c>
      <c r="L148" s="169">
        <f>IF(RES_hhdet_tes!L148=0,"",RES_hhdet_tes!L148/RES_hhdet_fec!L148)</f>
        <v>0.74534409446586936</v>
      </c>
      <c r="M148" s="169">
        <f>IF(RES_hhdet_tes!M148=0,"",RES_hhdet_tes!M148/RES_hhdet_fec!M148)</f>
        <v>0.75212709413964085</v>
      </c>
      <c r="N148" s="169">
        <f>IF(RES_hhdet_tes!N148=0,"",RES_hhdet_tes!N148/RES_hhdet_fec!N148)</f>
        <v>0.75761235959904882</v>
      </c>
      <c r="O148" s="169">
        <f>IF(RES_hhdet_tes!O148=0,"",RES_hhdet_tes!O148/RES_hhdet_fec!O148)</f>
        <v>0.76310410239211479</v>
      </c>
      <c r="P148" s="169">
        <f>IF(RES_hhdet_tes!P148=0,"",RES_hhdet_tes!P148/RES_hhdet_fec!P148)</f>
        <v>0.76880846991264962</v>
      </c>
      <c r="Q148" s="169">
        <f>IF(RES_hhdet_tes!Q148=0,"",RES_hhdet_tes!Q148/RES_hhdet_fec!Q148)</f>
        <v>0.77070199702963826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0.53238949162555016</v>
      </c>
      <c r="C149" s="174">
        <f>IF(RES_hhdet_tes!C149=0,"",RES_hhdet_tes!C149/RES_hhdet_fec!C149)</f>
        <v>0.54106333620324376</v>
      </c>
      <c r="D149" s="174">
        <f>IF(RES_hhdet_tes!D149=0,"",RES_hhdet_tes!D149/RES_hhdet_fec!D149)</f>
        <v>0.55119869440705971</v>
      </c>
      <c r="E149" s="174">
        <f>IF(RES_hhdet_tes!E149=0,"",RES_hhdet_tes!E149/RES_hhdet_fec!E149)</f>
        <v>0.5569632135824607</v>
      </c>
      <c r="F149" s="174">
        <f>IF(RES_hhdet_tes!F149=0,"",RES_hhdet_tes!F149/RES_hhdet_fec!F149)</f>
        <v>0.56117376155681775</v>
      </c>
      <c r="G149" s="174">
        <f>IF(RES_hhdet_tes!G149=0,"",RES_hhdet_tes!G149/RES_hhdet_fec!G149)</f>
        <v>0.56542419090600415</v>
      </c>
      <c r="H149" s="174">
        <f>IF(RES_hhdet_tes!H149=0,"",RES_hhdet_tes!H149/RES_hhdet_fec!H149)</f>
        <v>0.5800630625564599</v>
      </c>
      <c r="I149" s="174">
        <f>IF(RES_hhdet_tes!I149=0,"",RES_hhdet_tes!I149/RES_hhdet_fec!I149)</f>
        <v>0.5802080928016452</v>
      </c>
      <c r="J149" s="174">
        <f>IF(RES_hhdet_tes!J149=0,"",RES_hhdet_tes!J149/RES_hhdet_fec!J149)</f>
        <v>0.58031806078975223</v>
      </c>
      <c r="K149" s="174">
        <f>IF(RES_hhdet_tes!K149=0,"",RES_hhdet_tes!K149/RES_hhdet_fec!K149)</f>
        <v>0.58194127785943739</v>
      </c>
      <c r="L149" s="174">
        <f>IF(RES_hhdet_tes!L149=0,"",RES_hhdet_tes!L149/RES_hhdet_fec!L149)</f>
        <v>0.59330754957659582</v>
      </c>
      <c r="M149" s="174">
        <f>IF(RES_hhdet_tes!M149=0,"",RES_hhdet_tes!M149/RES_hhdet_fec!M149)</f>
        <v>0.5998811395530248</v>
      </c>
      <c r="N149" s="174">
        <f>IF(RES_hhdet_tes!N149=0,"",RES_hhdet_tes!N149/RES_hhdet_fec!N149)</f>
        <v>0.60345892582532989</v>
      </c>
      <c r="O149" s="174">
        <f>IF(RES_hhdet_tes!O149=0,"",RES_hhdet_tes!O149/RES_hhdet_fec!O149)</f>
        <v>0.60718782942238203</v>
      </c>
      <c r="P149" s="174">
        <f>IF(RES_hhdet_tes!P149=0,"",RES_hhdet_tes!P149/RES_hhdet_fec!P149)</f>
        <v>0.6092044465314117</v>
      </c>
      <c r="Q149" s="174">
        <f>IF(RES_hhdet_tes!Q149=0,"",RES_hhdet_tes!Q149/RES_hhdet_fec!Q149)</f>
        <v>0.61043060795639847</v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>
        <f>IF(RES_hhdet_tes!K150=0,"",RES_hhdet_tes!K150/RES_hhdet_fec!K150)</f>
        <v>0.74830160121503342</v>
      </c>
      <c r="L150" s="174">
        <f>IF(RES_hhdet_tes!L150=0,"",RES_hhdet_tes!L150/RES_hhdet_fec!L150)</f>
        <v>0.75027327103656305</v>
      </c>
      <c r="M150" s="174">
        <f>IF(RES_hhdet_tes!M150=0,"",RES_hhdet_tes!M150/RES_hhdet_fec!M150)</f>
        <v>0.75137827532733326</v>
      </c>
      <c r="N150" s="174">
        <f>IF(RES_hhdet_tes!N150=0,"",RES_hhdet_tes!N150/RES_hhdet_fec!N150)</f>
        <v>0.75225394945994284</v>
      </c>
      <c r="O150" s="174">
        <f>IF(RES_hhdet_tes!O150=0,"",RES_hhdet_tes!O150/RES_hhdet_fec!O150)</f>
        <v>0.75392788822177381</v>
      </c>
      <c r="P150" s="174">
        <f>IF(RES_hhdet_tes!P150=0,"",RES_hhdet_tes!P150/RES_hhdet_fec!P150)</f>
        <v>0.75430916022581196</v>
      </c>
      <c r="Q150" s="174">
        <f>IF(RES_hhdet_tes!Q150=0,"",RES_hhdet_tes!Q150/RES_hhdet_fec!Q150)</f>
        <v>0.75517272589124385</v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>
        <f>IF(RES_hhdet_tes!K151=0,"",RES_hhdet_tes!K151/RES_hhdet_fec!K151)</f>
        <v>0.60386471236377071</v>
      </c>
      <c r="L151" s="173">
        <f>IF(RES_hhdet_tes!L151=0,"",RES_hhdet_tes!L151/RES_hhdet_fec!L151)</f>
        <v>0.60549848930933758</v>
      </c>
      <c r="M151" s="173">
        <f>IF(RES_hhdet_tes!M151=0,"",RES_hhdet_tes!M151/RES_hhdet_fec!M151)</f>
        <v>0.60681281326449477</v>
      </c>
      <c r="N151" s="173">
        <f>IF(RES_hhdet_tes!N151=0,"",RES_hhdet_tes!N151/RES_hhdet_fec!N151)</f>
        <v>0.60746466196517179</v>
      </c>
      <c r="O151" s="173">
        <f>IF(RES_hhdet_tes!O151=0,"",RES_hhdet_tes!O151/RES_hhdet_fec!O151)</f>
        <v>0.60947555239443629</v>
      </c>
      <c r="P151" s="173">
        <f>IF(RES_hhdet_tes!P151=0,"",RES_hhdet_tes!P151/RES_hhdet_fec!P151)</f>
        <v>0.60947555239443707</v>
      </c>
      <c r="Q151" s="173">
        <f>IF(RES_hhdet_tes!Q151=0,"",RES_hhdet_tes!Q151/RES_hhdet_fec!Q151)</f>
        <v>0.61022366439852538</v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>
        <f>IF(RES_hhdet_tes!K152=0,"",RES_hhdet_tes!K152/RES_hhdet_fec!K152)</f>
        <v>1</v>
      </c>
      <c r="L152" s="172">
        <f>IF(RES_hhdet_tes!L152=0,"",RES_hhdet_tes!L152/RES_hhdet_fec!L152)</f>
        <v>0.99999999999999989</v>
      </c>
      <c r="M152" s="172">
        <f>IF(RES_hhdet_tes!M152=0,"",RES_hhdet_tes!M152/RES_hhdet_fec!M152)</f>
        <v>1</v>
      </c>
      <c r="N152" s="172">
        <f>IF(RES_hhdet_tes!N152=0,"",RES_hhdet_tes!N152/RES_hhdet_fec!N152)</f>
        <v>0.99999999999999967</v>
      </c>
      <c r="O152" s="172">
        <f>IF(RES_hhdet_tes!O152=0,"",RES_hhdet_tes!O152/RES_hhdet_fec!O152)</f>
        <v>0.99999999999999989</v>
      </c>
      <c r="P152" s="172">
        <f>IF(RES_hhdet_tes!P152=0,"",RES_hhdet_tes!P152/RES_hhdet_fec!P152)</f>
        <v>1.0000000000000004</v>
      </c>
      <c r="Q152" s="172">
        <f>IF(RES_hhdet_tes!Q152=0,"",RES_hhdet_tes!Q152/RES_hhdet_fec!Q152)</f>
        <v>1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0.68027546152153617</v>
      </c>
      <c r="C153" s="171">
        <f>IF(RES_hhdet_tes!C153=0,"",RES_hhdet_tes!C153/RES_hhdet_fec!C153)</f>
        <v>0.69786320317248818</v>
      </c>
      <c r="D153" s="171">
        <f>IF(RES_hhdet_tes!D153=0,"",RES_hhdet_tes!D153/RES_hhdet_fec!D153)</f>
        <v>0.70442031759882862</v>
      </c>
      <c r="E153" s="171">
        <f>IF(RES_hhdet_tes!E153=0,"",RES_hhdet_tes!E153/RES_hhdet_fec!E153)</f>
        <v>0.71260936282172993</v>
      </c>
      <c r="F153" s="171">
        <f>IF(RES_hhdet_tes!F153=0,"",RES_hhdet_tes!F153/RES_hhdet_fec!F153)</f>
        <v>0.71620476622457618</v>
      </c>
      <c r="G153" s="171">
        <f>IF(RES_hhdet_tes!G153=0,"",RES_hhdet_tes!G153/RES_hhdet_fec!G153)</f>
        <v>0.71868840034241555</v>
      </c>
      <c r="H153" s="171">
        <f>IF(RES_hhdet_tes!H153=0,"",RES_hhdet_tes!H153/RES_hhdet_fec!H153)</f>
        <v>0.7217824989933368</v>
      </c>
      <c r="I153" s="171">
        <f>IF(RES_hhdet_tes!I153=0,"",RES_hhdet_tes!I153/RES_hhdet_fec!I153)</f>
        <v>0.72472214291012105</v>
      </c>
      <c r="J153" s="171">
        <f>IF(RES_hhdet_tes!J153=0,"",RES_hhdet_tes!J153/RES_hhdet_fec!J153)</f>
        <v>0.72884175382489669</v>
      </c>
      <c r="K153" s="171">
        <f>IF(RES_hhdet_tes!K153=0,"",RES_hhdet_tes!K153/RES_hhdet_fec!K153)</f>
        <v>0.73259288720483118</v>
      </c>
      <c r="L153" s="171">
        <f>IF(RES_hhdet_tes!L153=0,"",RES_hhdet_tes!L153/RES_hhdet_fec!L153)</f>
        <v>0.73786118931417344</v>
      </c>
      <c r="M153" s="171">
        <f>IF(RES_hhdet_tes!M153=0,"",RES_hhdet_tes!M153/RES_hhdet_fec!M153)</f>
        <v>0.74388264184550057</v>
      </c>
      <c r="N153" s="171">
        <f>IF(RES_hhdet_tes!N153=0,"",RES_hhdet_tes!N153/RES_hhdet_fec!N153)</f>
        <v>0.74774160266970791</v>
      </c>
      <c r="O153" s="171">
        <f>IF(RES_hhdet_tes!O153=0,"",RES_hhdet_tes!O153/RES_hhdet_fec!O153)</f>
        <v>0.75200020202701834</v>
      </c>
      <c r="P153" s="171">
        <f>IF(RES_hhdet_tes!P153=0,"",RES_hhdet_tes!P153/RES_hhdet_fec!P153)</f>
        <v>0.75628109977279179</v>
      </c>
      <c r="Q153" s="171">
        <f>IF(RES_hhdet_tes!Q153=0,"",RES_hhdet_tes!Q153/RES_hhdet_fec!Q153)</f>
        <v>0.7590044361148246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>
        <f>IF(RES_hhdet_tes!K154=0,"",RES_hhdet_tes!K154/RES_hhdet_fec!K154)</f>
        <v>0.83591528368418211</v>
      </c>
      <c r="L154" s="170">
        <f>IF(RES_hhdet_tes!L154=0,"",RES_hhdet_tes!L154/RES_hhdet_fec!L154)</f>
        <v>0.85654706638084643</v>
      </c>
      <c r="M154" s="170">
        <f>IF(RES_hhdet_tes!M154=0,"",RES_hhdet_tes!M154/RES_hhdet_fec!M154)</f>
        <v>0.84978836710125538</v>
      </c>
      <c r="N154" s="170">
        <f>IF(RES_hhdet_tes!N154=0,"",RES_hhdet_tes!N154/RES_hhdet_fec!N154)</f>
        <v>0.85395229206342627</v>
      </c>
      <c r="O154" s="170">
        <f>IF(RES_hhdet_tes!O154=0,"",RES_hhdet_tes!O154/RES_hhdet_fec!O154)</f>
        <v>0.85706977022733455</v>
      </c>
      <c r="P154" s="170">
        <f>IF(RES_hhdet_tes!P154=0,"",RES_hhdet_tes!P154/RES_hhdet_fec!P154)</f>
        <v>0.8622850949022739</v>
      </c>
      <c r="Q154" s="170">
        <f>IF(RES_hhdet_tes!Q154=0,"",RES_hhdet_tes!Q154/RES_hhdet_fec!Q154)</f>
        <v>0.8588083715732121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>
        <f>IF(RES_hhdet_tes!K155=0,"",RES_hhdet_tes!K155/RES_hhdet_fec!K155)</f>
        <v>0.74719006907536523</v>
      </c>
      <c r="L155" s="73">
        <f>IF(RES_hhdet_tes!L155=0,"",RES_hhdet_tes!L155/RES_hhdet_fec!L155)</f>
        <v>0.75006453577261578</v>
      </c>
      <c r="M155" s="73">
        <f>IF(RES_hhdet_tes!M155=0,"",RES_hhdet_tes!M155/RES_hhdet_fec!M155)</f>
        <v>0.75448870226426323</v>
      </c>
      <c r="N155" s="73">
        <f>IF(RES_hhdet_tes!N155=0,"",RES_hhdet_tes!N155/RES_hhdet_fec!N155)</f>
        <v>0.75793469699586014</v>
      </c>
      <c r="O155" s="73">
        <f>IF(RES_hhdet_tes!O155=0,"",RES_hhdet_tes!O155/RES_hhdet_fec!O155)</f>
        <v>0.76296480846389503</v>
      </c>
      <c r="P155" s="73">
        <f>IF(RES_hhdet_tes!P155=0,"",RES_hhdet_tes!P155/RES_hhdet_fec!P155)</f>
        <v>0.76730138747954724</v>
      </c>
      <c r="Q155" s="73">
        <f>IF(RES_hhdet_tes!Q155=0,"",RES_hhdet_tes!Q155/RES_hhdet_fec!Q155)</f>
        <v>0.76955224139828837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>
        <f>IF(RES_hhdet_tes!K156=0,"",RES_hhdet_tes!K156/RES_hhdet_fec!K156)</f>
        <v>0.99999999999999978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1.0000000000000002</v>
      </c>
      <c r="N156" s="73">
        <f>IF(RES_hhdet_tes!N156=0,"",RES_hhdet_tes!N156/RES_hhdet_fec!N156)</f>
        <v>0.99999999999999967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0.99999999999999989</v>
      </c>
      <c r="Q156" s="73">
        <f>IF(RES_hhdet_tes!Q156=0,"",RES_hhdet_tes!Q156/RES_hhdet_fec!Q156)</f>
        <v>0.99999999999999967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0.66551667166559925</v>
      </c>
      <c r="C157" s="169">
        <f>IF(RES_hhdet_tes!C157=0,"",RES_hhdet_tes!C157/RES_hhdet_fec!C157)</f>
        <v>0.6926391912700427</v>
      </c>
      <c r="D157" s="169">
        <f>IF(RES_hhdet_tes!D157=0,"",RES_hhdet_tes!D157/RES_hhdet_fec!D157)</f>
        <v>0.66423447297122362</v>
      </c>
      <c r="E157" s="169">
        <f>IF(RES_hhdet_tes!E157=0,"",RES_hhdet_tes!E157/RES_hhdet_fec!E157)</f>
        <v>0.68136838345310469</v>
      </c>
      <c r="F157" s="169">
        <f>IF(RES_hhdet_tes!F157=0,"",RES_hhdet_tes!F157/RES_hhdet_fec!F157)</f>
        <v>0.71976115756302883</v>
      </c>
      <c r="G157" s="169">
        <f>IF(RES_hhdet_tes!G157=0,"",RES_hhdet_tes!G157/RES_hhdet_fec!G157)</f>
        <v>0.70482800122114886</v>
      </c>
      <c r="H157" s="169">
        <f>IF(RES_hhdet_tes!H157=0,"",RES_hhdet_tes!H157/RES_hhdet_fec!H157)</f>
        <v>0.74097518148120967</v>
      </c>
      <c r="I157" s="169">
        <f>IF(RES_hhdet_tes!I157=0,"",RES_hhdet_tes!I157/RES_hhdet_fec!I157)</f>
        <v>0.73424671434997368</v>
      </c>
      <c r="J157" s="169">
        <f>IF(RES_hhdet_tes!J157=0,"",RES_hhdet_tes!J157/RES_hhdet_fec!J157)</f>
        <v>0.70976632518556493</v>
      </c>
      <c r="K157" s="169">
        <f>IF(RES_hhdet_tes!K157=0,"",RES_hhdet_tes!K157/RES_hhdet_fec!K157)</f>
        <v>0.74355804180967267</v>
      </c>
      <c r="L157" s="169">
        <f>IF(RES_hhdet_tes!L157=0,"",RES_hhdet_tes!L157/RES_hhdet_fec!L157)</f>
        <v>0.74043420863860943</v>
      </c>
      <c r="M157" s="169">
        <f>IF(RES_hhdet_tes!M157=0,"",RES_hhdet_tes!M157/RES_hhdet_fec!M157)</f>
        <v>0.72511709062270313</v>
      </c>
      <c r="N157" s="169">
        <f>IF(RES_hhdet_tes!N157=0,"",RES_hhdet_tes!N157/RES_hhdet_fec!N157)</f>
        <v>0.73559179043067224</v>
      </c>
      <c r="O157" s="169">
        <f>IF(RES_hhdet_tes!O157=0,"",RES_hhdet_tes!O157/RES_hhdet_fec!O157)</f>
        <v>0.76549119983114267</v>
      </c>
      <c r="P157" s="169">
        <f>IF(RES_hhdet_tes!P157=0,"",RES_hhdet_tes!P157/RES_hhdet_fec!P157)</f>
        <v>0.78677689446978194</v>
      </c>
      <c r="Q157" s="169">
        <f>IF(RES_hhdet_tes!Q157=0,"",RES_hhdet_tes!Q157/RES_hhdet_fec!Q157)</f>
        <v>0.73778310813917514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0.41962552126161756</v>
      </c>
      <c r="C158" s="73">
        <f>IF(RES_hhdet_tes!C158=0,"",RES_hhdet_tes!C158/RES_hhdet_fec!C158)</f>
        <v>0.43226673864104947</v>
      </c>
      <c r="D158" s="73">
        <f>IF(RES_hhdet_tes!D158=0,"",RES_hhdet_tes!D158/RES_hhdet_fec!D158)</f>
        <v>0.44325776854132065</v>
      </c>
      <c r="E158" s="73">
        <f>IF(RES_hhdet_tes!E158=0,"",RES_hhdet_tes!E158/RES_hhdet_fec!E158)</f>
        <v>0.4493453273699643</v>
      </c>
      <c r="F158" s="73">
        <f>IF(RES_hhdet_tes!F158=0,"",RES_hhdet_tes!F158/RES_hhdet_fec!F158)</f>
        <v>0.45071671719476125</v>
      </c>
      <c r="G158" s="73">
        <f>IF(RES_hhdet_tes!G158=0,"",RES_hhdet_tes!G158/RES_hhdet_fec!G158)</f>
        <v>0.4525022893499846</v>
      </c>
      <c r="H158" s="73">
        <f>IF(RES_hhdet_tes!H158=0,"",RES_hhdet_tes!H158/RES_hhdet_fec!H158)</f>
        <v>0.45339911874248345</v>
      </c>
      <c r="I158" s="73">
        <f>IF(RES_hhdet_tes!I158=0,"",RES_hhdet_tes!I158/RES_hhdet_fec!I158)</f>
        <v>0.45609114836044418</v>
      </c>
      <c r="J158" s="73">
        <f>IF(RES_hhdet_tes!J158=0,"",RES_hhdet_tes!J158/RES_hhdet_fec!J158)</f>
        <v>0.46285544572384507</v>
      </c>
      <c r="K158" s="73">
        <f>IF(RES_hhdet_tes!K158=0,"",RES_hhdet_tes!K158/RES_hhdet_fec!K158)</f>
        <v>0.46435674572223462</v>
      </c>
      <c r="L158" s="73">
        <f>IF(RES_hhdet_tes!L158=0,"",RES_hhdet_tes!L158/RES_hhdet_fec!L158)</f>
        <v>0.46830246878282628</v>
      </c>
      <c r="M158" s="73">
        <f>IF(RES_hhdet_tes!M158=0,"",RES_hhdet_tes!M158/RES_hhdet_fec!M158)</f>
        <v>0.47475252655570344</v>
      </c>
      <c r="N158" s="73">
        <f>IF(RES_hhdet_tes!N158=0,"",RES_hhdet_tes!N158/RES_hhdet_fec!N158)</f>
        <v>0.47543556054679287</v>
      </c>
      <c r="O158" s="73">
        <f>IF(RES_hhdet_tes!O158=0,"",RES_hhdet_tes!O158/RES_hhdet_fec!O158)</f>
        <v>0.47589019240288805</v>
      </c>
      <c r="P158" s="73">
        <f>IF(RES_hhdet_tes!P158=0,"",RES_hhdet_tes!P158/RES_hhdet_fec!P158)</f>
        <v>0.47607486428442425</v>
      </c>
      <c r="Q158" s="73">
        <f>IF(RES_hhdet_tes!Q158=0,"",RES_hhdet_tes!Q158/RES_hhdet_fec!Q158)</f>
        <v>0.48407185761578342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0.80347851559196803</v>
      </c>
      <c r="C159" s="65">
        <f>IF(RES_hhdet_tes!C159=0,"",RES_hhdet_tes!C159/RES_hhdet_fec!C159)</f>
        <v>0.81660167858087063</v>
      </c>
      <c r="D159" s="65">
        <f>IF(RES_hhdet_tes!D159=0,"",RES_hhdet_tes!D159/RES_hhdet_fec!D159)</f>
        <v>0.82112246398261679</v>
      </c>
      <c r="E159" s="65">
        <f>IF(RES_hhdet_tes!E159=0,"",RES_hhdet_tes!E159/RES_hhdet_fec!E159)</f>
        <v>0.82848527302947939</v>
      </c>
      <c r="F159" s="65">
        <f>IF(RES_hhdet_tes!F159=0,"",RES_hhdet_tes!F159/RES_hhdet_fec!F159)</f>
        <v>0.8324094397526921</v>
      </c>
      <c r="G159" s="65">
        <f>IF(RES_hhdet_tes!G159=0,"",RES_hhdet_tes!G159/RES_hhdet_fec!G159)</f>
        <v>0.83465541447946656</v>
      </c>
      <c r="H159" s="65">
        <f>IF(RES_hhdet_tes!H159=0,"",RES_hhdet_tes!H159/RES_hhdet_fec!H159)</f>
        <v>0.837124406789864</v>
      </c>
      <c r="I159" s="65">
        <f>IF(RES_hhdet_tes!I159=0,"",RES_hhdet_tes!I159/RES_hhdet_fec!I159)</f>
        <v>0.83927289828204932</v>
      </c>
      <c r="J159" s="65">
        <f>IF(RES_hhdet_tes!J159=0,"",RES_hhdet_tes!J159/RES_hhdet_fec!J159)</f>
        <v>0.84110827793257337</v>
      </c>
      <c r="K159" s="65">
        <f>IF(RES_hhdet_tes!K159=0,"",RES_hhdet_tes!K159/RES_hhdet_fec!K159)</f>
        <v>0.84516325755891486</v>
      </c>
      <c r="L159" s="65">
        <f>IF(RES_hhdet_tes!L159=0,"",RES_hhdet_tes!L159/RES_hhdet_fec!L159)</f>
        <v>0.84831060713385475</v>
      </c>
      <c r="M159" s="65">
        <f>IF(RES_hhdet_tes!M159=0,"",RES_hhdet_tes!M159/RES_hhdet_fec!M159)</f>
        <v>0.85141859267568865</v>
      </c>
      <c r="N159" s="65">
        <f>IF(RES_hhdet_tes!N159=0,"",RES_hhdet_tes!N159/RES_hhdet_fec!N159)</f>
        <v>0.85437222119185652</v>
      </c>
      <c r="O159" s="65">
        <f>IF(RES_hhdet_tes!O159=0,"",RES_hhdet_tes!O159/RES_hhdet_fec!O159)</f>
        <v>0.85757850832139493</v>
      </c>
      <c r="P159" s="65">
        <f>IF(RES_hhdet_tes!P159=0,"",RES_hhdet_tes!P159/RES_hhdet_fec!P159)</f>
        <v>0.86033488986107276</v>
      </c>
      <c r="Q159" s="65">
        <f>IF(RES_hhdet_tes!Q159=0,"",RES_hhdet_tes!Q159/RES_hhdet_fec!Q159)</f>
        <v>0.86267504648562177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0.70529215188651662</v>
      </c>
      <c r="C161" s="175">
        <f>IF(RES_hhdet_tes!C161=0,"",RES_hhdet_tes!C161/RES_hhdet_fec!C161)</f>
        <v>0.7102022214960575</v>
      </c>
      <c r="D161" s="175">
        <f>IF(RES_hhdet_tes!D161=0,"",RES_hhdet_tes!D161/RES_hhdet_fec!D161)</f>
        <v>0.711047543774743</v>
      </c>
      <c r="E161" s="175">
        <f>IF(RES_hhdet_tes!E161=0,"",RES_hhdet_tes!E161/RES_hhdet_fec!E161)</f>
        <v>0.71926192597653937</v>
      </c>
      <c r="F161" s="175">
        <f>IF(RES_hhdet_tes!F161=0,"",RES_hhdet_tes!F161/RES_hhdet_fec!F161)</f>
        <v>0.72456060802420519</v>
      </c>
      <c r="G161" s="175">
        <f>IF(RES_hhdet_tes!G161=0,"",RES_hhdet_tes!G161/RES_hhdet_fec!G161)</f>
        <v>0.7269906731899225</v>
      </c>
      <c r="H161" s="175">
        <f>IF(RES_hhdet_tes!H161=0,"",RES_hhdet_tes!H161/RES_hhdet_fec!H161)</f>
        <v>0.7393110433696054</v>
      </c>
      <c r="I161" s="175">
        <f>IF(RES_hhdet_tes!I161=0,"",RES_hhdet_tes!I161/RES_hhdet_fec!I161)</f>
        <v>0.74187091772250879</v>
      </c>
      <c r="J161" s="175">
        <f>IF(RES_hhdet_tes!J161=0,"",RES_hhdet_tes!J161/RES_hhdet_fec!J161)</f>
        <v>0.74677614274715753</v>
      </c>
      <c r="K161" s="175">
        <f>IF(RES_hhdet_tes!K161=0,"",RES_hhdet_tes!K161/RES_hhdet_fec!K161)</f>
        <v>0.75623959054783307</v>
      </c>
      <c r="L161" s="175">
        <f>IF(RES_hhdet_tes!L161=0,"",RES_hhdet_tes!L161/RES_hhdet_fec!L161)</f>
        <v>0.7661958806710657</v>
      </c>
      <c r="M161" s="175">
        <f>IF(RES_hhdet_tes!M161=0,"",RES_hhdet_tes!M161/RES_hhdet_fec!M161)</f>
        <v>0.7721319865520111</v>
      </c>
      <c r="N161" s="175">
        <f>IF(RES_hhdet_tes!N161=0,"",RES_hhdet_tes!N161/RES_hhdet_fec!N161)</f>
        <v>0.78264932337739468</v>
      </c>
      <c r="O161" s="175">
        <f>IF(RES_hhdet_tes!O161=0,"",RES_hhdet_tes!O161/RES_hhdet_fec!O161)</f>
        <v>0.79115739695998499</v>
      </c>
      <c r="P161" s="175">
        <f>IF(RES_hhdet_tes!P161=0,"",RES_hhdet_tes!P161/RES_hhdet_fec!P161)</f>
        <v>0.8035965406818717</v>
      </c>
      <c r="Q161" s="175">
        <f>IF(RES_hhdet_tes!Q161=0,"",RES_hhdet_tes!Q161/RES_hhdet_fec!Q161)</f>
        <v>0.80333823140034799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0.73880014554168938</v>
      </c>
      <c r="C162" s="169">
        <f>IF(RES_hhdet_tes!C162=0,"",RES_hhdet_tes!C162/RES_hhdet_fec!C162)</f>
        <v>0.74138437800795376</v>
      </c>
      <c r="D162" s="169">
        <f>IF(RES_hhdet_tes!D162=0,"",RES_hhdet_tes!D162/RES_hhdet_fec!D162)</f>
        <v>0.74375689749544627</v>
      </c>
      <c r="E162" s="169">
        <f>IF(RES_hhdet_tes!E162=0,"",RES_hhdet_tes!E162/RES_hhdet_fec!E162)</f>
        <v>0.7461376117235663</v>
      </c>
      <c r="F162" s="169">
        <f>IF(RES_hhdet_tes!F162=0,"",RES_hhdet_tes!F162/RES_hhdet_fec!F162)</f>
        <v>0.74865728077804994</v>
      </c>
      <c r="G162" s="169">
        <f>IF(RES_hhdet_tes!G162=0,"",RES_hhdet_tes!G162/RES_hhdet_fec!G162)</f>
        <v>0.75160769341261235</v>
      </c>
      <c r="H162" s="169">
        <f>IF(RES_hhdet_tes!H162=0,"",RES_hhdet_tes!H162/RES_hhdet_fec!H162)</f>
        <v>0.75537187400227257</v>
      </c>
      <c r="I162" s="169">
        <f>IF(RES_hhdet_tes!I162=0,"",RES_hhdet_tes!I162/RES_hhdet_fec!I162)</f>
        <v>0.7592120522205732</v>
      </c>
      <c r="J162" s="169">
        <f>IF(RES_hhdet_tes!J162=0,"",RES_hhdet_tes!J162/RES_hhdet_fec!J162)</f>
        <v>0.76276482208372642</v>
      </c>
      <c r="K162" s="169">
        <f>IF(RES_hhdet_tes!K162=0,"",RES_hhdet_tes!K162/RES_hhdet_fec!K162)</f>
        <v>0.76757075209959069</v>
      </c>
      <c r="L162" s="169">
        <f>IF(RES_hhdet_tes!L162=0,"",RES_hhdet_tes!L162/RES_hhdet_fec!L162)</f>
        <v>0.77385528191999386</v>
      </c>
      <c r="M162" s="169">
        <f>IF(RES_hhdet_tes!M162=0,"",RES_hhdet_tes!M162/RES_hhdet_fec!M162)</f>
        <v>0.78003659522358526</v>
      </c>
      <c r="N162" s="169">
        <f>IF(RES_hhdet_tes!N162=0,"",RES_hhdet_tes!N162/RES_hhdet_fec!N162)</f>
        <v>0.78518606001565772</v>
      </c>
      <c r="O162" s="169">
        <f>IF(RES_hhdet_tes!O162=0,"",RES_hhdet_tes!O162/RES_hhdet_fec!O162)</f>
        <v>0.79185904904945326</v>
      </c>
      <c r="P162" s="169">
        <f>IF(RES_hhdet_tes!P162=0,"",RES_hhdet_tes!P162/RES_hhdet_fec!P162)</f>
        <v>0.80025843260273644</v>
      </c>
      <c r="Q162" s="169">
        <f>IF(RES_hhdet_tes!Q162=0,"",RES_hhdet_tes!Q162/RES_hhdet_fec!Q162)</f>
        <v>0.8022670920343743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0.73880014554168938</v>
      </c>
      <c r="C163" s="65">
        <f>IF(RES_hhdet_tes!C163=0,"",RES_hhdet_tes!C163/RES_hhdet_fec!C163)</f>
        <v>0.74138437800795376</v>
      </c>
      <c r="D163" s="65">
        <f>IF(RES_hhdet_tes!D163=0,"",RES_hhdet_tes!D163/RES_hhdet_fec!D163)</f>
        <v>0.74375689749544627</v>
      </c>
      <c r="E163" s="65">
        <f>IF(RES_hhdet_tes!E163=0,"",RES_hhdet_tes!E163/RES_hhdet_fec!E163)</f>
        <v>0.7461376117235663</v>
      </c>
      <c r="F163" s="65">
        <f>IF(RES_hhdet_tes!F163=0,"",RES_hhdet_tes!F163/RES_hhdet_fec!F163)</f>
        <v>0.74865728077804994</v>
      </c>
      <c r="G163" s="65">
        <f>IF(RES_hhdet_tes!G163=0,"",RES_hhdet_tes!G163/RES_hhdet_fec!G163)</f>
        <v>0.75160769341261235</v>
      </c>
      <c r="H163" s="65">
        <f>IF(RES_hhdet_tes!H163=0,"",RES_hhdet_tes!H163/RES_hhdet_fec!H163)</f>
        <v>0.75537187400227257</v>
      </c>
      <c r="I163" s="65">
        <f>IF(RES_hhdet_tes!I163=0,"",RES_hhdet_tes!I163/RES_hhdet_fec!I163)</f>
        <v>0.7592120522205732</v>
      </c>
      <c r="J163" s="65">
        <f>IF(RES_hhdet_tes!J163=0,"",RES_hhdet_tes!J163/RES_hhdet_fec!J163)</f>
        <v>0.76276482208372642</v>
      </c>
      <c r="K163" s="65">
        <f>IF(RES_hhdet_tes!K163=0,"",RES_hhdet_tes!K163/RES_hhdet_fec!K163)</f>
        <v>0.76757075209959069</v>
      </c>
      <c r="L163" s="65">
        <f>IF(RES_hhdet_tes!L163=0,"",RES_hhdet_tes!L163/RES_hhdet_fec!L163)</f>
        <v>0.77385528191999386</v>
      </c>
      <c r="M163" s="65">
        <f>IF(RES_hhdet_tes!M163=0,"",RES_hhdet_tes!M163/RES_hhdet_fec!M163)</f>
        <v>0.78003659522358526</v>
      </c>
      <c r="N163" s="65">
        <f>IF(RES_hhdet_tes!N163=0,"",RES_hhdet_tes!N163/RES_hhdet_fec!N163)</f>
        <v>0.78518606001565772</v>
      </c>
      <c r="O163" s="65">
        <f>IF(RES_hhdet_tes!O163=0,"",RES_hhdet_tes!O163/RES_hhdet_fec!O163)</f>
        <v>0.79185904904945326</v>
      </c>
      <c r="P163" s="65">
        <f>IF(RES_hhdet_tes!P163=0,"",RES_hhdet_tes!P163/RES_hhdet_fec!P163)</f>
        <v>0.80025843260273644</v>
      </c>
      <c r="Q163" s="65">
        <f>IF(RES_hhdet_tes!Q163=0,"",RES_hhdet_tes!Q163/RES_hhdet_fec!Q163)</f>
        <v>0.8022670920343743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1.6074362296711282</v>
      </c>
      <c r="C164" s="169">
        <f>IF(RES_hhdet_tes!C164=0,"",RES_hhdet_tes!C164/RES_hhdet_fec!C164)</f>
        <v>1.6920293812164804</v>
      </c>
      <c r="D164" s="169">
        <f>IF(RES_hhdet_tes!D164=0,"",RES_hhdet_tes!D164/RES_hhdet_fec!D164)</f>
        <v>1.7638586866396611</v>
      </c>
      <c r="E164" s="169">
        <f>IF(RES_hhdet_tes!E164=0,"",RES_hhdet_tes!E164/RES_hhdet_fec!E164)</f>
        <v>1.8148854997278348</v>
      </c>
      <c r="F164" s="169">
        <f>IF(RES_hhdet_tes!F164=0,"",RES_hhdet_tes!F164/RES_hhdet_fec!F164)</f>
        <v>1.871113058329446</v>
      </c>
      <c r="G164" s="169">
        <f>IF(RES_hhdet_tes!G164=0,"",RES_hhdet_tes!G164/RES_hhdet_fec!G164)</f>
        <v>1.9440532743257732</v>
      </c>
      <c r="H164" s="169">
        <f>IF(RES_hhdet_tes!H164=0,"",RES_hhdet_tes!H164/RES_hhdet_fec!H164)</f>
        <v>2.0168013615792364</v>
      </c>
      <c r="I164" s="169">
        <f>IF(RES_hhdet_tes!I164=0,"",RES_hhdet_tes!I164/RES_hhdet_fec!I164)</f>
        <v>2.1071717086986479</v>
      </c>
      <c r="J164" s="169">
        <f>IF(RES_hhdet_tes!J164=0,"",RES_hhdet_tes!J164/RES_hhdet_fec!J164)</f>
        <v>2.1838850359688564</v>
      </c>
      <c r="K164" s="169">
        <f>IF(RES_hhdet_tes!K164=0,"",RES_hhdet_tes!K164/RES_hhdet_fec!K164)</f>
        <v>2.2549207249215537</v>
      </c>
      <c r="L164" s="169">
        <f>IF(RES_hhdet_tes!L164=0,"",RES_hhdet_tes!L164/RES_hhdet_fec!L164)</f>
        <v>2.4123907496943189</v>
      </c>
      <c r="M164" s="169">
        <f>IF(RES_hhdet_tes!M164=0,"",RES_hhdet_tes!M164/RES_hhdet_fec!M164)</f>
        <v>2.5361544293132532</v>
      </c>
      <c r="N164" s="169">
        <f>IF(RES_hhdet_tes!N164=0,"",RES_hhdet_tes!N164/RES_hhdet_fec!N164)</f>
        <v>2.7005865064035572</v>
      </c>
      <c r="O164" s="169">
        <f>IF(RES_hhdet_tes!O164=0,"",RES_hhdet_tes!O164/RES_hhdet_fec!O164)</f>
        <v>2.7792852897922695</v>
      </c>
      <c r="P164" s="169">
        <f>IF(RES_hhdet_tes!P164=0,"",RES_hhdet_tes!P164/RES_hhdet_fec!P164)</f>
        <v>2.9234431572501589</v>
      </c>
      <c r="Q164" s="169">
        <f>IF(RES_hhdet_tes!Q164=0,"",RES_hhdet_tes!Q164/RES_hhdet_fec!Q164)</f>
        <v>3.0328808895753845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1.6074362296711282</v>
      </c>
      <c r="C165" s="73">
        <f>IF(RES_hhdet_tes!C165=0,"",RES_hhdet_tes!C165/RES_hhdet_fec!C165)</f>
        <v>1.6920293812164804</v>
      </c>
      <c r="D165" s="73">
        <f>IF(RES_hhdet_tes!D165=0,"",RES_hhdet_tes!D165/RES_hhdet_fec!D165)</f>
        <v>1.7638586866396611</v>
      </c>
      <c r="E165" s="73">
        <f>IF(RES_hhdet_tes!E165=0,"",RES_hhdet_tes!E165/RES_hhdet_fec!E165)</f>
        <v>1.8148854997278348</v>
      </c>
      <c r="F165" s="73">
        <f>IF(RES_hhdet_tes!F165=0,"",RES_hhdet_tes!F165/RES_hhdet_fec!F165)</f>
        <v>1.871113058329446</v>
      </c>
      <c r="G165" s="73">
        <f>IF(RES_hhdet_tes!G165=0,"",RES_hhdet_tes!G165/RES_hhdet_fec!G165)</f>
        <v>1.9440532743257732</v>
      </c>
      <c r="H165" s="73">
        <f>IF(RES_hhdet_tes!H165=0,"",RES_hhdet_tes!H165/RES_hhdet_fec!H165)</f>
        <v>2.0168013615792364</v>
      </c>
      <c r="I165" s="73">
        <f>IF(RES_hhdet_tes!I165=0,"",RES_hhdet_tes!I165/RES_hhdet_fec!I165)</f>
        <v>2.1071717086986479</v>
      </c>
      <c r="J165" s="73">
        <f>IF(RES_hhdet_tes!J165=0,"",RES_hhdet_tes!J165/RES_hhdet_fec!J165)</f>
        <v>2.1838850359688564</v>
      </c>
      <c r="K165" s="73">
        <f>IF(RES_hhdet_tes!K165=0,"",RES_hhdet_tes!K165/RES_hhdet_fec!K165)</f>
        <v>2.2549207249215537</v>
      </c>
      <c r="L165" s="73">
        <f>IF(RES_hhdet_tes!L165=0,"",RES_hhdet_tes!L165/RES_hhdet_fec!L165)</f>
        <v>2.4123907496943189</v>
      </c>
      <c r="M165" s="73">
        <f>IF(RES_hhdet_tes!M165=0,"",RES_hhdet_tes!M165/RES_hhdet_fec!M165)</f>
        <v>2.5361544293132532</v>
      </c>
      <c r="N165" s="73">
        <f>IF(RES_hhdet_tes!N165=0,"",RES_hhdet_tes!N165/RES_hhdet_fec!N165)</f>
        <v>2.7005865064035572</v>
      </c>
      <c r="O165" s="73">
        <f>IF(RES_hhdet_tes!O165=0,"",RES_hhdet_tes!O165/RES_hhdet_fec!O165)</f>
        <v>2.7792852897922695</v>
      </c>
      <c r="P165" s="73">
        <f>IF(RES_hhdet_tes!P165=0,"",RES_hhdet_tes!P165/RES_hhdet_fec!P165)</f>
        <v>2.9234431572501589</v>
      </c>
      <c r="Q165" s="73">
        <f>IF(RES_hhdet_tes!Q165=0,"",RES_hhdet_tes!Q165/RES_hhdet_fec!Q165)</f>
        <v>3.0328808895753845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0.61267860372721694</v>
      </c>
      <c r="C166" s="169">
        <f>IF(RES_hhdet_tes!C166=0,"",RES_hhdet_tes!C166/RES_hhdet_fec!C166)</f>
        <v>0.61891031722973378</v>
      </c>
      <c r="D166" s="169">
        <f>IF(RES_hhdet_tes!D166=0,"",RES_hhdet_tes!D166/RES_hhdet_fec!D166)</f>
        <v>0.61776517349298798</v>
      </c>
      <c r="E166" s="169">
        <f>IF(RES_hhdet_tes!E166=0,"",RES_hhdet_tes!E166/RES_hhdet_fec!E166)</f>
        <v>0.62689111411274268</v>
      </c>
      <c r="F166" s="169">
        <f>IF(RES_hhdet_tes!F166=0,"",RES_hhdet_tes!F166/RES_hhdet_fec!F166)</f>
        <v>0.634788474089655</v>
      </c>
      <c r="G166" s="169">
        <f>IF(RES_hhdet_tes!G166=0,"",RES_hhdet_tes!G166/RES_hhdet_fec!G166)</f>
        <v>0.64644878084416546</v>
      </c>
      <c r="H166" s="169">
        <f>IF(RES_hhdet_tes!H166=0,"",RES_hhdet_tes!H166/RES_hhdet_fec!H166)</f>
        <v>0.67924178875553487</v>
      </c>
      <c r="I166" s="169">
        <f>IF(RES_hhdet_tes!I166=0,"",RES_hhdet_tes!I166/RES_hhdet_fec!I166)</f>
        <v>0.68625239300027963</v>
      </c>
      <c r="J166" s="169">
        <f>IF(RES_hhdet_tes!J166=0,"",RES_hhdet_tes!J166/RES_hhdet_fec!J166)</f>
        <v>0.69463147611794274</v>
      </c>
      <c r="K166" s="169">
        <f>IF(RES_hhdet_tes!K166=0,"",RES_hhdet_tes!K166/RES_hhdet_fec!K166)</f>
        <v>0.71079891186879052</v>
      </c>
      <c r="L166" s="169">
        <f>IF(RES_hhdet_tes!L166=0,"",RES_hhdet_tes!L166/RES_hhdet_fec!L166)</f>
        <v>0.71693264396269207</v>
      </c>
      <c r="M166" s="169">
        <f>IF(RES_hhdet_tes!M166=0,"",RES_hhdet_tes!M166/RES_hhdet_fec!M166)</f>
        <v>0.7304714671470447</v>
      </c>
      <c r="N166" s="169">
        <f>IF(RES_hhdet_tes!N166=0,"",RES_hhdet_tes!N166/RES_hhdet_fec!N166)</f>
        <v>0.73901647527600467</v>
      </c>
      <c r="O166" s="169">
        <f>IF(RES_hhdet_tes!O166=0,"",RES_hhdet_tes!O166/RES_hhdet_fec!O166)</f>
        <v>0.74729759630301318</v>
      </c>
      <c r="P166" s="169">
        <f>IF(RES_hhdet_tes!P166=0,"",RES_hhdet_tes!P166/RES_hhdet_fec!P166)</f>
        <v>0.75905080150924542</v>
      </c>
      <c r="Q166" s="169">
        <f>IF(RES_hhdet_tes!Q166=0,"",RES_hhdet_tes!Q166/RES_hhdet_fec!Q166)</f>
        <v>0.76193789282018487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0.53238949162554994</v>
      </c>
      <c r="C167" s="174">
        <f>IF(RES_hhdet_tes!C167=0,"",RES_hhdet_tes!C167/RES_hhdet_fec!C167)</f>
        <v>0.54105090367921438</v>
      </c>
      <c r="D167" s="174">
        <f>IF(RES_hhdet_tes!D167=0,"",RES_hhdet_tes!D167/RES_hhdet_fec!D167)</f>
        <v>0.55117292962968145</v>
      </c>
      <c r="E167" s="174">
        <f>IF(RES_hhdet_tes!E167=0,"",RES_hhdet_tes!E167/RES_hhdet_fec!E167)</f>
        <v>0.55694663873459849</v>
      </c>
      <c r="F167" s="174">
        <f>IF(RES_hhdet_tes!F167=0,"",RES_hhdet_tes!F167/RES_hhdet_fec!F167)</f>
        <v>0.56118862899578437</v>
      </c>
      <c r="G167" s="174">
        <f>IF(RES_hhdet_tes!G167=0,"",RES_hhdet_tes!G167/RES_hhdet_fec!G167)</f>
        <v>0.56543163684903008</v>
      </c>
      <c r="H167" s="174">
        <f>IF(RES_hhdet_tes!H167=0,"",RES_hhdet_tes!H167/RES_hhdet_fec!H167)</f>
        <v>0.58007787682731637</v>
      </c>
      <c r="I167" s="174">
        <f>IF(RES_hhdet_tes!I167=0,"",RES_hhdet_tes!I167/RES_hhdet_fec!I167)</f>
        <v>0.58022614246085102</v>
      </c>
      <c r="J167" s="174">
        <f>IF(RES_hhdet_tes!J167=0,"",RES_hhdet_tes!J167/RES_hhdet_fec!J167)</f>
        <v>0.58033328931274819</v>
      </c>
      <c r="K167" s="174">
        <f>IF(RES_hhdet_tes!K167=0,"",RES_hhdet_tes!K167/RES_hhdet_fec!K167)</f>
        <v>0.58193770248125098</v>
      </c>
      <c r="L167" s="174">
        <f>IF(RES_hhdet_tes!L167=0,"",RES_hhdet_tes!L167/RES_hhdet_fec!L167)</f>
        <v>0.59324816023260407</v>
      </c>
      <c r="M167" s="174">
        <f>IF(RES_hhdet_tes!M167=0,"",RES_hhdet_tes!M167/RES_hhdet_fec!M167)</f>
        <v>0.59984808752094432</v>
      </c>
      <c r="N167" s="174">
        <f>IF(RES_hhdet_tes!N167=0,"",RES_hhdet_tes!N167/RES_hhdet_fec!N167)</f>
        <v>0.60360238841886193</v>
      </c>
      <c r="O167" s="174">
        <f>IF(RES_hhdet_tes!O167=0,"",RES_hhdet_tes!O167/RES_hhdet_fec!O167)</f>
        <v>0.60731566935175907</v>
      </c>
      <c r="P167" s="174">
        <f>IF(RES_hhdet_tes!P167=0,"",RES_hhdet_tes!P167/RES_hhdet_fec!P167)</f>
        <v>0.60916135498800705</v>
      </c>
      <c r="Q167" s="174">
        <f>IF(RES_hhdet_tes!Q167=0,"",RES_hhdet_tes!Q167/RES_hhdet_fec!Q167)</f>
        <v>0.61051122182727569</v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>
        <f>IF(RES_hhdet_tes!K168=0,"",RES_hhdet_tes!K168/RES_hhdet_fec!K168)</f>
        <v>0.74830160121503353</v>
      </c>
      <c r="L168" s="174">
        <f>IF(RES_hhdet_tes!L168=0,"",RES_hhdet_tes!L168/RES_hhdet_fec!L168)</f>
        <v>0.75026722723270811</v>
      </c>
      <c r="M168" s="174">
        <f>IF(RES_hhdet_tes!M168=0,"",RES_hhdet_tes!M168/RES_hhdet_fec!M168)</f>
        <v>0.75136631038088397</v>
      </c>
      <c r="N168" s="174">
        <f>IF(RES_hhdet_tes!N168=0,"",RES_hhdet_tes!N168/RES_hhdet_fec!N168)</f>
        <v>0.75221965757958031</v>
      </c>
      <c r="O168" s="174">
        <f>IF(RES_hhdet_tes!O168=0,"",RES_hhdet_tes!O168/RES_hhdet_fec!O168)</f>
        <v>0.75376688284138826</v>
      </c>
      <c r="P168" s="174">
        <f>IF(RES_hhdet_tes!P168=0,"",RES_hhdet_tes!P168/RES_hhdet_fec!P168)</f>
        <v>0.75424817545267764</v>
      </c>
      <c r="Q168" s="174">
        <f>IF(RES_hhdet_tes!Q168=0,"",RES_hhdet_tes!Q168/RES_hhdet_fec!Q168)</f>
        <v>0.7549419805633717</v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>
        <f>IF(RES_hhdet_tes!K169=0,"",RES_hhdet_tes!K169/RES_hhdet_fec!K169)</f>
        <v>0.60386471236377093</v>
      </c>
      <c r="L169" s="173">
        <f>IF(RES_hhdet_tes!L169=0,"",RES_hhdet_tes!L169/RES_hhdet_fec!L169)</f>
        <v>0.60548894171400802</v>
      </c>
      <c r="M169" s="173">
        <f>IF(RES_hhdet_tes!M169=0,"",RES_hhdet_tes!M169/RES_hhdet_fec!M169)</f>
        <v>0.60679389109009507</v>
      </c>
      <c r="N169" s="173">
        <f>IF(RES_hhdet_tes!N169=0,"",RES_hhdet_tes!N169/RES_hhdet_fec!N169)</f>
        <v>0.60741032901083969</v>
      </c>
      <c r="O169" s="173">
        <f>IF(RES_hhdet_tes!O169=0,"",RES_hhdet_tes!O169/RES_hhdet_fec!O169)</f>
        <v>0.60922003161728611</v>
      </c>
      <c r="P169" s="173">
        <f>IF(RES_hhdet_tes!P169=0,"",RES_hhdet_tes!P169/RES_hhdet_fec!P169)</f>
        <v>0.60937861738105792</v>
      </c>
      <c r="Q169" s="173">
        <f>IF(RES_hhdet_tes!Q169=0,"",RES_hhdet_tes!Q169/RES_hhdet_fec!Q169)</f>
        <v>0.60985630717215955</v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>
        <f>IF(RES_hhdet_tes!K170=0,"",RES_hhdet_tes!K170/RES_hhdet_fec!K170)</f>
        <v>1.0000000000000002</v>
      </c>
      <c r="L170" s="172">
        <f>IF(RES_hhdet_tes!L170=0,"",RES_hhdet_tes!L170/RES_hhdet_fec!L170)</f>
        <v>1</v>
      </c>
      <c r="M170" s="172">
        <f>IF(RES_hhdet_tes!M170=0,"",RES_hhdet_tes!M170/RES_hhdet_fec!M170)</f>
        <v>1.0000000000000002</v>
      </c>
      <c r="N170" s="172">
        <f>IF(RES_hhdet_tes!N170=0,"",RES_hhdet_tes!N170/RES_hhdet_fec!N170)</f>
        <v>0.99999999999999978</v>
      </c>
      <c r="O170" s="172">
        <f>IF(RES_hhdet_tes!O170=0,"",RES_hhdet_tes!O170/RES_hhdet_fec!O170)</f>
        <v>0.99999999999999967</v>
      </c>
      <c r="P170" s="172">
        <f>IF(RES_hhdet_tes!P170=0,"",RES_hhdet_tes!P170/RES_hhdet_fec!P170)</f>
        <v>1.0000000000000002</v>
      </c>
      <c r="Q170" s="172">
        <f>IF(RES_hhdet_tes!Q170=0,"",RES_hhdet_tes!Q170/RES_hhdet_fec!Q170)</f>
        <v>1.0000000000000009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0.6802754615215364</v>
      </c>
      <c r="C171" s="171">
        <f>IF(RES_hhdet_tes!C171=0,"",RES_hhdet_tes!C171/RES_hhdet_fec!C171)</f>
        <v>0.68510610805136352</v>
      </c>
      <c r="D171" s="171">
        <f>IF(RES_hhdet_tes!D171=0,"",RES_hhdet_tes!D171/RES_hhdet_fec!D171)</f>
        <v>0.68743046313220724</v>
      </c>
      <c r="E171" s="171">
        <f>IF(RES_hhdet_tes!E171=0,"",RES_hhdet_tes!E171/RES_hhdet_fec!E171)</f>
        <v>0.69300240612338349</v>
      </c>
      <c r="F171" s="171">
        <f>IF(RES_hhdet_tes!F171=0,"",RES_hhdet_tes!F171/RES_hhdet_fec!F171)</f>
        <v>0.70039675703691717</v>
      </c>
      <c r="G171" s="171">
        <f>IF(RES_hhdet_tes!G171=0,"",RES_hhdet_tes!G171/RES_hhdet_fec!G171)</f>
        <v>0.70813284420841427</v>
      </c>
      <c r="H171" s="171">
        <f>IF(RES_hhdet_tes!H171=0,"",RES_hhdet_tes!H171/RES_hhdet_fec!H171)</f>
        <v>0.71850407042269793</v>
      </c>
      <c r="I171" s="171">
        <f>IF(RES_hhdet_tes!I171=0,"",RES_hhdet_tes!I171/RES_hhdet_fec!I171)</f>
        <v>0.72408366055780349</v>
      </c>
      <c r="J171" s="171">
        <f>IF(RES_hhdet_tes!J171=0,"",RES_hhdet_tes!J171/RES_hhdet_fec!J171)</f>
        <v>0.72926332355447199</v>
      </c>
      <c r="K171" s="171">
        <f>IF(RES_hhdet_tes!K171=0,"",RES_hhdet_tes!K171/RES_hhdet_fec!K171)</f>
        <v>0.73219756790747448</v>
      </c>
      <c r="L171" s="171">
        <f>IF(RES_hhdet_tes!L171=0,"",RES_hhdet_tes!L171/RES_hhdet_fec!L171)</f>
        <v>0.73528365769899973</v>
      </c>
      <c r="M171" s="171">
        <f>IF(RES_hhdet_tes!M171=0,"",RES_hhdet_tes!M171/RES_hhdet_fec!M171)</f>
        <v>0.73961043409108262</v>
      </c>
      <c r="N171" s="171">
        <f>IF(RES_hhdet_tes!N171=0,"",RES_hhdet_tes!N171/RES_hhdet_fec!N171)</f>
        <v>0.74387450741873806</v>
      </c>
      <c r="O171" s="171">
        <f>IF(RES_hhdet_tes!O171=0,"",RES_hhdet_tes!O171/RES_hhdet_fec!O171)</f>
        <v>0.74894587157517645</v>
      </c>
      <c r="P171" s="171">
        <f>IF(RES_hhdet_tes!P171=0,"",RES_hhdet_tes!P171/RES_hhdet_fec!P171)</f>
        <v>0.75691437646971471</v>
      </c>
      <c r="Q171" s="171">
        <f>IF(RES_hhdet_tes!Q171=0,"",RES_hhdet_tes!Q171/RES_hhdet_fec!Q171)</f>
        <v>0.75918004675248818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>
        <f>IF(RES_hhdet_tes!K172=0,"",RES_hhdet_tes!K172/RES_hhdet_fec!K172)</f>
        <v>0.83591528368418222</v>
      </c>
      <c r="L172" s="170">
        <f>IF(RES_hhdet_tes!L172=0,"",RES_hhdet_tes!L172/RES_hhdet_fec!L172)</f>
        <v>0.85589585687558933</v>
      </c>
      <c r="M172" s="170">
        <f>IF(RES_hhdet_tes!M172=0,"",RES_hhdet_tes!M172/RES_hhdet_fec!M172)</f>
        <v>0.84858921503985363</v>
      </c>
      <c r="N172" s="170">
        <f>IF(RES_hhdet_tes!N172=0,"",RES_hhdet_tes!N172/RES_hhdet_fec!N172)</f>
        <v>0.85298147328086638</v>
      </c>
      <c r="O172" s="170">
        <f>IF(RES_hhdet_tes!O172=0,"",RES_hhdet_tes!O172/RES_hhdet_fec!O172)</f>
        <v>0.85610584234620135</v>
      </c>
      <c r="P172" s="170">
        <f>IF(RES_hhdet_tes!P172=0,"",RES_hhdet_tes!P172/RES_hhdet_fec!P172)</f>
        <v>0.86230475033914977</v>
      </c>
      <c r="Q172" s="170">
        <f>IF(RES_hhdet_tes!Q172=0,"",RES_hhdet_tes!Q172/RES_hhdet_fec!Q172)</f>
        <v>0.85790474707727837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>
        <f>IF(RES_hhdet_tes!K173=0,"",RES_hhdet_tes!K173/RES_hhdet_fec!K173)</f>
        <v>0.74719006907536534</v>
      </c>
      <c r="L173" s="73">
        <f>IF(RES_hhdet_tes!L173=0,"",RES_hhdet_tes!L173/RES_hhdet_fec!L173)</f>
        <v>0.74892994517276235</v>
      </c>
      <c r="M173" s="73">
        <f>IF(RES_hhdet_tes!M173=0,"",RES_hhdet_tes!M173/RES_hhdet_fec!M173)</f>
        <v>0.75252876498713084</v>
      </c>
      <c r="N173" s="73">
        <f>IF(RES_hhdet_tes!N173=0,"",RES_hhdet_tes!N173/RES_hhdet_fec!N173)</f>
        <v>0.7563256231796206</v>
      </c>
      <c r="O173" s="73">
        <f>IF(RES_hhdet_tes!O173=0,"",RES_hhdet_tes!O173/RES_hhdet_fec!O173)</f>
        <v>0.76136623249928093</v>
      </c>
      <c r="P173" s="73">
        <f>IF(RES_hhdet_tes!P173=0,"",RES_hhdet_tes!P173/RES_hhdet_fec!P173)</f>
        <v>0.76733459951920446</v>
      </c>
      <c r="Q173" s="73">
        <f>IF(RES_hhdet_tes!Q173=0,"",RES_hhdet_tes!Q173/RES_hhdet_fec!Q173)</f>
        <v>0.76807737888677929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>
        <f>IF(RES_hhdet_tes!K174=0,"",RES_hhdet_tes!K174/RES_hhdet_fec!K174)</f>
        <v>0.99999999999999989</v>
      </c>
      <c r="L174" s="65">
        <f>IF(RES_hhdet_tes!L174=0,"",RES_hhdet_tes!L174/RES_hhdet_fec!L174)</f>
        <v>1</v>
      </c>
      <c r="M174" s="65">
        <f>IF(RES_hhdet_tes!M174=0,"",RES_hhdet_tes!M174/RES_hhdet_fec!M174)</f>
        <v>0.99999999999999956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0.99999999999999944</v>
      </c>
      <c r="P174" s="65">
        <f>IF(RES_hhdet_tes!P174=0,"",RES_hhdet_tes!P174/RES_hhdet_fec!P174)</f>
        <v>1</v>
      </c>
      <c r="Q174" s="65">
        <f>IF(RES_hhdet_tes!Q174=0,"",RES_hhdet_tes!Q174/RES_hhdet_fec!Q174)</f>
        <v>1.0000000000000002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0.66512666964596334</v>
      </c>
      <c r="C175" s="169">
        <f>IF(RES_hhdet_tes!C175=0,"",RES_hhdet_tes!C175/RES_hhdet_fec!C175)</f>
        <v>0.68368756174932876</v>
      </c>
      <c r="D175" s="169">
        <f>IF(RES_hhdet_tes!D175=0,"",RES_hhdet_tes!D175/RES_hhdet_fec!D175)</f>
        <v>0.65409715788848788</v>
      </c>
      <c r="E175" s="169">
        <f>IF(RES_hhdet_tes!E175=0,"",RES_hhdet_tes!E175/RES_hhdet_fec!E175)</f>
        <v>0.66871105655193774</v>
      </c>
      <c r="F175" s="169">
        <f>IF(RES_hhdet_tes!F175=0,"",RES_hhdet_tes!F175/RES_hhdet_fec!F175)</f>
        <v>0.70945602174880329</v>
      </c>
      <c r="G175" s="169">
        <f>IF(RES_hhdet_tes!G175=0,"",RES_hhdet_tes!G175/RES_hhdet_fec!G175)</f>
        <v>0.69676157715817266</v>
      </c>
      <c r="H175" s="169">
        <f>IF(RES_hhdet_tes!H175=0,"",RES_hhdet_tes!H175/RES_hhdet_fec!H175)</f>
        <v>0.73572940356983441</v>
      </c>
      <c r="I175" s="169">
        <f>IF(RES_hhdet_tes!I175=0,"",RES_hhdet_tes!I175/RES_hhdet_fec!I175)</f>
        <v>0.73113895110134786</v>
      </c>
      <c r="J175" s="169">
        <f>IF(RES_hhdet_tes!J175=0,"",RES_hhdet_tes!J175/RES_hhdet_fec!J175)</f>
        <v>0.7085242114514686</v>
      </c>
      <c r="K175" s="169">
        <f>IF(RES_hhdet_tes!K175=0,"",RES_hhdet_tes!K175/RES_hhdet_fec!K175)</f>
        <v>0.74267137718403287</v>
      </c>
      <c r="L175" s="169">
        <f>IF(RES_hhdet_tes!L175=0,"",RES_hhdet_tes!L175/RES_hhdet_fec!L175)</f>
        <v>0.73954622341422416</v>
      </c>
      <c r="M175" s="169">
        <f>IF(RES_hhdet_tes!M175=0,"",RES_hhdet_tes!M175/RES_hhdet_fec!M175)</f>
        <v>0.72324934808389918</v>
      </c>
      <c r="N175" s="169">
        <f>IF(RES_hhdet_tes!N175=0,"",RES_hhdet_tes!N175/RES_hhdet_fec!N175)</f>
        <v>0.73408355109612478</v>
      </c>
      <c r="O175" s="169">
        <f>IF(RES_hhdet_tes!O175=0,"",RES_hhdet_tes!O175/RES_hhdet_fec!O175)</f>
        <v>0.76444001658460747</v>
      </c>
      <c r="P175" s="169">
        <f>IF(RES_hhdet_tes!P175=0,"",RES_hhdet_tes!P175/RES_hhdet_fec!P175)</f>
        <v>0.78642278944953758</v>
      </c>
      <c r="Q175" s="169">
        <f>IF(RES_hhdet_tes!Q175=0,"",RES_hhdet_tes!Q175/RES_hhdet_fec!Q175)</f>
        <v>0.73655286891858851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0.41962552126161762</v>
      </c>
      <c r="C176" s="73">
        <f>IF(RES_hhdet_tes!C176=0,"",RES_hhdet_tes!C176/RES_hhdet_fec!C176)</f>
        <v>0.42292244878268392</v>
      </c>
      <c r="D176" s="73">
        <f>IF(RES_hhdet_tes!D176=0,"",RES_hhdet_tes!D176/RES_hhdet_fec!D176)</f>
        <v>0.43505135533442302</v>
      </c>
      <c r="E176" s="73">
        <f>IF(RES_hhdet_tes!E176=0,"",RES_hhdet_tes!E176/RES_hhdet_fec!E176)</f>
        <v>0.43895484831777121</v>
      </c>
      <c r="F176" s="73">
        <f>IF(RES_hhdet_tes!F176=0,"",RES_hhdet_tes!F176/RES_hhdet_fec!F176)</f>
        <v>0.44285788551180216</v>
      </c>
      <c r="G176" s="73">
        <f>IF(RES_hhdet_tes!G176=0,"",RES_hhdet_tes!G176/RES_hhdet_fec!G176)</f>
        <v>0.44562395097244789</v>
      </c>
      <c r="H176" s="73">
        <f>IF(RES_hhdet_tes!H176=0,"",RES_hhdet_tes!H176/RES_hhdet_fec!H176)</f>
        <v>0.44896185678186934</v>
      </c>
      <c r="I176" s="73">
        <f>IF(RES_hhdet_tes!I176=0,"",RES_hhdet_tes!I176/RES_hhdet_fec!I176)</f>
        <v>0.45286970970579071</v>
      </c>
      <c r="J176" s="73">
        <f>IF(RES_hhdet_tes!J176=0,"",RES_hhdet_tes!J176/RES_hhdet_fec!J176)</f>
        <v>0.46097369598097188</v>
      </c>
      <c r="K176" s="73">
        <f>IF(RES_hhdet_tes!K176=0,"",RES_hhdet_tes!K176/RES_hhdet_fec!K176)</f>
        <v>0.46321780561140102</v>
      </c>
      <c r="L176" s="73">
        <f>IF(RES_hhdet_tes!L176=0,"",RES_hhdet_tes!L176/RES_hhdet_fec!L176)</f>
        <v>0.46921982696749803</v>
      </c>
      <c r="M176" s="73">
        <f>IF(RES_hhdet_tes!M176=0,"",RES_hhdet_tes!M176/RES_hhdet_fec!M176)</f>
        <v>0.47428381491489346</v>
      </c>
      <c r="N176" s="73">
        <f>IF(RES_hhdet_tes!N176=0,"",RES_hhdet_tes!N176/RES_hhdet_fec!N176)</f>
        <v>0.47461133122255778</v>
      </c>
      <c r="O176" s="73">
        <f>IF(RES_hhdet_tes!O176=0,"",RES_hhdet_tes!O176/RES_hhdet_fec!O176)</f>
        <v>0.4757562707373707</v>
      </c>
      <c r="P176" s="73">
        <f>IF(RES_hhdet_tes!P176=0,"",RES_hhdet_tes!P176/RES_hhdet_fec!P176)</f>
        <v>0.47595749247300545</v>
      </c>
      <c r="Q176" s="73">
        <f>IF(RES_hhdet_tes!Q176=0,"",RES_hhdet_tes!Q176/RES_hhdet_fec!Q176)</f>
        <v>0.48253156858166019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0.80347851559196826</v>
      </c>
      <c r="C177" s="65">
        <f>IF(RES_hhdet_tes!C177=0,"",RES_hhdet_tes!C177/RES_hhdet_fec!C177)</f>
        <v>0.80902744392653547</v>
      </c>
      <c r="D177" s="65">
        <f>IF(RES_hhdet_tes!D177=0,"",RES_hhdet_tes!D177/RES_hhdet_fec!D177)</f>
        <v>0.81072891734126806</v>
      </c>
      <c r="E177" s="65">
        <f>IF(RES_hhdet_tes!E177=0,"",RES_hhdet_tes!E177/RES_hhdet_fec!E177)</f>
        <v>0.81534916256408796</v>
      </c>
      <c r="F177" s="65">
        <f>IF(RES_hhdet_tes!F177=0,"",RES_hhdet_tes!F177/RES_hhdet_fec!F177)</f>
        <v>0.82164300230201892</v>
      </c>
      <c r="G177" s="65">
        <f>IF(RES_hhdet_tes!G177=0,"",RES_hhdet_tes!G177/RES_hhdet_fec!G177)</f>
        <v>0.82658711699463172</v>
      </c>
      <c r="H177" s="65">
        <f>IF(RES_hhdet_tes!H177=0,"",RES_hhdet_tes!H177/RES_hhdet_fec!H177)</f>
        <v>0.83203637039187406</v>
      </c>
      <c r="I177" s="65">
        <f>IF(RES_hhdet_tes!I177=0,"",RES_hhdet_tes!I177/RES_hhdet_fec!I177)</f>
        <v>0.83664381725888037</v>
      </c>
      <c r="J177" s="65">
        <f>IF(RES_hhdet_tes!J177=0,"",RES_hhdet_tes!J177/RES_hhdet_fec!J177)</f>
        <v>0.84061128401016394</v>
      </c>
      <c r="K177" s="65">
        <f>IF(RES_hhdet_tes!K177=0,"",RES_hhdet_tes!K177/RES_hhdet_fec!K177)</f>
        <v>0.84449151341218065</v>
      </c>
      <c r="L177" s="65">
        <f>IF(RES_hhdet_tes!L177=0,"",RES_hhdet_tes!L177/RES_hhdet_fec!L177)</f>
        <v>0.84617812657444358</v>
      </c>
      <c r="M177" s="65">
        <f>IF(RES_hhdet_tes!M177=0,"",RES_hhdet_tes!M177/RES_hhdet_fec!M177)</f>
        <v>0.84856689225894733</v>
      </c>
      <c r="N177" s="65">
        <f>IF(RES_hhdet_tes!N177=0,"",RES_hhdet_tes!N177/RES_hhdet_fec!N177)</f>
        <v>0.8524675129759397</v>
      </c>
      <c r="O177" s="65">
        <f>IF(RES_hhdet_tes!O177=0,"",RES_hhdet_tes!O177/RES_hhdet_fec!O177)</f>
        <v>0.85612561554158761</v>
      </c>
      <c r="P177" s="65">
        <f>IF(RES_hhdet_tes!P177=0,"",RES_hhdet_tes!P177/RES_hhdet_fec!P177)</f>
        <v>0.85992232789057887</v>
      </c>
      <c r="Q177" s="65">
        <f>IF(RES_hhdet_tes!Q177=0,"",RES_hhdet_tes!Q177/RES_hhdet_fec!Q177)</f>
        <v>0.861910268353836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21.041972515648144</v>
      </c>
      <c r="C3" s="168">
        <f t="shared" ref="C3:Q3" si="0">SUM(C4,C7,C9,C19)</f>
        <v>7.197954704200165</v>
      </c>
      <c r="D3" s="168">
        <f t="shared" si="0"/>
        <v>29.7922184170226</v>
      </c>
      <c r="E3" s="168">
        <f t="shared" si="0"/>
        <v>18.754610380230677</v>
      </c>
      <c r="F3" s="168">
        <f t="shared" si="0"/>
        <v>2.1826430906579337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10.599808058207714</v>
      </c>
      <c r="L3" s="168">
        <f t="shared" si="0"/>
        <v>5.4615905971337844</v>
      </c>
      <c r="M3" s="168">
        <f t="shared" si="0"/>
        <v>3.720989999411056</v>
      </c>
      <c r="N3" s="168">
        <f t="shared" si="0"/>
        <v>1.8570464608176251</v>
      </c>
      <c r="O3" s="168">
        <f t="shared" si="0"/>
        <v>1.8521745488029557</v>
      </c>
      <c r="P3" s="168">
        <f t="shared" si="0"/>
        <v>1.8521362575666824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19.603748808788193</v>
      </c>
      <c r="C4" s="157">
        <f t="shared" si="1"/>
        <v>5.7381306078600005</v>
      </c>
      <c r="D4" s="157">
        <f t="shared" si="1"/>
        <v>27.204218794403992</v>
      </c>
      <c r="E4" s="157">
        <f t="shared" si="1"/>
        <v>17.261243329751995</v>
      </c>
      <c r="F4" s="157">
        <f t="shared" si="1"/>
        <v>2.011073402484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10.445969829203998</v>
      </c>
      <c r="L4" s="157">
        <f t="shared" si="1"/>
        <v>5.3829489208660872</v>
      </c>
      <c r="M4" s="157">
        <f t="shared" si="1"/>
        <v>3.651872099719446</v>
      </c>
      <c r="N4" s="157">
        <f t="shared" si="1"/>
        <v>1.8239653360933334</v>
      </c>
      <c r="O4" s="157">
        <f t="shared" si="1"/>
        <v>1.827102460138825</v>
      </c>
      <c r="P4" s="157">
        <f t="shared" si="1"/>
        <v>1.8278114144977018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19.603748808788193</v>
      </c>
      <c r="C5" s="156">
        <v>5.7381306078600005</v>
      </c>
      <c r="D5" s="156">
        <v>27.204218794403992</v>
      </c>
      <c r="E5" s="156">
        <v>17.261243329751995</v>
      </c>
      <c r="F5" s="156">
        <v>2.011073402484</v>
      </c>
      <c r="G5" s="156">
        <v>0</v>
      </c>
      <c r="H5" s="156">
        <v>0</v>
      </c>
      <c r="I5" s="156">
        <v>0</v>
      </c>
      <c r="J5" s="156">
        <v>0</v>
      </c>
      <c r="K5" s="156">
        <v>10.445969829203998</v>
      </c>
      <c r="L5" s="156">
        <v>5.3829489208660872</v>
      </c>
      <c r="M5" s="156">
        <v>3.651872099719446</v>
      </c>
      <c r="N5" s="156">
        <v>1.8239653360933334</v>
      </c>
      <c r="O5" s="156">
        <v>1.827102460138825</v>
      </c>
      <c r="P5" s="156">
        <v>1.8278114144977018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1.1657969491323787</v>
      </c>
      <c r="C9" s="157">
        <f t="shared" ref="C9:Q9" si="3">SUM(C10:C12,C15:C16)</f>
        <v>1.1946637192305531</v>
      </c>
      <c r="D9" s="157">
        <f t="shared" si="3"/>
        <v>1.9908573264412623</v>
      </c>
      <c r="E9" s="157">
        <f t="shared" si="3"/>
        <v>1.1522262155361622</v>
      </c>
      <c r="F9" s="157">
        <f t="shared" si="3"/>
        <v>0.13979747560325934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1.1657969491323787</v>
      </c>
      <c r="C11" s="132">
        <v>1.1946637192305531</v>
      </c>
      <c r="D11" s="132">
        <v>1.9908573264412623</v>
      </c>
      <c r="E11" s="132">
        <v>1.1522262155361622</v>
      </c>
      <c r="F11" s="132">
        <v>0.13979747560325934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0.27242675772757291</v>
      </c>
      <c r="C19" s="157">
        <f t="shared" ref="C19:Q19" si="6">SUM(C20:C22)</f>
        <v>0.26516037710961221</v>
      </c>
      <c r="D19" s="157">
        <f t="shared" si="6"/>
        <v>0.59714229617734438</v>
      </c>
      <c r="E19" s="157">
        <f t="shared" si="6"/>
        <v>0.34114083494251884</v>
      </c>
      <c r="F19" s="157">
        <f t="shared" si="6"/>
        <v>3.1772212570674432E-2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0.15383822900371558</v>
      </c>
      <c r="L19" s="157">
        <f t="shared" si="6"/>
        <v>7.8641676267697205E-2</v>
      </c>
      <c r="M19" s="157">
        <f t="shared" si="6"/>
        <v>6.9117899691609919E-2</v>
      </c>
      <c r="N19" s="157">
        <f t="shared" si="6"/>
        <v>3.3081124724291665E-2</v>
      </c>
      <c r="O19" s="157">
        <f t="shared" si="6"/>
        <v>2.5072088664130583E-2</v>
      </c>
      <c r="P19" s="157">
        <f t="shared" si="6"/>
        <v>2.4324843068980667E-2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0.27242675772757291</v>
      </c>
      <c r="C21" s="156">
        <v>0.26516037710961221</v>
      </c>
      <c r="D21" s="156">
        <v>0.59714229617734438</v>
      </c>
      <c r="E21" s="156">
        <v>0.34114083494251884</v>
      </c>
      <c r="F21" s="156">
        <v>3.1772212570674432E-2</v>
      </c>
      <c r="G21" s="156">
        <v>0</v>
      </c>
      <c r="H21" s="156">
        <v>0</v>
      </c>
      <c r="I21" s="156">
        <v>0</v>
      </c>
      <c r="J21" s="156">
        <v>0</v>
      </c>
      <c r="K21" s="156">
        <v>0.15383822900371558</v>
      </c>
      <c r="L21" s="156">
        <v>7.8641676267697205E-2</v>
      </c>
      <c r="M21" s="156">
        <v>6.9117899691609919E-2</v>
      </c>
      <c r="N21" s="156">
        <v>3.3081124724291665E-2</v>
      </c>
      <c r="O21" s="156">
        <v>2.5072088664130583E-2</v>
      </c>
      <c r="P21" s="156">
        <v>2.4324843068980667E-2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22.154371697452891</v>
      </c>
      <c r="C24" s="168">
        <f t="shared" ref="C24" si="8">SUM(C25,C28,C30,C39)</f>
        <v>22.207034588162404</v>
      </c>
      <c r="D24" s="168">
        <f t="shared" ref="D24" si="9">SUM(D25,D28,D30,D39)</f>
        <v>21.418637829974553</v>
      </c>
      <c r="E24" s="168">
        <f t="shared" ref="E24" si="10">SUM(E25,E28,E30,E39)</f>
        <v>21.190803617226344</v>
      </c>
      <c r="F24" s="168">
        <f t="shared" ref="F24" si="11">SUM(F25,F28,F30,F39)</f>
        <v>21.489659694125955</v>
      </c>
      <c r="G24" s="168">
        <f t="shared" ref="G24" si="12">SUM(G25,G28,G30,G39)</f>
        <v>21.638547643002941</v>
      </c>
      <c r="H24" s="168">
        <f t="shared" ref="H24" si="13">SUM(H25,H28,H30,H39)</f>
        <v>22.408822973208956</v>
      </c>
      <c r="I24" s="168">
        <f t="shared" ref="I24" si="14">SUM(I25,I28,I30,I39)</f>
        <v>22.816666604861329</v>
      </c>
      <c r="J24" s="168">
        <f t="shared" ref="J24" si="15">SUM(J25,J28,J30,J39)</f>
        <v>22.62301428300913</v>
      </c>
      <c r="K24" s="168">
        <f t="shared" ref="K24" si="16">SUM(K25,K28,K30,K39)</f>
        <v>22.5393096284023</v>
      </c>
      <c r="L24" s="168">
        <f t="shared" ref="L24" si="17">SUM(L25,L28,L30,L39)</f>
        <v>22.386413666340669</v>
      </c>
      <c r="M24" s="168">
        <f t="shared" ref="M24" si="18">SUM(M25,M28,M30,M39)</f>
        <v>23.044197810141174</v>
      </c>
      <c r="N24" s="168">
        <f t="shared" ref="N24" si="19">SUM(N25,N28,N30,N39)</f>
        <v>22.733249247268986</v>
      </c>
      <c r="O24" s="168">
        <f t="shared" ref="O24" si="20">SUM(O25,O28,O30,O39)</f>
        <v>21.913512242338751</v>
      </c>
      <c r="P24" s="168">
        <f t="shared" ref="P24" si="21">SUM(P25,P28,P30,P39)</f>
        <v>18.984643850931398</v>
      </c>
      <c r="Q24" s="168">
        <f t="shared" ref="Q24" si="22">SUM(Q25,Q28,Q30,Q39)</f>
        <v>19.555564016195937</v>
      </c>
    </row>
    <row r="25" spans="1:17" ht="12.95" customHeight="1" x14ac:dyDescent="0.25">
      <c r="A25" s="158" t="s">
        <v>65</v>
      </c>
      <c r="B25" s="157">
        <f t="shared" ref="B25:Q25" si="23">SUM(B26:B27)</f>
        <v>18.82546534859269</v>
      </c>
      <c r="C25" s="157">
        <f t="shared" si="23"/>
        <v>18.825074157354788</v>
      </c>
      <c r="D25" s="157">
        <f t="shared" si="23"/>
        <v>18.091088082636197</v>
      </c>
      <c r="E25" s="157">
        <f t="shared" si="23"/>
        <v>18.091032784876273</v>
      </c>
      <c r="F25" s="157">
        <f t="shared" si="23"/>
        <v>18.462073055276367</v>
      </c>
      <c r="G25" s="157">
        <f t="shared" si="23"/>
        <v>18.291607796668416</v>
      </c>
      <c r="H25" s="157">
        <f t="shared" si="23"/>
        <v>18.989643580615738</v>
      </c>
      <c r="I25" s="157">
        <f t="shared" si="23"/>
        <v>18.873241413176402</v>
      </c>
      <c r="J25" s="157">
        <f t="shared" si="23"/>
        <v>18.375992966685395</v>
      </c>
      <c r="K25" s="157">
        <f t="shared" si="23"/>
        <v>19.100606793043134</v>
      </c>
      <c r="L25" s="157">
        <f t="shared" si="23"/>
        <v>19.176181859202039</v>
      </c>
      <c r="M25" s="157">
        <f t="shared" si="23"/>
        <v>19.326612032238717</v>
      </c>
      <c r="N25" s="157">
        <f t="shared" si="23"/>
        <v>18.9844222355763</v>
      </c>
      <c r="O25" s="157">
        <f t="shared" si="23"/>
        <v>18.348153701176102</v>
      </c>
      <c r="P25" s="157">
        <f t="shared" si="23"/>
        <v>15.35801088217479</v>
      </c>
      <c r="Q25" s="157">
        <f t="shared" si="23"/>
        <v>16.006433260478058</v>
      </c>
    </row>
    <row r="26" spans="1:17" ht="12" customHeight="1" x14ac:dyDescent="0.25">
      <c r="A26" s="23" t="s">
        <v>84</v>
      </c>
      <c r="B26" s="156">
        <v>18.82546534859269</v>
      </c>
      <c r="C26" s="156">
        <v>18.825074157354788</v>
      </c>
      <c r="D26" s="156">
        <v>18.091088082636197</v>
      </c>
      <c r="E26" s="156">
        <v>18.091032784876273</v>
      </c>
      <c r="F26" s="156">
        <v>18.462073055276367</v>
      </c>
      <c r="G26" s="156">
        <v>18.291607796668416</v>
      </c>
      <c r="H26" s="156">
        <v>18.989643580615738</v>
      </c>
      <c r="I26" s="156">
        <v>18.873241413176402</v>
      </c>
      <c r="J26" s="156">
        <v>18.375992966685395</v>
      </c>
      <c r="K26" s="156">
        <v>19.100606793043134</v>
      </c>
      <c r="L26" s="156">
        <v>19.176181859202039</v>
      </c>
      <c r="M26" s="156">
        <v>19.326612032238717</v>
      </c>
      <c r="N26" s="156">
        <v>18.9844222355763</v>
      </c>
      <c r="O26" s="156">
        <v>18.348153701176102</v>
      </c>
      <c r="P26" s="156">
        <v>15.35801088217479</v>
      </c>
      <c r="Q26" s="156">
        <v>16.006433260478058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2.6982629161258074</v>
      </c>
      <c r="C30" s="157">
        <f t="shared" ref="C30" si="26">SUM(C31:C32,C35:C36)</f>
        <v>2.7788348655187702</v>
      </c>
      <c r="D30" s="157">
        <f t="shared" ref="D30" si="27">SUM(D31:D32,D35:D36)</f>
        <v>2.5689599980722253</v>
      </c>
      <c r="E30" s="157">
        <f t="shared" ref="E30" si="28">SUM(E31:E32,E35:E36)</f>
        <v>2.398087067097836</v>
      </c>
      <c r="F30" s="157">
        <f t="shared" ref="F30" si="29">SUM(F31:F32,F35:F36)</f>
        <v>2.4826996130282524</v>
      </c>
      <c r="G30" s="157">
        <f t="shared" ref="G30" si="30">SUM(G31:G32,G35:G36)</f>
        <v>2.6763351483723534</v>
      </c>
      <c r="H30" s="157">
        <f t="shared" ref="H30" si="31">SUM(H31:H32,H35:H36)</f>
        <v>2.8935753376961482</v>
      </c>
      <c r="I30" s="157">
        <f t="shared" ref="I30" si="32">SUM(I31:I32,I35:I36)</f>
        <v>3.3044254645926574</v>
      </c>
      <c r="J30" s="157">
        <f t="shared" ref="J30" si="33">SUM(J31:J32,J35:J36)</f>
        <v>3.3804177532412618</v>
      </c>
      <c r="K30" s="157">
        <f t="shared" ref="K30" si="34">SUM(K31:K32,K35:K36)</f>
        <v>2.9023626040643564</v>
      </c>
      <c r="L30" s="157">
        <f t="shared" ref="L30" si="35">SUM(L31:L32,L35:L36)</f>
        <v>2.7050045348630829</v>
      </c>
      <c r="M30" s="157">
        <f t="shared" ref="M30" si="36">SUM(M31:M32,M35:M36)</f>
        <v>3.0400043697058616</v>
      </c>
      <c r="N30" s="157">
        <f t="shared" ref="N30" si="37">SUM(N31:N32,N35:N36)</f>
        <v>3.1165162675941995</v>
      </c>
      <c r="O30" s="157">
        <f t="shared" ref="O30" si="38">SUM(O31:O32,O35:O36)</f>
        <v>3.0909199102055465</v>
      </c>
      <c r="P30" s="157">
        <f t="shared" ref="P30" si="39">SUM(P31:P32,P35:P36)</f>
        <v>3.2470610312797805</v>
      </c>
      <c r="Q30" s="157">
        <f t="shared" ref="Q30" si="40">SUM(Q31:Q32,Q35:Q36)</f>
        <v>2.9317623530609862</v>
      </c>
    </row>
    <row r="31" spans="1:17" ht="12" customHeight="1" x14ac:dyDescent="0.25">
      <c r="A31" s="167" t="s">
        <v>169</v>
      </c>
      <c r="B31" s="132">
        <v>2.6982629161258074</v>
      </c>
      <c r="C31" s="132">
        <v>2.7788348655187702</v>
      </c>
      <c r="D31" s="132">
        <v>2.5689599980722253</v>
      </c>
      <c r="E31" s="132">
        <v>2.398087067097836</v>
      </c>
      <c r="F31" s="132">
        <v>2.4826996130282524</v>
      </c>
      <c r="G31" s="132">
        <v>2.6763351483723534</v>
      </c>
      <c r="H31" s="132">
        <v>2.8935753376961482</v>
      </c>
      <c r="I31" s="132">
        <v>3.3044254645926574</v>
      </c>
      <c r="J31" s="132">
        <v>3.3804177532412618</v>
      </c>
      <c r="K31" s="132">
        <v>2.7424983770598632</v>
      </c>
      <c r="L31" s="132">
        <v>2.5488973668151655</v>
      </c>
      <c r="M31" s="132">
        <v>2.8462476968959063</v>
      </c>
      <c r="N31" s="132">
        <v>2.8990657084756841</v>
      </c>
      <c r="O31" s="132">
        <v>2.85828751696376</v>
      </c>
      <c r="P31" s="132">
        <v>2.9882488317205604</v>
      </c>
      <c r="Q31" s="132">
        <v>2.696779786839314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0.15986422700449332</v>
      </c>
      <c r="L32" s="132">
        <f t="shared" ref="L32" si="51">SUM(L33:L34)</f>
        <v>0.15610716804791744</v>
      </c>
      <c r="M32" s="132">
        <f t="shared" ref="M32" si="52">SUM(M33:M34)</f>
        <v>0.19375667280995515</v>
      </c>
      <c r="N32" s="132">
        <f t="shared" ref="N32" si="53">SUM(N33:N34)</f>
        <v>0.21745055911851544</v>
      </c>
      <c r="O32" s="132">
        <f t="shared" ref="O32" si="54">SUM(O33:O34)</f>
        <v>0.23263239324178647</v>
      </c>
      <c r="P32" s="132">
        <f t="shared" ref="P32" si="55">SUM(P33:P34)</f>
        <v>0.25881219955922019</v>
      </c>
      <c r="Q32" s="132">
        <f t="shared" ref="Q32" si="56">SUM(Q33:Q34)</f>
        <v>0.23498256622167232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0.15986422700449332</v>
      </c>
      <c r="L33" s="165">
        <v>0.15610716804791744</v>
      </c>
      <c r="M33" s="165">
        <v>0.19375667280995515</v>
      </c>
      <c r="N33" s="165">
        <v>0.21745055911851544</v>
      </c>
      <c r="O33" s="165">
        <v>0.23263239324178647</v>
      </c>
      <c r="P33" s="165">
        <v>0.25881219955922019</v>
      </c>
      <c r="Q33" s="165">
        <v>0.23498256622167232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0.63064343273439427</v>
      </c>
      <c r="C39" s="157">
        <f t="shared" ref="C39" si="74">SUM(C40:C41)</f>
        <v>0.60312556528884453</v>
      </c>
      <c r="D39" s="157">
        <f t="shared" ref="D39" si="75">SUM(D40:D41)</f>
        <v>0.75858974926613132</v>
      </c>
      <c r="E39" s="157">
        <f t="shared" ref="E39" si="76">SUM(E40:E41)</f>
        <v>0.70168376525223475</v>
      </c>
      <c r="F39" s="157">
        <f t="shared" ref="F39" si="77">SUM(F40:F41)</f>
        <v>0.54488702582133453</v>
      </c>
      <c r="G39" s="157">
        <f t="shared" ref="G39" si="78">SUM(G40:G41)</f>
        <v>0.67060469796217381</v>
      </c>
      <c r="H39" s="157">
        <f t="shared" ref="H39" si="79">SUM(H40:H41)</f>
        <v>0.52560405489707085</v>
      </c>
      <c r="I39" s="157">
        <f t="shared" ref="I39" si="80">SUM(I40:I41)</f>
        <v>0.63899972709226838</v>
      </c>
      <c r="J39" s="157">
        <f t="shared" ref="J39" si="81">SUM(J40:J41)</f>
        <v>0.86660356308247599</v>
      </c>
      <c r="K39" s="157">
        <f t="shared" ref="K39" si="82">SUM(K40:K41)</f>
        <v>0.53634023129480912</v>
      </c>
      <c r="L39" s="157">
        <f t="shared" ref="L39" si="83">SUM(L40:L41)</f>
        <v>0.50522727227554609</v>
      </c>
      <c r="M39" s="157">
        <f t="shared" ref="M39" si="84">SUM(M40:M41)</f>
        <v>0.67758140819659574</v>
      </c>
      <c r="N39" s="157">
        <f t="shared" ref="N39" si="85">SUM(N40:N41)</f>
        <v>0.63231074409848598</v>
      </c>
      <c r="O39" s="157">
        <f t="shared" ref="O39" si="86">SUM(O40:O41)</f>
        <v>0.47443863095710187</v>
      </c>
      <c r="P39" s="157">
        <f t="shared" ref="P39" si="87">SUM(P40:P41)</f>
        <v>0.37957193747682716</v>
      </c>
      <c r="Q39" s="157">
        <f t="shared" ref="Q39" si="88">SUM(Q40:Q41)</f>
        <v>0.61736840265689208</v>
      </c>
    </row>
    <row r="40" spans="1:17" ht="12" customHeight="1" x14ac:dyDescent="0.25">
      <c r="A40" s="23" t="s">
        <v>57</v>
      </c>
      <c r="B40" s="156">
        <v>0.63064343273439427</v>
      </c>
      <c r="C40" s="156">
        <v>0.60312556528884453</v>
      </c>
      <c r="D40" s="156">
        <v>0.75858974926613132</v>
      </c>
      <c r="E40" s="156">
        <v>0.70168376525223475</v>
      </c>
      <c r="F40" s="156">
        <v>0.54488702582133453</v>
      </c>
      <c r="G40" s="156">
        <v>0.67060469796217381</v>
      </c>
      <c r="H40" s="156">
        <v>0.52560405489707085</v>
      </c>
      <c r="I40" s="156">
        <v>0.63899972709226838</v>
      </c>
      <c r="J40" s="156">
        <v>0.86660356308247599</v>
      </c>
      <c r="K40" s="156">
        <v>0.53634023129480912</v>
      </c>
      <c r="L40" s="156">
        <v>0.50522727227554609</v>
      </c>
      <c r="M40" s="156">
        <v>0.67758140819659574</v>
      </c>
      <c r="N40" s="156">
        <v>0.63231074409848598</v>
      </c>
      <c r="O40" s="156">
        <v>0.47443863095710187</v>
      </c>
      <c r="P40" s="156">
        <v>0.37957193747682716</v>
      </c>
      <c r="Q40" s="156">
        <v>0.61736840265689208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1086.2834996293943</v>
      </c>
      <c r="C43" s="168">
        <f t="shared" ref="C43" si="90">SUM(C44,C47,C49,C58)</f>
        <v>1016.9780750053591</v>
      </c>
      <c r="D43" s="168">
        <f t="shared" ref="D43" si="91">SUM(D44,D47,D49,D58)</f>
        <v>1216.2203224602654</v>
      </c>
      <c r="E43" s="168">
        <f t="shared" ref="E43" si="92">SUM(E44,E47,E49,E58)</f>
        <v>1351.1482936389812</v>
      </c>
      <c r="F43" s="168">
        <f t="shared" ref="F43" si="93">SUM(F44,F47,F49,F58)</f>
        <v>1287.2792274218677</v>
      </c>
      <c r="G43" s="168">
        <f t="shared" ref="G43" si="94">SUM(G44,G47,G49,G58)</f>
        <v>1123.8012925755365</v>
      </c>
      <c r="H43" s="168">
        <f t="shared" ref="H43" si="95">SUM(H44,H47,H49,H58)</f>
        <v>1073.7738293193281</v>
      </c>
      <c r="I43" s="168">
        <f t="shared" ref="I43" si="96">SUM(I44,I47,I49,I58)</f>
        <v>784.99094556866623</v>
      </c>
      <c r="J43" s="168">
        <f t="shared" ref="J43" si="97">SUM(J44,J47,J49,J58)</f>
        <v>866.8961531106612</v>
      </c>
      <c r="K43" s="168">
        <f t="shared" ref="K43" si="98">SUM(K44,K47,K49,K58)</f>
        <v>816.54636858802724</v>
      </c>
      <c r="L43" s="168">
        <f t="shared" ref="L43" si="99">SUM(L44,L47,L49,L58)</f>
        <v>856.79334721554119</v>
      </c>
      <c r="M43" s="168">
        <f t="shared" ref="M43" si="100">SUM(M44,M47,M49,M58)</f>
        <v>677.69286516037005</v>
      </c>
      <c r="N43" s="168">
        <f t="shared" ref="N43" si="101">SUM(N44,N47,N49,N58)</f>
        <v>586.63692693565929</v>
      </c>
      <c r="O43" s="168">
        <f t="shared" ref="O43" si="102">SUM(O44,O47,O49,O58)</f>
        <v>481.01618651788584</v>
      </c>
      <c r="P43" s="168">
        <f t="shared" ref="P43" si="103">SUM(P44,P47,P49,P58)</f>
        <v>390.59216683991485</v>
      </c>
      <c r="Q43" s="168">
        <f t="shared" ref="Q43" si="104">SUM(Q44,Q47,Q49,Q58)</f>
        <v>384.37847547802733</v>
      </c>
    </row>
    <row r="44" spans="1:17" ht="12.95" customHeight="1" x14ac:dyDescent="0.25">
      <c r="A44" s="158" t="s">
        <v>65</v>
      </c>
      <c r="B44" s="157">
        <f t="shared" ref="B44:Q44" si="105">SUM(B45:B46)</f>
        <v>882.66727253341958</v>
      </c>
      <c r="C44" s="157">
        <f t="shared" si="105"/>
        <v>811.19908195271091</v>
      </c>
      <c r="D44" s="157">
        <f t="shared" si="105"/>
        <v>971.54302707226361</v>
      </c>
      <c r="E44" s="157">
        <f t="shared" si="105"/>
        <v>1095.262119789204</v>
      </c>
      <c r="F44" s="157">
        <f t="shared" si="105"/>
        <v>1045.7334826881588</v>
      </c>
      <c r="G44" s="157">
        <f t="shared" si="105"/>
        <v>892.55667529118477</v>
      </c>
      <c r="H44" s="157">
        <f t="shared" si="105"/>
        <v>848.05066482103643</v>
      </c>
      <c r="I44" s="157">
        <f t="shared" si="105"/>
        <v>589.19411249057646</v>
      </c>
      <c r="J44" s="157">
        <f t="shared" si="105"/>
        <v>656.43903858900728</v>
      </c>
      <c r="K44" s="157">
        <f t="shared" si="105"/>
        <v>627.26093176425525</v>
      </c>
      <c r="L44" s="157">
        <f t="shared" si="105"/>
        <v>659.63913859043953</v>
      </c>
      <c r="M44" s="157">
        <f t="shared" si="105"/>
        <v>508.5133643447171</v>
      </c>
      <c r="N44" s="157">
        <f t="shared" si="105"/>
        <v>434.30433049061799</v>
      </c>
      <c r="O44" s="157">
        <f t="shared" si="105"/>
        <v>356.14841321354533</v>
      </c>
      <c r="P44" s="157">
        <f t="shared" si="105"/>
        <v>268.05667824222661</v>
      </c>
      <c r="Q44" s="157">
        <f t="shared" si="105"/>
        <v>272.83580953880244</v>
      </c>
    </row>
    <row r="45" spans="1:17" ht="12" customHeight="1" x14ac:dyDescent="0.25">
      <c r="A45" s="23" t="s">
        <v>166</v>
      </c>
      <c r="B45" s="156">
        <v>882.66727253341958</v>
      </c>
      <c r="C45" s="156">
        <v>811.19908195271091</v>
      </c>
      <c r="D45" s="156">
        <v>971.54302707226361</v>
      </c>
      <c r="E45" s="156">
        <v>1095.262119789204</v>
      </c>
      <c r="F45" s="156">
        <v>1045.7334826881588</v>
      </c>
      <c r="G45" s="156">
        <v>892.55667529118477</v>
      </c>
      <c r="H45" s="156">
        <v>848.05066482103643</v>
      </c>
      <c r="I45" s="156">
        <v>589.19411249057646</v>
      </c>
      <c r="J45" s="156">
        <v>656.43903858900728</v>
      </c>
      <c r="K45" s="156">
        <v>627.26093176425525</v>
      </c>
      <c r="L45" s="156">
        <v>659.63913859043953</v>
      </c>
      <c r="M45" s="156">
        <v>508.5133643447171</v>
      </c>
      <c r="N45" s="156">
        <v>434.30433049061799</v>
      </c>
      <c r="O45" s="156">
        <v>356.14841321354533</v>
      </c>
      <c r="P45" s="156">
        <v>268.05667824222661</v>
      </c>
      <c r="Q45" s="156">
        <v>272.83580953880244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179.08486287216928</v>
      </c>
      <c r="C49" s="157">
        <f t="shared" ref="C49" si="108">SUM(C50:C51,C54:C55)</f>
        <v>183.95172811415705</v>
      </c>
      <c r="D49" s="157">
        <f t="shared" ref="D49" si="109">SUM(D50:D51,D54:D55)</f>
        <v>210.9724408006966</v>
      </c>
      <c r="E49" s="157">
        <f t="shared" ref="E49" si="110">SUM(E50:E51,E54:E55)</f>
        <v>220.89667706998793</v>
      </c>
      <c r="F49" s="157">
        <f t="shared" ref="F49" si="111">SUM(F50:F51,F54:F55)</f>
        <v>216.25798162448524</v>
      </c>
      <c r="G49" s="157">
        <f t="shared" ref="G49" si="112">SUM(G50:G51,G54:G55)</f>
        <v>204.14679432372074</v>
      </c>
      <c r="H49" s="157">
        <f t="shared" ref="H49" si="113">SUM(H50:H51,H54:H55)</f>
        <v>206.39679986698349</v>
      </c>
      <c r="I49" s="157">
        <f t="shared" ref="I49" si="114">SUM(I50:I51,I54:I55)</f>
        <v>177.82644288332762</v>
      </c>
      <c r="J49" s="157">
        <f t="shared" ref="J49" si="115">SUM(J50:J51,J54:J55)</f>
        <v>186.52540942078096</v>
      </c>
      <c r="K49" s="157">
        <f t="shared" ref="K49" si="116">SUM(K50:K51,K54:K55)</f>
        <v>174.41944312880449</v>
      </c>
      <c r="L49" s="157">
        <f t="shared" ref="L49" si="117">SUM(L50:L51,L54:L55)</f>
        <v>183.19059788134362</v>
      </c>
      <c r="M49" s="157">
        <f t="shared" ref="M49" si="118">SUM(M50:M51,M54:M55)</f>
        <v>154.4001144667786</v>
      </c>
      <c r="N49" s="157">
        <f t="shared" ref="N49" si="119">SUM(N50:N51,N54:N55)</f>
        <v>140.20487958741856</v>
      </c>
      <c r="O49" s="157">
        <f t="shared" ref="O49" si="120">SUM(O50:O51,O54:O55)</f>
        <v>117.34609223090833</v>
      </c>
      <c r="P49" s="157">
        <f t="shared" ref="P49" si="121">SUM(P50:P51,P54:P55)</f>
        <v>117.04706339065905</v>
      </c>
      <c r="Q49" s="157">
        <f t="shared" ref="Q49" si="122">SUM(Q50:Q51,Q54:Q55)</f>
        <v>102.8016416333017</v>
      </c>
    </row>
    <row r="50" spans="1:17" ht="12" customHeight="1" x14ac:dyDescent="0.25">
      <c r="A50" s="167" t="s">
        <v>165</v>
      </c>
      <c r="B50" s="132">
        <v>179.08486287216928</v>
      </c>
      <c r="C50" s="132">
        <v>183.95172811415705</v>
      </c>
      <c r="D50" s="132">
        <v>210.9724408006966</v>
      </c>
      <c r="E50" s="132">
        <v>220.89667706998793</v>
      </c>
      <c r="F50" s="132">
        <v>216.25798162448524</v>
      </c>
      <c r="G50" s="132">
        <v>204.14679432372074</v>
      </c>
      <c r="H50" s="132">
        <v>206.39679986698349</v>
      </c>
      <c r="I50" s="132">
        <v>177.82644288332762</v>
      </c>
      <c r="J50" s="132">
        <v>186.52540942078096</v>
      </c>
      <c r="K50" s="132">
        <v>164.80547263606289</v>
      </c>
      <c r="L50" s="132">
        <v>172.63151040567067</v>
      </c>
      <c r="M50" s="132">
        <v>144.55158622918779</v>
      </c>
      <c r="N50" s="132">
        <v>130.41549998231042</v>
      </c>
      <c r="O50" s="132">
        <v>108.51578136581459</v>
      </c>
      <c r="P50" s="132">
        <v>107.71641055550715</v>
      </c>
      <c r="Q50" s="132">
        <v>94.565871544721062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9.6139704927416005</v>
      </c>
      <c r="L51" s="132">
        <f t="shared" ref="L51" si="133">SUM(L52:L53)</f>
        <v>10.559087475672959</v>
      </c>
      <c r="M51" s="132">
        <f t="shared" ref="M51" si="134">SUM(M52:M53)</f>
        <v>9.8485282375908056</v>
      </c>
      <c r="N51" s="132">
        <f t="shared" ref="N51" si="135">SUM(N52:N53)</f>
        <v>9.7893796051081328</v>
      </c>
      <c r="O51" s="132">
        <f t="shared" ref="O51" si="136">SUM(O52:O53)</f>
        <v>8.8303108650937361</v>
      </c>
      <c r="P51" s="132">
        <f t="shared" ref="P51" si="137">SUM(P52:P53)</f>
        <v>9.330652835151902</v>
      </c>
      <c r="Q51" s="132">
        <f t="shared" ref="Q51" si="138">SUM(Q52:Q53)</f>
        <v>8.2357700885806402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9.6139704927416005</v>
      </c>
      <c r="L52" s="165">
        <v>10.559087475672959</v>
      </c>
      <c r="M52" s="165">
        <v>9.8485282375908056</v>
      </c>
      <c r="N52" s="165">
        <v>9.7893796051081328</v>
      </c>
      <c r="O52" s="165">
        <v>8.8303108650937361</v>
      </c>
      <c r="P52" s="165">
        <v>9.330652835151902</v>
      </c>
      <c r="Q52" s="165">
        <v>8.2357700885806402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24.531364223805369</v>
      </c>
      <c r="C58" s="157">
        <f t="shared" ref="C58" si="156">SUM(C59:C60)</f>
        <v>21.827264938491123</v>
      </c>
      <c r="D58" s="157">
        <f t="shared" ref="D58" si="157">SUM(D59:D60)</f>
        <v>33.704854587305192</v>
      </c>
      <c r="E58" s="157">
        <f t="shared" ref="E58" si="158">SUM(E59:E60)</f>
        <v>34.989496779789356</v>
      </c>
      <c r="F58" s="157">
        <f t="shared" ref="F58" si="159">SUM(F59:F60)</f>
        <v>25.287763109223732</v>
      </c>
      <c r="G58" s="157">
        <f t="shared" ref="G58" si="160">SUM(G59:G60)</f>
        <v>27.097822960630975</v>
      </c>
      <c r="H58" s="157">
        <f t="shared" ref="H58" si="161">SUM(H59:H60)</f>
        <v>19.326364631308209</v>
      </c>
      <c r="I58" s="157">
        <f t="shared" ref="I58" si="162">SUM(I59:I60)</f>
        <v>17.970390194762228</v>
      </c>
      <c r="J58" s="157">
        <f t="shared" ref="J58" si="163">SUM(J59:J60)</f>
        <v>23.931705100872954</v>
      </c>
      <c r="K58" s="157">
        <f t="shared" ref="K58" si="164">SUM(K59:K60)</f>
        <v>14.865993694967491</v>
      </c>
      <c r="L58" s="157">
        <f t="shared" ref="L58" si="165">SUM(L59:L60)</f>
        <v>13.963610743758045</v>
      </c>
      <c r="M58" s="157">
        <f t="shared" ref="M58" si="166">SUM(M59:M60)</f>
        <v>14.779386348874345</v>
      </c>
      <c r="N58" s="157">
        <f t="shared" ref="N58" si="167">SUM(N59:N60)</f>
        <v>12.127716857622783</v>
      </c>
      <c r="O58" s="157">
        <f t="shared" ref="O58" si="168">SUM(O59:O60)</f>
        <v>7.5216810734322017</v>
      </c>
      <c r="P58" s="157">
        <f t="shared" ref="P58" si="169">SUM(P59:P60)</f>
        <v>5.4884252070291666</v>
      </c>
      <c r="Q58" s="157">
        <f t="shared" ref="Q58" si="170">SUM(Q59:Q60)</f>
        <v>8.7410243059231636</v>
      </c>
    </row>
    <row r="59" spans="1:17" ht="12" customHeight="1" x14ac:dyDescent="0.25">
      <c r="A59" s="23" t="s">
        <v>57</v>
      </c>
      <c r="B59" s="156">
        <v>24.531364223805369</v>
      </c>
      <c r="C59" s="156">
        <v>21.827264938491123</v>
      </c>
      <c r="D59" s="156">
        <v>33.704854587305192</v>
      </c>
      <c r="E59" s="156">
        <v>34.989496779789356</v>
      </c>
      <c r="F59" s="156">
        <v>25.287763109223732</v>
      </c>
      <c r="G59" s="156">
        <v>27.097822960630975</v>
      </c>
      <c r="H59" s="156">
        <v>19.326364631308209</v>
      </c>
      <c r="I59" s="156">
        <v>17.970390194762228</v>
      </c>
      <c r="J59" s="156">
        <v>23.931705100872954</v>
      </c>
      <c r="K59" s="156">
        <v>14.865993694967491</v>
      </c>
      <c r="L59" s="156">
        <v>13.963610743758045</v>
      </c>
      <c r="M59" s="156">
        <v>14.779386348874345</v>
      </c>
      <c r="N59" s="156">
        <v>12.127716857622783</v>
      </c>
      <c r="O59" s="156">
        <v>7.5216810734322017</v>
      </c>
      <c r="P59" s="156">
        <v>5.4884252070291666</v>
      </c>
      <c r="Q59" s="156">
        <v>8.7410243059231636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137.61656500077899</v>
      </c>
      <c r="C62" s="168">
        <f t="shared" ref="C62:Q62" si="171">SUM(C63,C66,C68,C77)</f>
        <v>145.31164303035598</v>
      </c>
      <c r="D62" s="168">
        <f t="shared" si="171"/>
        <v>160.53173938256396</v>
      </c>
      <c r="E62" s="168">
        <f t="shared" si="171"/>
        <v>202.69511925300003</v>
      </c>
      <c r="F62" s="168">
        <f t="shared" si="171"/>
        <v>230.13359917891205</v>
      </c>
      <c r="G62" s="168">
        <f t="shared" si="171"/>
        <v>231.30808810196316</v>
      </c>
      <c r="H62" s="168">
        <f t="shared" si="171"/>
        <v>219.54868494886807</v>
      </c>
      <c r="I62" s="168">
        <f t="shared" si="171"/>
        <v>200.30674726062006</v>
      </c>
      <c r="J62" s="168">
        <f t="shared" si="171"/>
        <v>240.0831174396601</v>
      </c>
      <c r="K62" s="168">
        <f t="shared" si="171"/>
        <v>249.25401022420806</v>
      </c>
      <c r="L62" s="168">
        <f t="shared" si="171"/>
        <v>267.09496957238099</v>
      </c>
      <c r="M62" s="168">
        <f t="shared" si="171"/>
        <v>265.95328682668338</v>
      </c>
      <c r="N62" s="168">
        <f t="shared" si="171"/>
        <v>275.2392611841608</v>
      </c>
      <c r="O62" s="168">
        <f t="shared" si="171"/>
        <v>268.71925747684173</v>
      </c>
      <c r="P62" s="168">
        <f t="shared" si="171"/>
        <v>208.01771959159348</v>
      </c>
      <c r="Q62" s="168">
        <f t="shared" si="171"/>
        <v>243.04349597751028</v>
      </c>
    </row>
    <row r="63" spans="1:17" ht="12.95" customHeight="1" x14ac:dyDescent="0.25">
      <c r="A63" s="158" t="s">
        <v>65</v>
      </c>
      <c r="B63" s="157">
        <f t="shared" ref="B63:Q63" si="172">SUM(B64:B65)</f>
        <v>101.79310955428826</v>
      </c>
      <c r="C63" s="157">
        <f t="shared" si="172"/>
        <v>106.39443794772954</v>
      </c>
      <c r="D63" s="157">
        <f t="shared" si="172"/>
        <v>118.8523841973637</v>
      </c>
      <c r="E63" s="157">
        <f t="shared" si="172"/>
        <v>152.41453164515895</v>
      </c>
      <c r="F63" s="157">
        <f t="shared" si="172"/>
        <v>171.29590717064076</v>
      </c>
      <c r="G63" s="157">
        <f t="shared" si="172"/>
        <v>167.07985428926673</v>
      </c>
      <c r="H63" s="157">
        <f t="shared" si="172"/>
        <v>155.69374135646632</v>
      </c>
      <c r="I63" s="157">
        <f t="shared" si="172"/>
        <v>133.44202735643043</v>
      </c>
      <c r="J63" s="157">
        <f t="shared" si="172"/>
        <v>163.16710560389387</v>
      </c>
      <c r="K63" s="157">
        <f t="shared" si="172"/>
        <v>175.67974025326671</v>
      </c>
      <c r="L63" s="157">
        <f t="shared" si="172"/>
        <v>188.24793888710198</v>
      </c>
      <c r="M63" s="157">
        <f t="shared" si="172"/>
        <v>182.61673474150649</v>
      </c>
      <c r="N63" s="157">
        <f t="shared" si="172"/>
        <v>184.93383585535608</v>
      </c>
      <c r="O63" s="157">
        <f t="shared" si="172"/>
        <v>179.66713866408332</v>
      </c>
      <c r="P63" s="157">
        <f t="shared" si="172"/>
        <v>128.63506485876843</v>
      </c>
      <c r="Q63" s="157">
        <f t="shared" si="172"/>
        <v>160.75474963255263</v>
      </c>
    </row>
    <row r="64" spans="1:17" ht="12" customHeight="1" x14ac:dyDescent="0.25">
      <c r="A64" s="23" t="s">
        <v>161</v>
      </c>
      <c r="B64" s="156">
        <v>101.79310955428826</v>
      </c>
      <c r="C64" s="156">
        <v>106.39443794772954</v>
      </c>
      <c r="D64" s="156">
        <v>118.8523841973637</v>
      </c>
      <c r="E64" s="156">
        <v>152.41453164515895</v>
      </c>
      <c r="F64" s="156">
        <v>171.29590717064076</v>
      </c>
      <c r="G64" s="156">
        <v>167.07985428926673</v>
      </c>
      <c r="H64" s="156">
        <v>155.69374135646632</v>
      </c>
      <c r="I64" s="156">
        <v>133.44202735643043</v>
      </c>
      <c r="J64" s="156">
        <v>163.16710560389387</v>
      </c>
      <c r="K64" s="156">
        <v>175.67974025326671</v>
      </c>
      <c r="L64" s="156">
        <v>188.24793888710198</v>
      </c>
      <c r="M64" s="156">
        <v>182.61673474150649</v>
      </c>
      <c r="N64" s="156">
        <v>184.93383585535608</v>
      </c>
      <c r="O64" s="156">
        <v>179.66713866408332</v>
      </c>
      <c r="P64" s="156">
        <v>128.63506485876843</v>
      </c>
      <c r="Q64" s="156">
        <v>160.75474963255263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25.891591936561198</v>
      </c>
      <c r="C68" s="157">
        <f t="shared" ref="C68:Q68" si="174">SUM(C69:C70,C73:C74)</f>
        <v>28.113801249773825</v>
      </c>
      <c r="D68" s="157">
        <f t="shared" si="174"/>
        <v>29.88166484260865</v>
      </c>
      <c r="E68" s="157">
        <f t="shared" si="174"/>
        <v>35.760216037732505</v>
      </c>
      <c r="F68" s="157">
        <f t="shared" si="174"/>
        <v>41.827761990497166</v>
      </c>
      <c r="G68" s="157">
        <f t="shared" si="174"/>
        <v>45.685575624779922</v>
      </c>
      <c r="H68" s="157">
        <f t="shared" si="174"/>
        <v>45.340162999675208</v>
      </c>
      <c r="I68" s="157">
        <f t="shared" si="174"/>
        <v>47.739679911709977</v>
      </c>
      <c r="J68" s="157">
        <f t="shared" si="174"/>
        <v>55.354178213134787</v>
      </c>
      <c r="K68" s="157">
        <f t="shared" si="174"/>
        <v>52.669693007962906</v>
      </c>
      <c r="L68" s="157">
        <f t="shared" si="174"/>
        <v>56.738760533624905</v>
      </c>
      <c r="M68" s="157">
        <f t="shared" si="174"/>
        <v>59.796065897377943</v>
      </c>
      <c r="N68" s="157">
        <f t="shared" si="174"/>
        <v>64.416287384536119</v>
      </c>
      <c r="O68" s="157">
        <f t="shared" si="174"/>
        <v>63.236032764653245</v>
      </c>
      <c r="P68" s="157">
        <f t="shared" si="174"/>
        <v>56.027696164848756</v>
      </c>
      <c r="Q68" s="157">
        <f t="shared" si="174"/>
        <v>58.876819031780322</v>
      </c>
    </row>
    <row r="69" spans="1:17" ht="12" customHeight="1" x14ac:dyDescent="0.25">
      <c r="A69" s="167" t="s">
        <v>160</v>
      </c>
      <c r="B69" s="132">
        <v>25.891591936561198</v>
      </c>
      <c r="C69" s="132">
        <v>28.113801249773825</v>
      </c>
      <c r="D69" s="132">
        <v>29.88166484260865</v>
      </c>
      <c r="E69" s="132">
        <v>35.760216037732505</v>
      </c>
      <c r="F69" s="132">
        <v>41.827761990497166</v>
      </c>
      <c r="G69" s="132">
        <v>45.685575624779922</v>
      </c>
      <c r="H69" s="132">
        <v>45.340162999675208</v>
      </c>
      <c r="I69" s="132">
        <v>47.739679911709977</v>
      </c>
      <c r="J69" s="132">
        <v>55.354178213134787</v>
      </c>
      <c r="K69" s="132">
        <v>49.766448213112383</v>
      </c>
      <c r="L69" s="132">
        <v>53.46829676032489</v>
      </c>
      <c r="M69" s="132">
        <v>55.982204466419901</v>
      </c>
      <c r="N69" s="132">
        <v>59.91858043230588</v>
      </c>
      <c r="O69" s="132">
        <v>58.477584021088802</v>
      </c>
      <c r="P69" s="132">
        <v>51.561379336579868</v>
      </c>
      <c r="Q69" s="132">
        <v>54.16002029726581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2.9032447948505209</v>
      </c>
      <c r="L70" s="132">
        <f t="shared" si="175"/>
        <v>3.2704637733000159</v>
      </c>
      <c r="M70" s="132">
        <f t="shared" si="175"/>
        <v>3.8138614309580392</v>
      </c>
      <c r="N70" s="132">
        <f t="shared" si="175"/>
        <v>4.4977069522302378</v>
      </c>
      <c r="O70" s="132">
        <f t="shared" si="175"/>
        <v>4.7584487435644407</v>
      </c>
      <c r="P70" s="132">
        <f t="shared" si="175"/>
        <v>4.466316828268889</v>
      </c>
      <c r="Q70" s="132">
        <f t="shared" si="175"/>
        <v>4.7167987345145095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2.9032447948505209</v>
      </c>
      <c r="L71" s="165">
        <v>3.2704637733000159</v>
      </c>
      <c r="M71" s="165">
        <v>3.8138614309580392</v>
      </c>
      <c r="N71" s="165">
        <v>4.4977069522302378</v>
      </c>
      <c r="O71" s="165">
        <v>4.7584487435644407</v>
      </c>
      <c r="P71" s="165">
        <v>4.466316828268889</v>
      </c>
      <c r="Q71" s="165">
        <v>4.7167987345145095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9.9318635099295189</v>
      </c>
      <c r="C77" s="157">
        <f t="shared" ref="C77:Q77" si="177">SUM(C78:C79)</f>
        <v>10.803403832852608</v>
      </c>
      <c r="D77" s="157">
        <f t="shared" si="177"/>
        <v>11.797690342591606</v>
      </c>
      <c r="E77" s="157">
        <f t="shared" si="177"/>
        <v>14.520371570108569</v>
      </c>
      <c r="F77" s="157">
        <f t="shared" si="177"/>
        <v>17.009930017774131</v>
      </c>
      <c r="G77" s="157">
        <f t="shared" si="177"/>
        <v>18.542658187916512</v>
      </c>
      <c r="H77" s="157">
        <f t="shared" si="177"/>
        <v>18.514780592726538</v>
      </c>
      <c r="I77" s="157">
        <f t="shared" si="177"/>
        <v>19.125039992479667</v>
      </c>
      <c r="J77" s="157">
        <f t="shared" si="177"/>
        <v>21.561833622631433</v>
      </c>
      <c r="K77" s="157">
        <f t="shared" si="177"/>
        <v>20.904576962978439</v>
      </c>
      <c r="L77" s="157">
        <f t="shared" si="177"/>
        <v>22.108270151654082</v>
      </c>
      <c r="M77" s="157">
        <f t="shared" si="177"/>
        <v>23.540486187798923</v>
      </c>
      <c r="N77" s="157">
        <f t="shared" si="177"/>
        <v>25.88913794426859</v>
      </c>
      <c r="O77" s="157">
        <f t="shared" si="177"/>
        <v>25.816086048105166</v>
      </c>
      <c r="P77" s="157">
        <f t="shared" si="177"/>
        <v>23.35495856797629</v>
      </c>
      <c r="Q77" s="157">
        <f t="shared" si="177"/>
        <v>23.411927313177319</v>
      </c>
    </row>
    <row r="78" spans="1:17" ht="12" customHeight="1" x14ac:dyDescent="0.25">
      <c r="A78" s="23" t="s">
        <v>109</v>
      </c>
      <c r="B78" s="156">
        <v>9.9318635099295189</v>
      </c>
      <c r="C78" s="156">
        <v>10.803403832852608</v>
      </c>
      <c r="D78" s="156">
        <v>11.797690342591606</v>
      </c>
      <c r="E78" s="156">
        <v>14.520371570108569</v>
      </c>
      <c r="F78" s="156">
        <v>17.009930017774131</v>
      </c>
      <c r="G78" s="156">
        <v>18.542658187916512</v>
      </c>
      <c r="H78" s="156">
        <v>18.514780592726538</v>
      </c>
      <c r="I78" s="156">
        <v>19.125039992479667</v>
      </c>
      <c r="J78" s="156">
        <v>21.561833622631433</v>
      </c>
      <c r="K78" s="156">
        <v>20.904576962978439</v>
      </c>
      <c r="L78" s="156">
        <v>22.108270151654082</v>
      </c>
      <c r="M78" s="156">
        <v>23.540486187798923</v>
      </c>
      <c r="N78" s="156">
        <v>25.88913794426859</v>
      </c>
      <c r="O78" s="156">
        <v>25.816086048105166</v>
      </c>
      <c r="P78" s="156">
        <v>23.35495856797629</v>
      </c>
      <c r="Q78" s="156">
        <v>23.411927313177319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54.646288905038418</v>
      </c>
      <c r="C81" s="168">
        <f t="shared" ref="C81:Q81" si="178">SUM(C82,C85,C87,C100)</f>
        <v>56.982365463689973</v>
      </c>
      <c r="D81" s="168">
        <f t="shared" si="178"/>
        <v>66.170210844619874</v>
      </c>
      <c r="E81" s="168">
        <f t="shared" si="178"/>
        <v>65.847444143056578</v>
      </c>
      <c r="F81" s="168">
        <f t="shared" si="178"/>
        <v>59.642600755064755</v>
      </c>
      <c r="G81" s="168">
        <f t="shared" si="178"/>
        <v>62.15039739530242</v>
      </c>
      <c r="H81" s="168">
        <f t="shared" si="178"/>
        <v>42.836092948062763</v>
      </c>
      <c r="I81" s="168">
        <f t="shared" si="178"/>
        <v>45.632963381061899</v>
      </c>
      <c r="J81" s="168">
        <f t="shared" si="178"/>
        <v>50.8177039331919</v>
      </c>
      <c r="K81" s="168">
        <f t="shared" si="178"/>
        <v>46.713942149037862</v>
      </c>
      <c r="L81" s="168">
        <f t="shared" si="178"/>
        <v>45.732111334896118</v>
      </c>
      <c r="M81" s="168">
        <f t="shared" si="178"/>
        <v>48.170584310251357</v>
      </c>
      <c r="N81" s="168">
        <f t="shared" si="178"/>
        <v>43.498363092419751</v>
      </c>
      <c r="O81" s="168">
        <f t="shared" si="178"/>
        <v>36.693833781419485</v>
      </c>
      <c r="P81" s="168">
        <f t="shared" si="178"/>
        <v>28.879510407573683</v>
      </c>
      <c r="Q81" s="168">
        <f t="shared" si="178"/>
        <v>41.075943752796924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33.370389419784772</v>
      </c>
      <c r="C87" s="157">
        <f t="shared" ref="C87:Q87" si="181">SUM(C88:C89,C92:C93,C96:C97)</f>
        <v>36.211991378602541</v>
      </c>
      <c r="D87" s="157">
        <f t="shared" si="181"/>
        <v>42.237030575592335</v>
      </c>
      <c r="E87" s="157">
        <f t="shared" si="181"/>
        <v>43.85395518002268</v>
      </c>
      <c r="F87" s="157">
        <f t="shared" si="181"/>
        <v>42.376757002773182</v>
      </c>
      <c r="G87" s="157">
        <f t="shared" si="181"/>
        <v>40.107187011405209</v>
      </c>
      <c r="H87" s="157">
        <f t="shared" si="181"/>
        <v>27.053052678171557</v>
      </c>
      <c r="I87" s="157">
        <f t="shared" si="181"/>
        <v>26.136631070756394</v>
      </c>
      <c r="J87" s="157">
        <f t="shared" si="181"/>
        <v>25.545970033538129</v>
      </c>
      <c r="K87" s="157">
        <f t="shared" si="181"/>
        <v>24.016384447686704</v>
      </c>
      <c r="L87" s="157">
        <f t="shared" si="181"/>
        <v>20.223555663912503</v>
      </c>
      <c r="M87" s="157">
        <f t="shared" si="181"/>
        <v>17.137588576628865</v>
      </c>
      <c r="N87" s="157">
        <f t="shared" si="181"/>
        <v>14.849768827545031</v>
      </c>
      <c r="O87" s="157">
        <f t="shared" si="181"/>
        <v>14.173901288233353</v>
      </c>
      <c r="P87" s="157">
        <f t="shared" si="181"/>
        <v>12.696088022549205</v>
      </c>
      <c r="Q87" s="157">
        <f t="shared" si="181"/>
        <v>11.556726478338311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33.370389419784772</v>
      </c>
      <c r="C92" s="162">
        <v>36.211991378602541</v>
      </c>
      <c r="D92" s="162">
        <v>42.237030575592335</v>
      </c>
      <c r="E92" s="162">
        <v>43.85395518002268</v>
      </c>
      <c r="F92" s="162">
        <v>42.376757002773182</v>
      </c>
      <c r="G92" s="162">
        <v>40.107187011405209</v>
      </c>
      <c r="H92" s="162">
        <v>27.053052678171557</v>
      </c>
      <c r="I92" s="162">
        <v>26.136631070756394</v>
      </c>
      <c r="J92" s="162">
        <v>25.545970033538129</v>
      </c>
      <c r="K92" s="162">
        <v>22.692451395310414</v>
      </c>
      <c r="L92" s="162">
        <v>19.057870171357973</v>
      </c>
      <c r="M92" s="162">
        <v>16.044397457369225</v>
      </c>
      <c r="N92" s="162">
        <v>13.812855630078563</v>
      </c>
      <c r="O92" s="162">
        <v>13.107127219224251</v>
      </c>
      <c r="P92" s="162">
        <v>11.683862395438759</v>
      </c>
      <c r="Q92" s="162">
        <v>10.630989791277091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1.323933052376292</v>
      </c>
      <c r="L93" s="160">
        <f t="shared" si="183"/>
        <v>1.1656854925545308</v>
      </c>
      <c r="M93" s="160">
        <f t="shared" si="183"/>
        <v>1.093191119259638</v>
      </c>
      <c r="N93" s="160">
        <f t="shared" si="183"/>
        <v>1.0369131974664687</v>
      </c>
      <c r="O93" s="160">
        <f t="shared" si="183"/>
        <v>1.0667740690091017</v>
      </c>
      <c r="P93" s="160">
        <f t="shared" si="183"/>
        <v>1.0122256271104471</v>
      </c>
      <c r="Q93" s="160">
        <f t="shared" si="183"/>
        <v>0.92573668706121925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1.323933052376292</v>
      </c>
      <c r="L94" s="156">
        <v>1.1656854925545308</v>
      </c>
      <c r="M94" s="156">
        <v>1.093191119259638</v>
      </c>
      <c r="N94" s="156">
        <v>1.0369131974664687</v>
      </c>
      <c r="O94" s="156">
        <v>1.0667740690091017</v>
      </c>
      <c r="P94" s="156">
        <v>1.0122256271104471</v>
      </c>
      <c r="Q94" s="156">
        <v>0.92573668706121925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21.275899485253646</v>
      </c>
      <c r="C100" s="157">
        <f t="shared" ref="C100:Q100" si="185">SUM(C101:C103)</f>
        <v>20.770374085087429</v>
      </c>
      <c r="D100" s="157">
        <f t="shared" si="185"/>
        <v>23.933180269027542</v>
      </c>
      <c r="E100" s="157">
        <f t="shared" si="185"/>
        <v>21.993488963033897</v>
      </c>
      <c r="F100" s="157">
        <f t="shared" si="185"/>
        <v>17.265843752291573</v>
      </c>
      <c r="G100" s="157">
        <f t="shared" si="185"/>
        <v>22.043210383897215</v>
      </c>
      <c r="H100" s="157">
        <f t="shared" si="185"/>
        <v>15.783040269891208</v>
      </c>
      <c r="I100" s="157">
        <f t="shared" si="185"/>
        <v>19.496332310305501</v>
      </c>
      <c r="J100" s="157">
        <f t="shared" si="185"/>
        <v>25.271733899653771</v>
      </c>
      <c r="K100" s="157">
        <f t="shared" si="185"/>
        <v>22.697557701351162</v>
      </c>
      <c r="L100" s="157">
        <f t="shared" si="185"/>
        <v>25.508555670983611</v>
      </c>
      <c r="M100" s="157">
        <f t="shared" si="185"/>
        <v>31.032995733622492</v>
      </c>
      <c r="N100" s="157">
        <f t="shared" si="185"/>
        <v>28.648594264874724</v>
      </c>
      <c r="O100" s="157">
        <f t="shared" si="185"/>
        <v>22.519932493186136</v>
      </c>
      <c r="P100" s="157">
        <f t="shared" si="185"/>
        <v>16.183422385024478</v>
      </c>
      <c r="Q100" s="157">
        <f t="shared" si="185"/>
        <v>29.519217274458615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21.275899485253646</v>
      </c>
      <c r="C102" s="156">
        <v>20.770374085087429</v>
      </c>
      <c r="D102" s="156">
        <v>23.933180269027542</v>
      </c>
      <c r="E102" s="156">
        <v>21.993488963033897</v>
      </c>
      <c r="F102" s="156">
        <v>17.265843752291573</v>
      </c>
      <c r="G102" s="156">
        <v>22.043210383897215</v>
      </c>
      <c r="H102" s="156">
        <v>15.783040269891208</v>
      </c>
      <c r="I102" s="156">
        <v>19.496332310305501</v>
      </c>
      <c r="J102" s="156">
        <v>25.271733899653771</v>
      </c>
      <c r="K102" s="156">
        <v>22.697557701351162</v>
      </c>
      <c r="L102" s="156">
        <v>25.508555670983611</v>
      </c>
      <c r="M102" s="156">
        <v>31.032995733622492</v>
      </c>
      <c r="N102" s="156">
        <v>28.648594264874724</v>
      </c>
      <c r="O102" s="156">
        <v>22.519932493186136</v>
      </c>
      <c r="P102" s="156">
        <v>16.183422385024478</v>
      </c>
      <c r="Q102" s="156">
        <v>29.519217274458615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0.55312621664257267</v>
      </c>
      <c r="L105" s="168">
        <f t="shared" si="186"/>
        <v>0.73528481892237862</v>
      </c>
      <c r="M105" s="168">
        <f t="shared" si="186"/>
        <v>1.1936853091832864</v>
      </c>
      <c r="N105" s="168">
        <f t="shared" si="186"/>
        <v>1.7398383297873932</v>
      </c>
      <c r="O105" s="168">
        <f t="shared" si="186"/>
        <v>1.6599646205902177</v>
      </c>
      <c r="P105" s="168">
        <f t="shared" si="186"/>
        <v>1.6568043391844074</v>
      </c>
      <c r="Q105" s="168">
        <f t="shared" si="186"/>
        <v>3.3609897510047633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0.55312621664257267</v>
      </c>
      <c r="L120" s="157">
        <f t="shared" si="192"/>
        <v>0.73528481892237862</v>
      </c>
      <c r="M120" s="157">
        <f t="shared" si="192"/>
        <v>1.1936853091832864</v>
      </c>
      <c r="N120" s="157">
        <f t="shared" si="192"/>
        <v>1.7398383297873932</v>
      </c>
      <c r="O120" s="157">
        <f t="shared" si="192"/>
        <v>1.6599646205902177</v>
      </c>
      <c r="P120" s="157">
        <f t="shared" si="192"/>
        <v>1.6568043391844074</v>
      </c>
      <c r="Q120" s="157">
        <f t="shared" si="192"/>
        <v>3.3609897510047633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0.55312621664257267</v>
      </c>
      <c r="L121" s="156">
        <v>0.73528481892237862</v>
      </c>
      <c r="M121" s="156">
        <v>1.1936853091832864</v>
      </c>
      <c r="N121" s="156">
        <v>1.7398383297873932</v>
      </c>
      <c r="O121" s="156">
        <v>1.6599646205902177</v>
      </c>
      <c r="P121" s="156">
        <v>1.6568043391844074</v>
      </c>
      <c r="Q121" s="156">
        <v>3.3609897510047633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8.8773305423000402</v>
      </c>
      <c r="C124" s="168">
        <f t="shared" ref="C124:Q124" si="193">SUM(C125,C128,C130,C139)</f>
        <v>8.6718851586573376</v>
      </c>
      <c r="D124" s="168">
        <f t="shared" si="193"/>
        <v>11.78322476703736</v>
      </c>
      <c r="E124" s="168">
        <f t="shared" si="193"/>
        <v>11.738466719659137</v>
      </c>
      <c r="F124" s="168">
        <f t="shared" si="193"/>
        <v>8.8714448747652188</v>
      </c>
      <c r="G124" s="168">
        <f t="shared" si="193"/>
        <v>10.541419724652577</v>
      </c>
      <c r="H124" s="168">
        <f t="shared" si="193"/>
        <v>7.6612956663285861</v>
      </c>
      <c r="I124" s="168">
        <f t="shared" si="193"/>
        <v>8.8167729128933932</v>
      </c>
      <c r="J124" s="168">
        <f t="shared" si="193"/>
        <v>11.749439048946144</v>
      </c>
      <c r="K124" s="168">
        <f t="shared" si="193"/>
        <v>7.6136474064732047</v>
      </c>
      <c r="L124" s="168">
        <f t="shared" si="193"/>
        <v>7.1647080605295717</v>
      </c>
      <c r="M124" s="168">
        <f t="shared" si="193"/>
        <v>8.3835768177051495</v>
      </c>
      <c r="N124" s="168">
        <f t="shared" si="193"/>
        <v>7.2634663993574176</v>
      </c>
      <c r="O124" s="168">
        <f t="shared" si="193"/>
        <v>5.4327105778653237</v>
      </c>
      <c r="P124" s="168">
        <f t="shared" si="193"/>
        <v>4.0537746824888004</v>
      </c>
      <c r="Q124" s="168">
        <f t="shared" si="193"/>
        <v>7.4949746201159364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8.8773305423000402</v>
      </c>
      <c r="C139" s="157">
        <f t="shared" ref="C139:Q139" si="214">SUM(C140:C141)</f>
        <v>8.6718851586573376</v>
      </c>
      <c r="D139" s="157">
        <f t="shared" si="214"/>
        <v>11.78322476703736</v>
      </c>
      <c r="E139" s="157">
        <f t="shared" si="214"/>
        <v>11.738466719659137</v>
      </c>
      <c r="F139" s="157">
        <f t="shared" si="214"/>
        <v>8.8714448747652188</v>
      </c>
      <c r="G139" s="157">
        <f t="shared" si="214"/>
        <v>10.541419724652577</v>
      </c>
      <c r="H139" s="157">
        <f t="shared" si="214"/>
        <v>7.6612956663285861</v>
      </c>
      <c r="I139" s="157">
        <f t="shared" si="214"/>
        <v>8.8167729128933932</v>
      </c>
      <c r="J139" s="157">
        <f t="shared" si="214"/>
        <v>11.749439048946144</v>
      </c>
      <c r="K139" s="157">
        <f t="shared" si="214"/>
        <v>7.6136474064732047</v>
      </c>
      <c r="L139" s="157">
        <f t="shared" si="214"/>
        <v>7.1647080605295717</v>
      </c>
      <c r="M139" s="157">
        <f t="shared" si="214"/>
        <v>8.3835768177051495</v>
      </c>
      <c r="N139" s="157">
        <f t="shared" si="214"/>
        <v>7.2634663993574176</v>
      </c>
      <c r="O139" s="157">
        <f t="shared" si="214"/>
        <v>5.4327105778653237</v>
      </c>
      <c r="P139" s="157">
        <f t="shared" si="214"/>
        <v>4.0537746824888004</v>
      </c>
      <c r="Q139" s="157">
        <f t="shared" si="214"/>
        <v>7.4949746201159364</v>
      </c>
    </row>
    <row r="140" spans="1:17" ht="12" customHeight="1" x14ac:dyDescent="0.25">
      <c r="A140" s="23" t="s">
        <v>57</v>
      </c>
      <c r="B140" s="156">
        <v>8.8773305423000402</v>
      </c>
      <c r="C140" s="156">
        <v>8.6718851586573376</v>
      </c>
      <c r="D140" s="156">
        <v>11.78322476703736</v>
      </c>
      <c r="E140" s="156">
        <v>11.738466719659137</v>
      </c>
      <c r="F140" s="156">
        <v>8.8714448747652188</v>
      </c>
      <c r="G140" s="156">
        <v>10.541419724652577</v>
      </c>
      <c r="H140" s="156">
        <v>7.6612956663285861</v>
      </c>
      <c r="I140" s="156">
        <v>8.8167729128933932</v>
      </c>
      <c r="J140" s="156">
        <v>11.749439048946144</v>
      </c>
      <c r="K140" s="156">
        <v>7.6136474064732047</v>
      </c>
      <c r="L140" s="156">
        <v>7.1647080605295717</v>
      </c>
      <c r="M140" s="156">
        <v>8.3835768177051495</v>
      </c>
      <c r="N140" s="156">
        <v>7.2634663993574176</v>
      </c>
      <c r="O140" s="156">
        <v>5.4327105778653237</v>
      </c>
      <c r="P140" s="156">
        <v>4.0537746824888004</v>
      </c>
      <c r="Q140" s="156">
        <v>7.4949746201159364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0.26831887912833324</v>
      </c>
      <c r="C143" s="168">
        <f t="shared" ref="C143" si="216">SUM(C144,C146,C148,C157)</f>
        <v>0.30915716009328104</v>
      </c>
      <c r="D143" s="168">
        <f t="shared" ref="D143" si="217">SUM(D144,D146,D148,D157)</f>
        <v>0.40423182775132949</v>
      </c>
      <c r="E143" s="168">
        <f t="shared" ref="E143" si="218">SUM(E144,E146,E148,E157)</f>
        <v>0.49425689543601836</v>
      </c>
      <c r="F143" s="168">
        <f t="shared" ref="F143" si="219">SUM(F144,F146,F148,F157)</f>
        <v>0.47556213236178896</v>
      </c>
      <c r="G143" s="168">
        <f t="shared" ref="G143" si="220">SUM(G144,G146,G148,G157)</f>
        <v>0.52890976796062272</v>
      </c>
      <c r="H143" s="168">
        <f t="shared" ref="H143" si="221">SUM(H144,H146,H148,H157)</f>
        <v>0.40203341302676066</v>
      </c>
      <c r="I143" s="168">
        <f t="shared" ref="I143" si="222">SUM(I144,I146,I148,I157)</f>
        <v>0.45541321830925108</v>
      </c>
      <c r="J143" s="168">
        <f t="shared" ref="J143" si="223">SUM(J144,J146,J148,J157)</f>
        <v>0.64065664400583922</v>
      </c>
      <c r="K143" s="168">
        <f t="shared" ref="K143" si="224">SUM(K144,K146,K148,K157)</f>
        <v>0.57730818341645829</v>
      </c>
      <c r="L143" s="168">
        <f t="shared" ref="L143" si="225">SUM(L144,L146,L148,L157)</f>
        <v>0.65588754140710759</v>
      </c>
      <c r="M143" s="168">
        <f t="shared" ref="M143" si="226">SUM(M144,M146,M148,M157)</f>
        <v>0.86467715036033665</v>
      </c>
      <c r="N143" s="168">
        <f t="shared" ref="N143" si="227">SUM(N144,N146,N148,N157)</f>
        <v>0.87588529923861314</v>
      </c>
      <c r="O143" s="168">
        <f t="shared" ref="O143" si="228">SUM(O144,O146,O148,O157)</f>
        <v>0.86363668395997772</v>
      </c>
      <c r="P143" s="168">
        <f t="shared" ref="P143" si="229">SUM(P144,P146,P148,P157)</f>
        <v>0.85301532523676737</v>
      </c>
      <c r="Q143" s="168">
        <f t="shared" ref="Q143" si="230">SUM(Q144,Q146,Q148,Q157)</f>
        <v>1.7112890474416265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0.21754525461612492</v>
      </c>
      <c r="C148" s="157">
        <f t="shared" ref="C148" si="234">SUM(C149:C150,C153:C154)</f>
        <v>0.23614432378663736</v>
      </c>
      <c r="D148" s="157">
        <f t="shared" ref="D148" si="235">SUM(D149:D150,D153:D154)</f>
        <v>0.27561716578507689</v>
      </c>
      <c r="E148" s="157">
        <f t="shared" ref="E148" si="236">SUM(E149:E150,E153:E154)</f>
        <v>0.28610583230017567</v>
      </c>
      <c r="F148" s="157">
        <f t="shared" ref="F148" si="237">SUM(F149:F150,F153:F154)</f>
        <v>0.27614316168545061</v>
      </c>
      <c r="G148" s="157">
        <f t="shared" ref="G148" si="238">SUM(G149:G150,G153:G154)</f>
        <v>0.26144147978958715</v>
      </c>
      <c r="H148" s="157">
        <f t="shared" ref="H148" si="239">SUM(H149:H150,H153:H154)</f>
        <v>0.17658316477096186</v>
      </c>
      <c r="I148" s="157">
        <f t="shared" ref="I148" si="240">SUM(I149:I150,I153:I154)</f>
        <v>0.17072722627706832</v>
      </c>
      <c r="J148" s="157">
        <f t="shared" ref="J148" si="241">SUM(J149:J150,J153:J154)</f>
        <v>0.16675473359019635</v>
      </c>
      <c r="K148" s="157">
        <f t="shared" ref="K148" si="242">SUM(K149:K150,K153:K154)</f>
        <v>0.15664856726589835</v>
      </c>
      <c r="L148" s="157">
        <f t="shared" ref="L148" si="243">SUM(L149:L150,L153:L154)</f>
        <v>0.1322219182919514</v>
      </c>
      <c r="M148" s="157">
        <f t="shared" ref="M148" si="244">SUM(M149:M150,M153:M154)</f>
        <v>0.11221915757105838</v>
      </c>
      <c r="N148" s="157">
        <f t="shared" ref="N148" si="245">SUM(N149:N150,N153:N154)</f>
        <v>9.7378238998044667E-2</v>
      </c>
      <c r="O148" s="157">
        <f t="shared" ref="O148" si="246">SUM(O149:O150,O153:O154)</f>
        <v>9.3134297294351326E-2</v>
      </c>
      <c r="P148" s="157">
        <f t="shared" ref="P148" si="247">SUM(P149:P150,P153:P154)</f>
        <v>8.2962806300424699E-2</v>
      </c>
      <c r="Q148" s="157">
        <f t="shared" ref="Q148" si="248">SUM(Q149:Q150,Q153:Q154)</f>
        <v>7.6093347786547944E-2</v>
      </c>
    </row>
    <row r="149" spans="1:17" ht="12" customHeight="1" x14ac:dyDescent="0.25">
      <c r="A149" s="167" t="s">
        <v>144</v>
      </c>
      <c r="B149" s="132">
        <v>0.21754525461612492</v>
      </c>
      <c r="C149" s="132">
        <v>0.23614432378663736</v>
      </c>
      <c r="D149" s="132">
        <v>0.27561716578507689</v>
      </c>
      <c r="E149" s="132">
        <v>0.28610583230017567</v>
      </c>
      <c r="F149" s="132">
        <v>0.27614316168545061</v>
      </c>
      <c r="G149" s="132">
        <v>0.26144147978958715</v>
      </c>
      <c r="H149" s="132">
        <v>0.17658316477096186</v>
      </c>
      <c r="I149" s="132">
        <v>0.17072722627706832</v>
      </c>
      <c r="J149" s="132">
        <v>0.16675473359019635</v>
      </c>
      <c r="K149" s="132">
        <v>0.14792034797542314</v>
      </c>
      <c r="L149" s="132">
        <v>0.12454451658467679</v>
      </c>
      <c r="M149" s="132">
        <v>0.10507411757589735</v>
      </c>
      <c r="N149" s="132">
        <v>9.0776324489702645E-2</v>
      </c>
      <c r="O149" s="132">
        <v>8.6220397495207324E-2</v>
      </c>
      <c r="P149" s="132">
        <v>7.621463545302172E-2</v>
      </c>
      <c r="Q149" s="132">
        <v>7.017935702593539E-2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8.7282192904752122E-3</v>
      </c>
      <c r="L150" s="132">
        <f t="shared" ref="L150" si="259">SUM(L151:L152)</f>
        <v>7.6774017072746281E-3</v>
      </c>
      <c r="M150" s="132">
        <f t="shared" ref="M150" si="260">SUM(M151:M152)</f>
        <v>7.1450399951610332E-3</v>
      </c>
      <c r="N150" s="132">
        <f t="shared" ref="N150" si="261">SUM(N151:N152)</f>
        <v>6.6019145083420225E-3</v>
      </c>
      <c r="O150" s="132">
        <f t="shared" ref="O150" si="262">SUM(O151:O152)</f>
        <v>6.9138997991440073E-3</v>
      </c>
      <c r="P150" s="132">
        <f t="shared" ref="P150" si="263">SUM(P151:P152)</f>
        <v>6.7481708474029806E-3</v>
      </c>
      <c r="Q150" s="132">
        <f t="shared" ref="Q150" si="264">SUM(Q151:Q152)</f>
        <v>5.9139907606125565E-3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8.7282192904752122E-3</v>
      </c>
      <c r="L151" s="165">
        <v>7.6774017072746281E-3</v>
      </c>
      <c r="M151" s="165">
        <v>7.1450399951610332E-3</v>
      </c>
      <c r="N151" s="165">
        <v>6.6019145083420225E-3</v>
      </c>
      <c r="O151" s="165">
        <v>6.9138997991440073E-3</v>
      </c>
      <c r="P151" s="165">
        <v>6.7481708474029806E-3</v>
      </c>
      <c r="Q151" s="165">
        <v>5.9139907606125565E-3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5.0773624512208321E-2</v>
      </c>
      <c r="C157" s="157">
        <f t="shared" ref="C157" si="282">SUM(C158:C159)</f>
        <v>7.3012836306643694E-2</v>
      </c>
      <c r="D157" s="157">
        <f t="shared" ref="D157" si="283">SUM(D158:D159)</f>
        <v>0.1286146619662526</v>
      </c>
      <c r="E157" s="157">
        <f t="shared" ref="E157" si="284">SUM(E158:E159)</f>
        <v>0.20815106313584267</v>
      </c>
      <c r="F157" s="157">
        <f t="shared" ref="F157" si="285">SUM(F158:F159)</f>
        <v>0.19941897067633835</v>
      </c>
      <c r="G157" s="157">
        <f t="shared" ref="G157" si="286">SUM(G158:G159)</f>
        <v>0.26746828817103552</v>
      </c>
      <c r="H157" s="157">
        <f t="shared" ref="H157" si="287">SUM(H158:H159)</f>
        <v>0.22545024825579879</v>
      </c>
      <c r="I157" s="157">
        <f t="shared" ref="I157" si="288">SUM(I158:I159)</f>
        <v>0.28468599203218276</v>
      </c>
      <c r="J157" s="157">
        <f t="shared" ref="J157" si="289">SUM(J158:J159)</f>
        <v>0.47390191041564284</v>
      </c>
      <c r="K157" s="157">
        <f t="shared" ref="K157" si="290">SUM(K158:K159)</f>
        <v>0.42065961615055997</v>
      </c>
      <c r="L157" s="157">
        <f t="shared" ref="L157" si="291">SUM(L158:L159)</f>
        <v>0.52366562311515619</v>
      </c>
      <c r="M157" s="157">
        <f t="shared" ref="M157" si="292">SUM(M158:M159)</f>
        <v>0.75245799278927827</v>
      </c>
      <c r="N157" s="157">
        <f t="shared" ref="N157" si="293">SUM(N158:N159)</f>
        <v>0.77850706024056848</v>
      </c>
      <c r="O157" s="157">
        <f t="shared" ref="O157" si="294">SUM(O158:O159)</f>
        <v>0.77050238666562643</v>
      </c>
      <c r="P157" s="157">
        <f t="shared" ref="P157" si="295">SUM(P158:P159)</f>
        <v>0.77005251893634263</v>
      </c>
      <c r="Q157" s="157">
        <f t="shared" ref="Q157" si="296">SUM(Q158:Q159)</f>
        <v>1.6351956996550785</v>
      </c>
    </row>
    <row r="158" spans="1:17" ht="12" customHeight="1" x14ac:dyDescent="0.25">
      <c r="A158" s="23" t="s">
        <v>57</v>
      </c>
      <c r="B158" s="156">
        <v>5.0773624512208321E-2</v>
      </c>
      <c r="C158" s="156">
        <v>7.3012836306643694E-2</v>
      </c>
      <c r="D158" s="156">
        <v>0.1286146619662526</v>
      </c>
      <c r="E158" s="156">
        <v>0.20815106313584267</v>
      </c>
      <c r="F158" s="156">
        <v>0.19941897067633835</v>
      </c>
      <c r="G158" s="156">
        <v>0.26746828817103552</v>
      </c>
      <c r="H158" s="156">
        <v>0.22545024825579879</v>
      </c>
      <c r="I158" s="156">
        <v>0.28468599203218276</v>
      </c>
      <c r="J158" s="156">
        <v>0.47390191041564284</v>
      </c>
      <c r="K158" s="156">
        <v>0.42065961615055997</v>
      </c>
      <c r="L158" s="156">
        <v>0.52366562311515619</v>
      </c>
      <c r="M158" s="156">
        <v>0.75245799278927827</v>
      </c>
      <c r="N158" s="156">
        <v>0.77850706024056848</v>
      </c>
      <c r="O158" s="156">
        <v>0.77050238666562643</v>
      </c>
      <c r="P158" s="156">
        <v>0.77005251893634263</v>
      </c>
      <c r="Q158" s="156">
        <v>1.6351956996550785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7.090103230044857</v>
      </c>
      <c r="C161" s="168">
        <f t="shared" ref="C161:Q161" si="297">SUM(C162,C164,C166,C175)</f>
        <v>7.5608352124977394</v>
      </c>
      <c r="D161" s="168">
        <f t="shared" si="297"/>
        <v>9.1333170115850812</v>
      </c>
      <c r="E161" s="168">
        <f t="shared" si="297"/>
        <v>9.4508604567179209</v>
      </c>
      <c r="F161" s="168">
        <f t="shared" si="297"/>
        <v>8.7573580630806696</v>
      </c>
      <c r="G161" s="168">
        <f t="shared" si="297"/>
        <v>8.6585774854230415</v>
      </c>
      <c r="H161" s="168">
        <f t="shared" si="297"/>
        <v>5.9952247618287391</v>
      </c>
      <c r="I161" s="168">
        <f t="shared" si="297"/>
        <v>6.0169134302319218</v>
      </c>
      <c r="J161" s="168">
        <f t="shared" si="297"/>
        <v>6.4728480697700643</v>
      </c>
      <c r="K161" s="168">
        <f t="shared" si="297"/>
        <v>5.7792388397604162</v>
      </c>
      <c r="L161" s="168">
        <f t="shared" si="297"/>
        <v>5.1966397850252539</v>
      </c>
      <c r="M161" s="168">
        <f t="shared" si="297"/>
        <v>5.1970661134897602</v>
      </c>
      <c r="N161" s="168">
        <f t="shared" si="297"/>
        <v>4.7404073964504754</v>
      </c>
      <c r="O161" s="168">
        <f t="shared" si="297"/>
        <v>4.3253191537508862</v>
      </c>
      <c r="P161" s="168">
        <f t="shared" si="297"/>
        <v>3.9801075418269072</v>
      </c>
      <c r="Q161" s="168">
        <f t="shared" si="297"/>
        <v>5.2243573648750363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5.746528076573524</v>
      </c>
      <c r="C166" s="157">
        <f t="shared" ref="C166:Q166" si="300">SUM(C167:C168,C171:C172)</f>
        <v>6.2356043579969631</v>
      </c>
      <c r="D166" s="157">
        <f t="shared" si="300"/>
        <v>7.2735196706552365</v>
      </c>
      <c r="E166" s="157">
        <f t="shared" si="300"/>
        <v>7.5514599979834269</v>
      </c>
      <c r="F166" s="157">
        <f t="shared" si="300"/>
        <v>7.2970830475380284</v>
      </c>
      <c r="G166" s="157">
        <f t="shared" si="300"/>
        <v>6.9066990927308378</v>
      </c>
      <c r="H166" s="157">
        <f t="shared" si="300"/>
        <v>4.6585539266387563</v>
      </c>
      <c r="I166" s="157">
        <f t="shared" si="300"/>
        <v>4.5012233207949057</v>
      </c>
      <c r="J166" s="157">
        <f t="shared" si="300"/>
        <v>4.399759509341334</v>
      </c>
      <c r="K166" s="157">
        <f t="shared" si="300"/>
        <v>4.136257183759966</v>
      </c>
      <c r="L166" s="157">
        <f t="shared" si="300"/>
        <v>3.4825547188831711</v>
      </c>
      <c r="M166" s="157">
        <f t="shared" si="300"/>
        <v>2.9513218144718034</v>
      </c>
      <c r="N166" s="157">
        <f t="shared" si="300"/>
        <v>2.5570040130122136</v>
      </c>
      <c r="O166" s="157">
        <f t="shared" si="300"/>
        <v>2.440199929109641</v>
      </c>
      <c r="P166" s="157">
        <f t="shared" si="300"/>
        <v>2.1860104033322445</v>
      </c>
      <c r="Q166" s="157">
        <f t="shared" si="300"/>
        <v>1.9902550239714716</v>
      </c>
    </row>
    <row r="167" spans="1:17" ht="12" customHeight="1" x14ac:dyDescent="0.25">
      <c r="A167" s="167" t="s">
        <v>144</v>
      </c>
      <c r="B167" s="132">
        <v>5.746528076573524</v>
      </c>
      <c r="C167" s="132">
        <v>6.2356043579969631</v>
      </c>
      <c r="D167" s="132">
        <v>7.2735196706552365</v>
      </c>
      <c r="E167" s="132">
        <v>7.5514599979834269</v>
      </c>
      <c r="F167" s="132">
        <v>7.2970830475380284</v>
      </c>
      <c r="G167" s="132">
        <v>6.9066990927308378</v>
      </c>
      <c r="H167" s="132">
        <v>4.6585539266387563</v>
      </c>
      <c r="I167" s="132">
        <v>4.5012233207949057</v>
      </c>
      <c r="J167" s="132">
        <v>4.399759509341334</v>
      </c>
      <c r="K167" s="132">
        <v>3.9084047222822971</v>
      </c>
      <c r="L167" s="132">
        <v>3.2816627075428184</v>
      </c>
      <c r="M167" s="132">
        <v>2.763028995775795</v>
      </c>
      <c r="N167" s="132">
        <v>2.3783397016302077</v>
      </c>
      <c r="O167" s="132">
        <v>2.2563715344500475</v>
      </c>
      <c r="P167" s="132">
        <v>2.0117488149787204</v>
      </c>
      <c r="Q167" s="132">
        <v>1.8309715394856401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0.22785246147766869</v>
      </c>
      <c r="L168" s="132">
        <f t="shared" ref="L168" si="311">SUM(L169:L170)</f>
        <v>0.20089201134035281</v>
      </c>
      <c r="M168" s="132">
        <f t="shared" ref="M168" si="312">SUM(M169:M170)</f>
        <v>0.18829281869600845</v>
      </c>
      <c r="N168" s="132">
        <f t="shared" ref="N168" si="313">SUM(N169:N170)</f>
        <v>0.178664311382006</v>
      </c>
      <c r="O168" s="132">
        <f t="shared" ref="O168" si="314">SUM(O169:O170)</f>
        <v>0.18382839465959369</v>
      </c>
      <c r="P168" s="132">
        <f t="shared" ref="P168" si="315">SUM(P169:P170)</f>
        <v>0.17426158835352407</v>
      </c>
      <c r="Q168" s="132">
        <f t="shared" ref="Q168" si="316">SUM(Q169:Q170)</f>
        <v>0.15928348448583154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0.22785246147766869</v>
      </c>
      <c r="L169" s="165">
        <v>0.20089201134035281</v>
      </c>
      <c r="M169" s="165">
        <v>0.18829281869600845</v>
      </c>
      <c r="N169" s="165">
        <v>0.178664311382006</v>
      </c>
      <c r="O169" s="165">
        <v>0.18382839465959369</v>
      </c>
      <c r="P169" s="165">
        <v>0.17426158835352407</v>
      </c>
      <c r="Q169" s="165">
        <v>0.15928348448583154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1.3435751534713329</v>
      </c>
      <c r="C175" s="157">
        <f t="shared" ref="C175:Q175" si="333">SUM(C176:C177)</f>
        <v>1.3252308545007767</v>
      </c>
      <c r="D175" s="157">
        <f t="shared" si="333"/>
        <v>1.8597973409298445</v>
      </c>
      <c r="E175" s="157">
        <f t="shared" si="333"/>
        <v>1.8994004587344933</v>
      </c>
      <c r="F175" s="157">
        <f t="shared" si="333"/>
        <v>1.4602750155426409</v>
      </c>
      <c r="G175" s="157">
        <f t="shared" si="333"/>
        <v>1.751878392692203</v>
      </c>
      <c r="H175" s="157">
        <f t="shared" si="333"/>
        <v>1.3366708351899823</v>
      </c>
      <c r="I175" s="157">
        <f t="shared" si="333"/>
        <v>1.5156901094370165</v>
      </c>
      <c r="J175" s="157">
        <f t="shared" si="333"/>
        <v>2.0730885604287308</v>
      </c>
      <c r="K175" s="157">
        <f t="shared" si="333"/>
        <v>1.6429816560004504</v>
      </c>
      <c r="L175" s="157">
        <f t="shared" si="333"/>
        <v>1.7140850661420828</v>
      </c>
      <c r="M175" s="157">
        <f t="shared" si="333"/>
        <v>2.2457442990179568</v>
      </c>
      <c r="N175" s="157">
        <f t="shared" si="333"/>
        <v>2.1834033834382618</v>
      </c>
      <c r="O175" s="157">
        <f t="shared" si="333"/>
        <v>1.8851192246412456</v>
      </c>
      <c r="P175" s="157">
        <f t="shared" si="333"/>
        <v>1.7940971384946627</v>
      </c>
      <c r="Q175" s="157">
        <f t="shared" si="333"/>
        <v>3.234102340903565</v>
      </c>
    </row>
    <row r="176" spans="1:17" ht="12" customHeight="1" x14ac:dyDescent="0.25">
      <c r="A176" s="23" t="s">
        <v>57</v>
      </c>
      <c r="B176" s="156">
        <v>1.3435751534713329</v>
      </c>
      <c r="C176" s="156">
        <v>1.3252308545007767</v>
      </c>
      <c r="D176" s="156">
        <v>1.8597973409298445</v>
      </c>
      <c r="E176" s="156">
        <v>1.8994004587344933</v>
      </c>
      <c r="F176" s="156">
        <v>1.4602750155426409</v>
      </c>
      <c r="G176" s="156">
        <v>1.751878392692203</v>
      </c>
      <c r="H176" s="156">
        <v>1.3366708351899823</v>
      </c>
      <c r="I176" s="156">
        <v>1.5156901094370165</v>
      </c>
      <c r="J176" s="156">
        <v>2.0730885604287308</v>
      </c>
      <c r="K176" s="156">
        <v>1.6429816560004504</v>
      </c>
      <c r="L176" s="156">
        <v>1.7140850661420828</v>
      </c>
      <c r="M176" s="156">
        <v>2.2457442990179568</v>
      </c>
      <c r="N176" s="156">
        <v>2.1834033834382618</v>
      </c>
      <c r="O176" s="156">
        <v>1.8851192246412456</v>
      </c>
      <c r="P176" s="156">
        <v>1.7940971384946627</v>
      </c>
      <c r="Q176" s="156">
        <v>3.234102340903565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22888.835583126231</v>
      </c>
      <c r="C3" s="168">
        <f t="shared" ref="C3:Q3" si="0">SUM(C4,C7,C9,C19)</f>
        <v>9905.7348375854544</v>
      </c>
      <c r="D3" s="168">
        <f t="shared" si="0"/>
        <v>18881.655136377976</v>
      </c>
      <c r="E3" s="168">
        <f t="shared" si="0"/>
        <v>20396.006199416148</v>
      </c>
      <c r="F3" s="168">
        <f t="shared" si="0"/>
        <v>20074.161775051303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19899.965807361015</v>
      </c>
      <c r="L3" s="168">
        <f t="shared" si="0"/>
        <v>17842.997633226827</v>
      </c>
      <c r="M3" s="168">
        <f t="shared" si="0"/>
        <v>17128.878297868545</v>
      </c>
      <c r="N3" s="168">
        <f t="shared" si="0"/>
        <v>16123.587810828602</v>
      </c>
      <c r="O3" s="168">
        <f t="shared" si="0"/>
        <v>15939.490477879359</v>
      </c>
      <c r="P3" s="168">
        <f t="shared" si="0"/>
        <v>13034.854917424342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18182.668136747787</v>
      </c>
      <c r="C4" s="157">
        <f t="shared" ref="C4:Q4" si="2">SUM(C5:C6)</f>
        <v>5081.7853309368784</v>
      </c>
      <c r="D4" s="157">
        <f t="shared" si="2"/>
        <v>13968.912865073362</v>
      </c>
      <c r="E4" s="157">
        <f t="shared" si="2"/>
        <v>15134.825123005552</v>
      </c>
      <c r="F4" s="157">
        <f t="shared" si="2"/>
        <v>14943.390664118058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14454.43624170367</v>
      </c>
      <c r="L4" s="157">
        <f t="shared" si="2"/>
        <v>13812.536207990723</v>
      </c>
      <c r="M4" s="157">
        <f t="shared" si="2"/>
        <v>12664.481974638005</v>
      </c>
      <c r="N4" s="157">
        <f t="shared" si="2"/>
        <v>11832.379278575356</v>
      </c>
      <c r="O4" s="157">
        <f t="shared" si="2"/>
        <v>11719.817931847843</v>
      </c>
      <c r="P4" s="157">
        <f t="shared" si="2"/>
        <v>9072.8604805739469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18110.509147548797</v>
      </c>
      <c r="C5" s="156">
        <f>IF(RES_hhdet_fec!C5=0,0,RES_hhdet_fec!C5/0.086*1000000/RES_hhdet_num!C$3)</f>
        <v>5053.1788237161672</v>
      </c>
      <c r="D5" s="156">
        <f>IF(RES_hhdet_fec!D5=0,0,RES_hhdet_fec!D5/0.086*1000000/RES_hhdet_num!D$3)</f>
        <v>13888.848566097829</v>
      </c>
      <c r="E5" s="156">
        <f>IF(RES_hhdet_fec!E5=0,0,RES_hhdet_fec!E5/0.086*1000000/RES_hhdet_num!E$3)</f>
        <v>15001.71913063198</v>
      </c>
      <c r="F5" s="156">
        <f>IF(RES_hhdet_fec!F5=0,0,RES_hhdet_fec!F5/0.086*1000000/RES_hhdet_num!F$3)</f>
        <v>14826.471286188889</v>
      </c>
      <c r="G5" s="156">
        <f>IF(RES_hhdet_fec!G5=0,0,RES_hhdet_fec!G5/0.086*1000000/RES_hhdet_num!G$3)</f>
        <v>0</v>
      </c>
      <c r="H5" s="156">
        <f>IF(RES_hhdet_fec!H5=0,0,RES_hhdet_fec!H5/0.086*1000000/RES_hhdet_num!H$3)</f>
        <v>0</v>
      </c>
      <c r="I5" s="156">
        <f>IF(RES_hhdet_fec!I5=0,0,RES_hhdet_fec!I5/0.086*1000000/RES_hhdet_num!I$3)</f>
        <v>0</v>
      </c>
      <c r="J5" s="156">
        <f>IF(RES_hhdet_fec!J5=0,0,RES_hhdet_fec!J5/0.086*1000000/RES_hhdet_num!J$3)</f>
        <v>0</v>
      </c>
      <c r="K5" s="156">
        <f>IF(RES_hhdet_fec!K5=0,0,RES_hhdet_fec!K5/0.086*1000000/RES_hhdet_num!K$3)</f>
        <v>14368.73913861616</v>
      </c>
      <c r="L5" s="156">
        <f>IF(RES_hhdet_fec!L5=0,0,RES_hhdet_fec!L5/0.086*1000000/RES_hhdet_num!L$3)</f>
        <v>13754.778447160266</v>
      </c>
      <c r="M5" s="156">
        <f>IF(RES_hhdet_fec!M5=0,0,RES_hhdet_fec!M5/0.086*1000000/RES_hhdet_num!M$3)</f>
        <v>12609.156827685754</v>
      </c>
      <c r="N5" s="156">
        <f>IF(RES_hhdet_fec!N5=0,0,RES_hhdet_fec!N5/0.086*1000000/RES_hhdet_num!N$3)</f>
        <v>11792.476050293264</v>
      </c>
      <c r="O5" s="156">
        <f>IF(RES_hhdet_fec!O5=0,0,RES_hhdet_fec!O5/0.086*1000000/RES_hhdet_num!O$3)</f>
        <v>11682.086379131928</v>
      </c>
      <c r="P5" s="156">
        <f>IF(RES_hhdet_fec!P5=0,0,RES_hhdet_fec!P5/0.086*1000000/RES_hhdet_num!P$3)</f>
        <v>9045.123137867331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72.158989198990042</v>
      </c>
      <c r="C6" s="156">
        <f>IF(RES_hhdet_fec!C6=0,0,RES_hhdet_fec!C6/0.086*1000000/RES_hhdet_num!C$3)</f>
        <v>28.606507220711471</v>
      </c>
      <c r="D6" s="156">
        <f>IF(RES_hhdet_fec!D6=0,0,RES_hhdet_fec!D6/0.086*1000000/RES_hhdet_num!D$3)</f>
        <v>80.064298975532353</v>
      </c>
      <c r="E6" s="156">
        <f>IF(RES_hhdet_fec!E6=0,0,RES_hhdet_fec!E6/0.086*1000000/RES_hhdet_num!E$3)</f>
        <v>133.10599237357275</v>
      </c>
      <c r="F6" s="156">
        <f>IF(RES_hhdet_fec!F6=0,0,RES_hhdet_fec!F6/0.086*1000000/RES_hhdet_num!F$3)</f>
        <v>116.91937792916976</v>
      </c>
      <c r="G6" s="156">
        <f>IF(RES_hhdet_fec!G6=0,0,RES_hhdet_fec!G6/0.086*1000000/RES_hhdet_num!G$3)</f>
        <v>0</v>
      </c>
      <c r="H6" s="156">
        <f>IF(RES_hhdet_fec!H6=0,0,RES_hhdet_fec!H6/0.086*1000000/RES_hhdet_num!H$3)</f>
        <v>0</v>
      </c>
      <c r="I6" s="156">
        <f>IF(RES_hhdet_fec!I6=0,0,RES_hhdet_fec!I6/0.086*1000000/RES_hhdet_num!I$3)</f>
        <v>0</v>
      </c>
      <c r="J6" s="156">
        <f>IF(RES_hhdet_fec!J6=0,0,RES_hhdet_fec!J6/0.086*1000000/RES_hhdet_num!J$3)</f>
        <v>0</v>
      </c>
      <c r="K6" s="156">
        <f>IF(RES_hhdet_fec!K6=0,0,RES_hhdet_fec!K6/0.086*1000000/RES_hhdet_num!K$3)</f>
        <v>85.697103087510968</v>
      </c>
      <c r="L6" s="156">
        <f>IF(RES_hhdet_fec!L6=0,0,RES_hhdet_fec!L6/0.086*1000000/RES_hhdet_num!L$3)</f>
        <v>57.757760830455616</v>
      </c>
      <c r="M6" s="156">
        <f>IF(RES_hhdet_fec!M6=0,0,RES_hhdet_fec!M6/0.086*1000000/RES_hhdet_num!M$3)</f>
        <v>55.325146952250776</v>
      </c>
      <c r="N6" s="156">
        <f>IF(RES_hhdet_fec!N6=0,0,RES_hhdet_fec!N6/0.086*1000000/RES_hhdet_num!N$3)</f>
        <v>39.903228282091703</v>
      </c>
      <c r="O6" s="156">
        <f>IF(RES_hhdet_fec!O6=0,0,RES_hhdet_fec!O6/0.086*1000000/RES_hhdet_num!O$3)</f>
        <v>37.731552715915193</v>
      </c>
      <c r="P6" s="156">
        <f>IF(RES_hhdet_fec!P6=0,0,RES_hhdet_fec!P6/0.086*1000000/RES_hhdet_num!P$3)</f>
        <v>27.737342706615458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8.2413908267533422</v>
      </c>
      <c r="C7" s="157">
        <f t="shared" si="3"/>
        <v>9.6440195418019137</v>
      </c>
      <c r="D7" s="157">
        <f t="shared" si="3"/>
        <v>10.80064108152532</v>
      </c>
      <c r="E7" s="157">
        <f t="shared" si="3"/>
        <v>11.779841328728487</v>
      </c>
      <c r="F7" s="157">
        <f t="shared" si="3"/>
        <v>13.033837983799984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38.777830801246836</v>
      </c>
      <c r="L7" s="157">
        <f t="shared" si="3"/>
        <v>54.626340584037315</v>
      </c>
      <c r="M7" s="157">
        <f t="shared" si="3"/>
        <v>65.02891057352339</v>
      </c>
      <c r="N7" s="157">
        <f t="shared" si="3"/>
        <v>94.685928072671601</v>
      </c>
      <c r="O7" s="157">
        <f t="shared" si="3"/>
        <v>88.99515467878976</v>
      </c>
      <c r="P7" s="157">
        <f t="shared" si="3"/>
        <v>87.184924983108544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8.2413908267533422</v>
      </c>
      <c r="C8" s="156">
        <f>IF(RES_hhdet_fec!C8=0,0,RES_hhdet_fec!C8/0.086*1000000/RES_hhdet_num!C$3)</f>
        <v>9.6440195418019137</v>
      </c>
      <c r="D8" s="156">
        <f>IF(RES_hhdet_fec!D8=0,0,RES_hhdet_fec!D8/0.086*1000000/RES_hhdet_num!D$3)</f>
        <v>10.80064108152532</v>
      </c>
      <c r="E8" s="156">
        <f>IF(RES_hhdet_fec!E8=0,0,RES_hhdet_fec!E8/0.086*1000000/RES_hhdet_num!E$3)</f>
        <v>11.779841328728487</v>
      </c>
      <c r="F8" s="156">
        <f>IF(RES_hhdet_fec!F8=0,0,RES_hhdet_fec!F8/0.086*1000000/RES_hhdet_num!F$3)</f>
        <v>13.033837983799984</v>
      </c>
      <c r="G8" s="156">
        <f>IF(RES_hhdet_fec!G8=0,0,RES_hhdet_fec!G8/0.086*1000000/RES_hhdet_num!G$3)</f>
        <v>0</v>
      </c>
      <c r="H8" s="156">
        <f>IF(RES_hhdet_fec!H8=0,0,RES_hhdet_fec!H8/0.086*1000000/RES_hhdet_num!H$3)</f>
        <v>0</v>
      </c>
      <c r="I8" s="156">
        <f>IF(RES_hhdet_fec!I8=0,0,RES_hhdet_fec!I8/0.086*1000000/RES_hhdet_num!I$3)</f>
        <v>0</v>
      </c>
      <c r="J8" s="156">
        <f>IF(RES_hhdet_fec!J8=0,0,RES_hhdet_fec!J8/0.086*1000000/RES_hhdet_num!J$3)</f>
        <v>0</v>
      </c>
      <c r="K8" s="156">
        <f>IF(RES_hhdet_fec!K8=0,0,RES_hhdet_fec!K8/0.086*1000000/RES_hhdet_num!K$3)</f>
        <v>38.777830801246836</v>
      </c>
      <c r="L8" s="156">
        <f>IF(RES_hhdet_fec!L8=0,0,RES_hhdet_fec!L8/0.086*1000000/RES_hhdet_num!L$3)</f>
        <v>54.626340584037315</v>
      </c>
      <c r="M8" s="156">
        <f>IF(RES_hhdet_fec!M8=0,0,RES_hhdet_fec!M8/0.086*1000000/RES_hhdet_num!M$3)</f>
        <v>65.02891057352339</v>
      </c>
      <c r="N8" s="156">
        <f>IF(RES_hhdet_fec!N8=0,0,RES_hhdet_fec!N8/0.086*1000000/RES_hhdet_num!N$3)</f>
        <v>94.685928072671601</v>
      </c>
      <c r="O8" s="156">
        <f>IF(RES_hhdet_fec!O8=0,0,RES_hhdet_fec!O8/0.086*1000000/RES_hhdet_num!O$3)</f>
        <v>88.99515467878976</v>
      </c>
      <c r="P8" s="156">
        <f>IF(RES_hhdet_fec!P8=0,0,RES_hhdet_fec!P8/0.086*1000000/RES_hhdet_num!P$3)</f>
        <v>87.184924983108544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3623.5609172828817</v>
      </c>
      <c r="C9" s="157">
        <f>IF(RES_hhdet_fec!C9=0,0,RES_hhdet_fec!C9/0.086*1000000/RES_hhdet_num!C$3)</f>
        <v>3699.393912999647</v>
      </c>
      <c r="D9" s="157">
        <f>IF(RES_hhdet_fec!D9=0,0,RES_hhdet_fec!D9/0.086*1000000/RES_hhdet_num!D$3)</f>
        <v>3741.0940066860853</v>
      </c>
      <c r="E9" s="157">
        <f>IF(RES_hhdet_fec!E9=0,0,RES_hhdet_fec!E9/0.086*1000000/RES_hhdet_num!E$3)</f>
        <v>4027.0692539011702</v>
      </c>
      <c r="F9" s="157">
        <f>IF(RES_hhdet_fec!F9=0,0,RES_hhdet_fec!F9/0.086*1000000/RES_hhdet_num!F$3)</f>
        <v>3901.6670918536588</v>
      </c>
      <c r="G9" s="157">
        <f>IF(RES_hhdet_fec!G9=0,0,RES_hhdet_fec!G9/0.086*1000000/RES_hhdet_num!G$3)</f>
        <v>0</v>
      </c>
      <c r="H9" s="157">
        <f>IF(RES_hhdet_fec!H9=0,0,RES_hhdet_fec!H9/0.086*1000000/RES_hhdet_num!H$3)</f>
        <v>0</v>
      </c>
      <c r="I9" s="157">
        <f>IF(RES_hhdet_fec!I9=0,0,RES_hhdet_fec!I9/0.086*1000000/RES_hhdet_num!I$3)</f>
        <v>0</v>
      </c>
      <c r="J9" s="157">
        <f>IF(RES_hhdet_fec!J9=0,0,RES_hhdet_fec!J9/0.086*1000000/RES_hhdet_num!J$3)</f>
        <v>0</v>
      </c>
      <c r="K9" s="157">
        <f>IF(RES_hhdet_fec!K9=0,0,RES_hhdet_fec!K9/0.086*1000000/RES_hhdet_num!K$3)</f>
        <v>4188.3239620872828</v>
      </c>
      <c r="L9" s="157">
        <f>IF(RES_hhdet_fec!L9=0,0,RES_hhdet_fec!L9/0.086*1000000/RES_hhdet_num!L$3)</f>
        <v>2891.2890227363773</v>
      </c>
      <c r="M9" s="157">
        <f>IF(RES_hhdet_fec!M9=0,0,RES_hhdet_fec!M9/0.086*1000000/RES_hhdet_num!M$3)</f>
        <v>3316.8381212147856</v>
      </c>
      <c r="N9" s="157">
        <f>IF(RES_hhdet_fec!N9=0,0,RES_hhdet_fec!N9/0.086*1000000/RES_hhdet_num!N$3)</f>
        <v>3157.0594168817793</v>
      </c>
      <c r="O9" s="157">
        <f>IF(RES_hhdet_fec!O9=0,0,RES_hhdet_fec!O9/0.086*1000000/RES_hhdet_num!O$3)</f>
        <v>3116.0459501349815</v>
      </c>
      <c r="P9" s="157">
        <f>IF(RES_hhdet_fec!P9=0,0,RES_hhdet_fec!P9/0.086*1000000/RES_hhdet_num!P$3)</f>
        <v>2918.3147014460633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3860.8942595082135</v>
      </c>
      <c r="C11" s="132">
        <f>IF(RES_hhdet_fec!C11=0,0,RES_hhdet_fec!C11/0.086*1000000/RES_hhdet_num!C11)</f>
        <v>3835.2898757910921</v>
      </c>
      <c r="D11" s="132">
        <f>IF(RES_hhdet_fec!D11=0,0,RES_hhdet_fec!D11/0.086*1000000/RES_hhdet_num!D11)</f>
        <v>3814.7766573476665</v>
      </c>
      <c r="E11" s="132">
        <f>IF(RES_hhdet_fec!E11=0,0,RES_hhdet_fec!E11/0.086*1000000/RES_hhdet_num!E11)</f>
        <v>3815.9506117503929</v>
      </c>
      <c r="F11" s="132">
        <f>IF(RES_hhdet_fec!F11=0,0,RES_hhdet_fec!F11/0.086*1000000/RES_hhdet_num!F11)</f>
        <v>3798.1690336901206</v>
      </c>
      <c r="G11" s="132">
        <f>IF(RES_hhdet_fec!G11=0,0,RES_hhdet_fec!G11/0.086*1000000/RES_hhdet_num!G11)</f>
        <v>0</v>
      </c>
      <c r="H11" s="132">
        <f>IF(RES_hhdet_fec!H11=0,0,RES_hhdet_fec!H11/0.086*1000000/RES_hhdet_num!H11)</f>
        <v>0</v>
      </c>
      <c r="I11" s="132">
        <f>IF(RES_hhdet_fec!I11=0,0,RES_hhdet_fec!I11/0.086*1000000/RES_hhdet_num!I11)</f>
        <v>0</v>
      </c>
      <c r="J11" s="132">
        <f>IF(RES_hhdet_fec!J11=0,0,RES_hhdet_fec!J11/0.086*1000000/RES_hhdet_num!J11)</f>
        <v>0</v>
      </c>
      <c r="K11" s="132">
        <f>IF(RES_hhdet_fec!K11=0,0,RES_hhdet_fec!K11/0.086*1000000/RES_hhdet_num!K11)</f>
        <v>0</v>
      </c>
      <c r="L11" s="132">
        <f>IF(RES_hhdet_fec!L11=0,0,RES_hhdet_fec!L11/0.086*1000000/RES_hhdet_num!L11)</f>
        <v>0</v>
      </c>
      <c r="M11" s="132">
        <f>IF(RES_hhdet_fec!M11=0,0,RES_hhdet_fec!M11/0.086*1000000/RES_hhdet_num!M11)</f>
        <v>0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3445.1581956666673</v>
      </c>
      <c r="C15" s="162">
        <f>IF(RES_hhdet_fec!C15=0,0,RES_hhdet_fec!C15/0.086*1000000/RES_hhdet_num!C15)</f>
        <v>3598.7927440001476</v>
      </c>
      <c r="D15" s="162">
        <f>IF(RES_hhdet_fec!D15=0,0,RES_hhdet_fec!D15/0.086*1000000/RES_hhdet_num!D15)</f>
        <v>3687.3641499973082</v>
      </c>
      <c r="E15" s="162">
        <f>IF(RES_hhdet_fec!E15=0,0,RES_hhdet_fec!E15/0.086*1000000/RES_hhdet_num!E15)</f>
        <v>4178.7323216948917</v>
      </c>
      <c r="F15" s="162">
        <f>IF(RES_hhdet_fec!F15=0,0,RES_hhdet_fec!F15/0.086*1000000/RES_hhdet_num!F15)</f>
        <v>3974.5657241253684</v>
      </c>
      <c r="G15" s="162">
        <f>IF(RES_hhdet_fec!G15=0,0,RES_hhdet_fec!G15/0.086*1000000/RES_hhdet_num!G15)</f>
        <v>0</v>
      </c>
      <c r="H15" s="162">
        <f>IF(RES_hhdet_fec!H15=0,0,RES_hhdet_fec!H15/0.086*1000000/RES_hhdet_num!H15)</f>
        <v>0</v>
      </c>
      <c r="I15" s="162">
        <f>IF(RES_hhdet_fec!I15=0,0,RES_hhdet_fec!I15/0.086*1000000/RES_hhdet_num!I15)</f>
        <v>0</v>
      </c>
      <c r="J15" s="162">
        <f>IF(RES_hhdet_fec!J15=0,0,RES_hhdet_fec!J15/0.086*1000000/RES_hhdet_num!J15)</f>
        <v>0</v>
      </c>
      <c r="K15" s="162">
        <f>IF(RES_hhdet_fec!K15=0,0,RES_hhdet_fec!K15/0.086*1000000/RES_hhdet_num!K15)</f>
        <v>4291.5162597964718</v>
      </c>
      <c r="L15" s="162">
        <f>IF(RES_hhdet_fec!L15=0,0,RES_hhdet_fec!L15/0.086*1000000/RES_hhdet_num!L15)</f>
        <v>2932.3829787356754</v>
      </c>
      <c r="M15" s="162">
        <f>IF(RES_hhdet_fec!M15=0,0,RES_hhdet_fec!M15/0.086*1000000/RES_hhdet_num!M15)</f>
        <v>3390.8874913262325</v>
      </c>
      <c r="N15" s="162">
        <f>IF(RES_hhdet_fec!N15=0,0,RES_hhdet_fec!N15/0.086*1000000/RES_hhdet_num!N15)</f>
        <v>3228.8174799645481</v>
      </c>
      <c r="O15" s="162">
        <f>IF(RES_hhdet_fec!O15=0,0,RES_hhdet_fec!O15/0.086*1000000/RES_hhdet_num!O15)</f>
        <v>3192.0366657361992</v>
      </c>
      <c r="P15" s="162">
        <f>IF(RES_hhdet_fec!P15=0,0,RES_hhdet_fec!P15/0.086*1000000/RES_hhdet_num!P15)</f>
        <v>2986.5468518848988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3306.0298166737139</v>
      </c>
      <c r="L16" s="160">
        <f>IF(RES_hhdet_fec!L16=0,0,RES_hhdet_fec!L16/0.086*1000000/RES_hhdet_num!L16)</f>
        <v>2554.5190418640768</v>
      </c>
      <c r="M16" s="160">
        <f>IF(RES_hhdet_fec!M16=0,0,RES_hhdet_fec!M16/0.086*1000000/RES_hhdet_num!M16)</f>
        <v>2771.0942634934195</v>
      </c>
      <c r="N16" s="160">
        <f>IF(RES_hhdet_fec!N16=0,0,RES_hhdet_fec!N16/0.086*1000000/RES_hhdet_num!N16)</f>
        <v>2675.7855110335477</v>
      </c>
      <c r="O16" s="160">
        <f>IF(RES_hhdet_fec!O16=0,0,RES_hhdet_fec!O16/0.086*1000000/RES_hhdet_num!O16)</f>
        <v>2646.8334363433369</v>
      </c>
      <c r="P16" s="160">
        <f>IF(RES_hhdet_fec!P16=0,0,RES_hhdet_fec!P16/0.086*1000000/RES_hhdet_num!P16)</f>
        <v>2523.2029465793144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2145.7581298982163</v>
      </c>
      <c r="L17" s="156">
        <f>IF(RES_hhdet_fec!L17=0,0,RES_hhdet_fec!L17/0.086*1000000/RES_hhdet_num!L16)</f>
        <v>1466.191489367842</v>
      </c>
      <c r="M17" s="156">
        <f>IF(RES_hhdet_fec!M17=0,0,RES_hhdet_fec!M17/0.086*1000000/RES_hhdet_num!M16)</f>
        <v>1695.4437456631188</v>
      </c>
      <c r="N17" s="156">
        <f>IF(RES_hhdet_fec!N17=0,0,RES_hhdet_fec!N17/0.086*1000000/RES_hhdet_num!N16)</f>
        <v>1614.4087399822818</v>
      </c>
      <c r="O17" s="156">
        <f>IF(RES_hhdet_fec!O17=0,0,RES_hhdet_fec!O17/0.086*1000000/RES_hhdet_num!O16)</f>
        <v>1596.0183328681085</v>
      </c>
      <c r="P17" s="156">
        <f>IF(RES_hhdet_fec!P17=0,0,RES_hhdet_fec!P17/0.086*1000000/RES_hhdet_num!P16)</f>
        <v>1493.2734259424572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1160.2716867754975</v>
      </c>
      <c r="L18" s="156">
        <f>IF(RES_hhdet_fec!L18=0,0,RES_hhdet_fec!L18/0.086*1000000/RES_hhdet_num!L16)</f>
        <v>1088.3275524962353</v>
      </c>
      <c r="M18" s="156">
        <f>IF(RES_hhdet_fec!M18=0,0,RES_hhdet_fec!M18/0.086*1000000/RES_hhdet_num!M16)</f>
        <v>1075.6505178303005</v>
      </c>
      <c r="N18" s="156">
        <f>IF(RES_hhdet_fec!N18=0,0,RES_hhdet_fec!N18/0.086*1000000/RES_hhdet_num!N16)</f>
        <v>1061.3767710512659</v>
      </c>
      <c r="O18" s="156">
        <f>IF(RES_hhdet_fec!O18=0,0,RES_hhdet_fec!O18/0.086*1000000/RES_hhdet_num!O16)</f>
        <v>1050.8151034752286</v>
      </c>
      <c r="P18" s="156">
        <f>IF(RES_hhdet_fec!P18=0,0,RES_hhdet_fec!P18/0.086*1000000/RES_hhdet_num!P16)</f>
        <v>1029.9295206368572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1074.3651382688122</v>
      </c>
      <c r="C19" s="157">
        <f>IF(RES_hhdet_fec!C19=0,0,RES_hhdet_fec!C19/0.086*1000000/RES_hhdet_num!C$3)</f>
        <v>1114.911574107128</v>
      </c>
      <c r="D19" s="157">
        <f>IF(RES_hhdet_fec!D19=0,0,RES_hhdet_fec!D19/0.086*1000000/RES_hhdet_num!D$3)</f>
        <v>1160.8476235370051</v>
      </c>
      <c r="E19" s="157">
        <f>IF(RES_hhdet_fec!E19=0,0,RES_hhdet_fec!E19/0.086*1000000/RES_hhdet_num!E$3)</f>
        <v>1222.3319811806962</v>
      </c>
      <c r="F19" s="157">
        <f>IF(RES_hhdet_fec!F19=0,0,RES_hhdet_fec!F19/0.086*1000000/RES_hhdet_num!F$3)</f>
        <v>1216.0701810957855</v>
      </c>
      <c r="G19" s="157">
        <f>IF(RES_hhdet_fec!G19=0,0,RES_hhdet_fec!G19/0.086*1000000/RES_hhdet_num!G$3)</f>
        <v>0</v>
      </c>
      <c r="H19" s="157">
        <f>IF(RES_hhdet_fec!H19=0,0,RES_hhdet_fec!H19/0.086*1000000/RES_hhdet_num!H$3)</f>
        <v>0</v>
      </c>
      <c r="I19" s="157">
        <f>IF(RES_hhdet_fec!I19=0,0,RES_hhdet_fec!I19/0.086*1000000/RES_hhdet_num!I$3)</f>
        <v>0</v>
      </c>
      <c r="J19" s="157">
        <f>IF(RES_hhdet_fec!J19=0,0,RES_hhdet_fec!J19/0.086*1000000/RES_hhdet_num!J$3)</f>
        <v>0</v>
      </c>
      <c r="K19" s="157">
        <f>IF(RES_hhdet_fec!K19=0,0,RES_hhdet_fec!K19/0.086*1000000/RES_hhdet_num!K$3)</f>
        <v>1218.4277727688132</v>
      </c>
      <c r="L19" s="157">
        <f>IF(RES_hhdet_fec!L19=0,0,RES_hhdet_fec!L19/0.086*1000000/RES_hhdet_num!L$3)</f>
        <v>1084.5460619156866</v>
      </c>
      <c r="M19" s="157">
        <f>IF(RES_hhdet_fec!M19=0,0,RES_hhdet_fec!M19/0.086*1000000/RES_hhdet_num!M$3)</f>
        <v>1082.5292914422303</v>
      </c>
      <c r="N19" s="157">
        <f>IF(RES_hhdet_fec!N19=0,0,RES_hhdet_fec!N19/0.086*1000000/RES_hhdet_num!N$3)</f>
        <v>1039.4631872987952</v>
      </c>
      <c r="O19" s="157">
        <f>IF(RES_hhdet_fec!O19=0,0,RES_hhdet_fec!O19/0.086*1000000/RES_hhdet_num!O$3)</f>
        <v>1014.6314412177437</v>
      </c>
      <c r="P19" s="157">
        <f>IF(RES_hhdet_fec!P19=0,0,RES_hhdet_fec!P19/0.086*1000000/RES_hhdet_num!P$3)</f>
        <v>956.49481042122375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1541.2040398250508</v>
      </c>
      <c r="C21" s="156">
        <f>IF(RES_hhdet_fec!C21=0,0,RES_hhdet_fec!C21/0.086*1000000/RES_hhdet_num!C21)</f>
        <v>1558.1769813609699</v>
      </c>
      <c r="D21" s="156">
        <f>IF(RES_hhdet_fec!D21=0,0,RES_hhdet_fec!D21/0.086*1000000/RES_hhdet_num!D21)</f>
        <v>1517.4693227488801</v>
      </c>
      <c r="E21" s="156">
        <f>IF(RES_hhdet_fec!E21=0,0,RES_hhdet_fec!E21/0.086*1000000/RES_hhdet_num!E21)</f>
        <v>1470.6114397580502</v>
      </c>
      <c r="F21" s="156">
        <f>IF(RES_hhdet_fec!F21=0,0,RES_hhdet_fec!F21/0.086*1000000/RES_hhdet_num!F21)</f>
        <v>1370.9993906707423</v>
      </c>
      <c r="G21" s="156">
        <f>IF(RES_hhdet_fec!G21=0,0,RES_hhdet_fec!G21/0.086*1000000/RES_hhdet_num!G21)</f>
        <v>0</v>
      </c>
      <c r="H21" s="156">
        <f>IF(RES_hhdet_fec!H21=0,0,RES_hhdet_fec!H21/0.086*1000000/RES_hhdet_num!H21)</f>
        <v>0</v>
      </c>
      <c r="I21" s="156">
        <f>IF(RES_hhdet_fec!I21=0,0,RES_hhdet_fec!I21/0.086*1000000/RES_hhdet_num!I21)</f>
        <v>0</v>
      </c>
      <c r="J21" s="156">
        <f>IF(RES_hhdet_fec!J21=0,0,RES_hhdet_fec!J21/0.086*1000000/RES_hhdet_num!J21)</f>
        <v>0</v>
      </c>
      <c r="K21" s="156">
        <f>IF(RES_hhdet_fec!K21=0,0,RES_hhdet_fec!K21/0.086*1000000/RES_hhdet_num!K21)</f>
        <v>1521.5780502774505</v>
      </c>
      <c r="L21" s="156">
        <f>IF(RES_hhdet_fec!L21=0,0,RES_hhdet_fec!L21/0.086*1000000/RES_hhdet_num!L21)</f>
        <v>1511.4968752859641</v>
      </c>
      <c r="M21" s="156">
        <f>IF(RES_hhdet_fec!M21=0,0,RES_hhdet_fec!M21/0.086*1000000/RES_hhdet_num!M21)</f>
        <v>1491.2495966538729</v>
      </c>
      <c r="N21" s="156">
        <f>IF(RES_hhdet_fec!N21=0,0,RES_hhdet_fec!N21/0.086*1000000/RES_hhdet_num!N21)</f>
        <v>1485.7446155670561</v>
      </c>
      <c r="O21" s="156">
        <f>IF(RES_hhdet_fec!O21=0,0,RES_hhdet_fec!O21/0.086*1000000/RES_hhdet_num!O21)</f>
        <v>1511.6722086152845</v>
      </c>
      <c r="P21" s="156">
        <f>IF(RES_hhdet_fec!P21=0,0,RES_hhdet_fec!P21/0.086*1000000/RES_hhdet_num!P21)</f>
        <v>1486.9882085810368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917.74561890238135</v>
      </c>
      <c r="C22" s="57">
        <f>IF(RES_hhdet_fec!C22=0,0,RES_hhdet_fec!C22/0.086*1000000/RES_hhdet_num!C22)</f>
        <v>980.71359915436847</v>
      </c>
      <c r="D22" s="57">
        <f>IF(RES_hhdet_fec!D22=0,0,RES_hhdet_fec!D22/0.086*1000000/RES_hhdet_num!D22)</f>
        <v>994.58415569448357</v>
      </c>
      <c r="E22" s="57">
        <f>IF(RES_hhdet_fec!E22=0,0,RES_hhdet_fec!E22/0.086*1000000/RES_hhdet_num!E22)</f>
        <v>1104.8651937814939</v>
      </c>
      <c r="F22" s="57">
        <f>IF(RES_hhdet_fec!F22=0,0,RES_hhdet_fec!F22/0.086*1000000/RES_hhdet_num!F22)</f>
        <v>1161.5778384176974</v>
      </c>
      <c r="G22" s="57">
        <f>IF(RES_hhdet_fec!G22=0,0,RES_hhdet_fec!G22/0.086*1000000/RES_hhdet_num!G22)</f>
        <v>0</v>
      </c>
      <c r="H22" s="57">
        <f>IF(RES_hhdet_fec!H22=0,0,RES_hhdet_fec!H22/0.086*1000000/RES_hhdet_num!H22)</f>
        <v>0</v>
      </c>
      <c r="I22" s="57">
        <f>IF(RES_hhdet_fec!I22=0,0,RES_hhdet_fec!I22/0.086*1000000/RES_hhdet_num!I22)</f>
        <v>0</v>
      </c>
      <c r="J22" s="57">
        <f>IF(RES_hhdet_fec!J22=0,0,RES_hhdet_fec!J22/0.086*1000000/RES_hhdet_num!J22)</f>
        <v>0</v>
      </c>
      <c r="K22" s="57">
        <f>IF(RES_hhdet_fec!K22=0,0,RES_hhdet_fec!K22/0.086*1000000/RES_hhdet_num!K22)</f>
        <v>1136.965288776456</v>
      </c>
      <c r="L22" s="57">
        <f>IF(RES_hhdet_fec!L22=0,0,RES_hhdet_fec!L22/0.086*1000000/RES_hhdet_num!L22)</f>
        <v>976.15167581613719</v>
      </c>
      <c r="M22" s="57">
        <f>IF(RES_hhdet_fec!M22=0,0,RES_hhdet_fec!M22/0.086*1000000/RES_hhdet_num!M22)</f>
        <v>950.80900350672437</v>
      </c>
      <c r="N22" s="57">
        <f>IF(RES_hhdet_fec!N22=0,0,RES_hhdet_fec!N22/0.086*1000000/RES_hhdet_num!N22)</f>
        <v>914.14633924638974</v>
      </c>
      <c r="O22" s="57">
        <f>IF(RES_hhdet_fec!O22=0,0,RES_hhdet_fec!O22/0.086*1000000/RES_hhdet_num!O22)</f>
        <v>918.89535673220155</v>
      </c>
      <c r="P22" s="57">
        <f>IF(RES_hhdet_fec!P22=0,0,RES_hhdet_fec!P22/0.086*1000000/RES_hhdet_num!P22)</f>
        <v>881.89417630500009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16400.490031366819</v>
      </c>
      <c r="C24" s="168">
        <f t="shared" ref="C24:Q24" si="4">SUM(C25,C28,C30,C39)</f>
        <v>16255.539325158694</v>
      </c>
      <c r="D24" s="168">
        <f t="shared" si="4"/>
        <v>16853.673795817784</v>
      </c>
      <c r="E24" s="168">
        <f t="shared" si="4"/>
        <v>18279.799227392785</v>
      </c>
      <c r="F24" s="168">
        <f t="shared" si="4"/>
        <v>17968.340436456092</v>
      </c>
      <c r="G24" s="168">
        <f t="shared" si="4"/>
        <v>16997.853115669222</v>
      </c>
      <c r="H24" s="168">
        <f t="shared" si="4"/>
        <v>16419.891385053103</v>
      </c>
      <c r="I24" s="168">
        <f t="shared" si="4"/>
        <v>15039.695392396308</v>
      </c>
      <c r="J24" s="168">
        <f t="shared" si="4"/>
        <v>14971.835876648123</v>
      </c>
      <c r="K24" s="168">
        <f t="shared" si="4"/>
        <v>17209.024534239637</v>
      </c>
      <c r="L24" s="168">
        <f t="shared" si="4"/>
        <v>16260.947098268301</v>
      </c>
      <c r="M24" s="168">
        <f t="shared" si="4"/>
        <v>15111.992671146412</v>
      </c>
      <c r="N24" s="168">
        <f t="shared" si="4"/>
        <v>14336.940859070575</v>
      </c>
      <c r="O24" s="168">
        <f t="shared" si="4"/>
        <v>13884.876930275088</v>
      </c>
      <c r="P24" s="168">
        <f t="shared" si="4"/>
        <v>11590.906081438929</v>
      </c>
      <c r="Q24" s="168">
        <f t="shared" si="4"/>
        <v>12974.151088638644</v>
      </c>
    </row>
    <row r="25" spans="1:17" ht="12.95" customHeight="1" x14ac:dyDescent="0.25">
      <c r="A25" s="158" t="s">
        <v>65</v>
      </c>
      <c r="B25" s="157">
        <f t="shared" ref="B25" si="5">SUM(B26:B27)</f>
        <v>11694.23272812844</v>
      </c>
      <c r="C25" s="157">
        <f t="shared" ref="C25:Q25" si="6">SUM(C26:C27)</f>
        <v>11431.550909278603</v>
      </c>
      <c r="D25" s="157">
        <f t="shared" si="6"/>
        <v>11920.83253354179</v>
      </c>
      <c r="E25" s="157">
        <f t="shared" si="6"/>
        <v>12988.421072408422</v>
      </c>
      <c r="F25" s="157">
        <f t="shared" si="6"/>
        <v>12813.467402673252</v>
      </c>
      <c r="G25" s="157">
        <f t="shared" si="6"/>
        <v>11842.001316101563</v>
      </c>
      <c r="H25" s="157">
        <f t="shared" si="6"/>
        <v>11383.750593659974</v>
      </c>
      <c r="I25" s="157">
        <f t="shared" si="6"/>
        <v>10028.991029855282</v>
      </c>
      <c r="J25" s="157">
        <f t="shared" si="6"/>
        <v>9696.7824682846549</v>
      </c>
      <c r="K25" s="157">
        <f t="shared" si="6"/>
        <v>11852.842579459659</v>
      </c>
      <c r="L25" s="157">
        <f t="shared" si="6"/>
        <v>11855.317761455581</v>
      </c>
      <c r="M25" s="157">
        <f t="shared" si="6"/>
        <v>10506.054592240314</v>
      </c>
      <c r="N25" s="157">
        <f t="shared" si="6"/>
        <v>9873.2885975465124</v>
      </c>
      <c r="O25" s="157">
        <f t="shared" si="6"/>
        <v>9503.0577971946132</v>
      </c>
      <c r="P25" s="157">
        <f t="shared" si="6"/>
        <v>7411.9964802750837</v>
      </c>
      <c r="Q25" s="157">
        <f t="shared" si="6"/>
        <v>8628.7928541371075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11557.851601986591</v>
      </c>
      <c r="C26" s="156">
        <f>IF(RES_hhdet_fec!C26=0,0,RES_hhdet_fec!C26/0.086*1000000/RES_hhdet_num!C$24)</f>
        <v>11242.403846534206</v>
      </c>
      <c r="D26" s="156">
        <f>IF(RES_hhdet_fec!D26=0,0,RES_hhdet_fec!D26/0.086*1000000/RES_hhdet_num!D$24)</f>
        <v>11723.491824919127</v>
      </c>
      <c r="E26" s="156">
        <f>IF(RES_hhdet_fec!E26=0,0,RES_hhdet_fec!E26/0.086*1000000/RES_hhdet_num!E$24)</f>
        <v>12665.1364860466</v>
      </c>
      <c r="F26" s="156">
        <f>IF(RES_hhdet_fec!F26=0,0,RES_hhdet_fec!F26/0.086*1000000/RES_hhdet_num!F$24)</f>
        <v>12528.338957886242</v>
      </c>
      <c r="G26" s="156">
        <f>IF(RES_hhdet_fec!G26=0,0,RES_hhdet_fec!G26/0.086*1000000/RES_hhdet_num!G$24)</f>
        <v>11570.641302982567</v>
      </c>
      <c r="H26" s="156">
        <f>IF(RES_hhdet_fec!H26=0,0,RES_hhdet_fec!H26/0.086*1000000/RES_hhdet_num!H$24)</f>
        <v>11110.042637996748</v>
      </c>
      <c r="I26" s="156">
        <f>IF(RES_hhdet_fec!I26=0,0,RES_hhdet_fec!I26/0.086*1000000/RES_hhdet_num!I$24)</f>
        <v>9753.2604539659569</v>
      </c>
      <c r="J26" s="156">
        <f>IF(RES_hhdet_fec!J26=0,0,RES_hhdet_fec!J26/0.086*1000000/RES_hhdet_num!J$24)</f>
        <v>9371.9506759705309</v>
      </c>
      <c r="K26" s="156">
        <f>IF(RES_hhdet_fec!K26=0,0,RES_hhdet_fec!K26/0.086*1000000/RES_hhdet_num!K$24)</f>
        <v>11643.939511906785</v>
      </c>
      <c r="L26" s="156">
        <f>IF(RES_hhdet_fec!L26=0,0,RES_hhdet_fec!L26/0.086*1000000/RES_hhdet_num!L$24)</f>
        <v>11706.224508954354</v>
      </c>
      <c r="M26" s="156">
        <f>IF(RES_hhdet_fec!M26=0,0,RES_hhdet_fec!M26/0.086*1000000/RES_hhdet_num!M$24)</f>
        <v>10366.071259356675</v>
      </c>
      <c r="N26" s="156">
        <f>IF(RES_hhdet_fec!N26=0,0,RES_hhdet_fec!N26/0.086*1000000/RES_hhdet_num!N$24)</f>
        <v>9770.5647314511934</v>
      </c>
      <c r="O26" s="156">
        <f>IF(RES_hhdet_fec!O26=0,0,RES_hhdet_fec!O26/0.086*1000000/RES_hhdet_num!O$24)</f>
        <v>9407.8987458634019</v>
      </c>
      <c r="P26" s="156">
        <f>IF(RES_hhdet_fec!P26=0,0,RES_hhdet_fec!P26/0.086*1000000/RES_hhdet_num!P$24)</f>
        <v>7341.0745489530791</v>
      </c>
      <c r="Q26" s="156">
        <f>IF(RES_hhdet_fec!Q26=0,0,RES_hhdet_fec!Q26/0.086*1000000/RES_hhdet_num!Q$24)</f>
        <v>8475.7669655481641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136.381126141848</v>
      </c>
      <c r="C27" s="156">
        <f>IF(RES_hhdet_fec!C27=0,0,RES_hhdet_fec!C27/0.086*1000000/RES_hhdet_num!C$24)</f>
        <v>189.14706274439851</v>
      </c>
      <c r="D27" s="156">
        <f>IF(RES_hhdet_fec!D27=0,0,RES_hhdet_fec!D27/0.086*1000000/RES_hhdet_num!D$24)</f>
        <v>197.34070862266287</v>
      </c>
      <c r="E27" s="156">
        <f>IF(RES_hhdet_fec!E27=0,0,RES_hhdet_fec!E27/0.086*1000000/RES_hhdet_num!E$24)</f>
        <v>323.28458636182177</v>
      </c>
      <c r="F27" s="156">
        <f>IF(RES_hhdet_fec!F27=0,0,RES_hhdet_fec!F27/0.086*1000000/RES_hhdet_num!F$24)</f>
        <v>285.12844478700953</v>
      </c>
      <c r="G27" s="156">
        <f>IF(RES_hhdet_fec!G27=0,0,RES_hhdet_fec!G27/0.086*1000000/RES_hhdet_num!G$24)</f>
        <v>271.36001311899633</v>
      </c>
      <c r="H27" s="156">
        <f>IF(RES_hhdet_fec!H27=0,0,RES_hhdet_fec!H27/0.086*1000000/RES_hhdet_num!H$24)</f>
        <v>273.7079556632246</v>
      </c>
      <c r="I27" s="156">
        <f>IF(RES_hhdet_fec!I27=0,0,RES_hhdet_fec!I27/0.086*1000000/RES_hhdet_num!I$24)</f>
        <v>275.73057588932545</v>
      </c>
      <c r="J27" s="156">
        <f>IF(RES_hhdet_fec!J27=0,0,RES_hhdet_fec!J27/0.086*1000000/RES_hhdet_num!J$24)</f>
        <v>324.83179231412441</v>
      </c>
      <c r="K27" s="156">
        <f>IF(RES_hhdet_fec!K27=0,0,RES_hhdet_fec!K27/0.086*1000000/RES_hhdet_num!K$24)</f>
        <v>208.90306755287321</v>
      </c>
      <c r="L27" s="156">
        <f>IF(RES_hhdet_fec!L27=0,0,RES_hhdet_fec!L27/0.086*1000000/RES_hhdet_num!L$24)</f>
        <v>149.09325250122606</v>
      </c>
      <c r="M27" s="156">
        <f>IF(RES_hhdet_fec!M27=0,0,RES_hhdet_fec!M27/0.086*1000000/RES_hhdet_num!M$24)</f>
        <v>139.98333288363878</v>
      </c>
      <c r="N27" s="156">
        <f>IF(RES_hhdet_fec!N27=0,0,RES_hhdet_fec!N27/0.086*1000000/RES_hhdet_num!N$24)</f>
        <v>102.72386609531971</v>
      </c>
      <c r="O27" s="156">
        <f>IF(RES_hhdet_fec!O27=0,0,RES_hhdet_fec!O27/0.086*1000000/RES_hhdet_num!O$24)</f>
        <v>95.159051331210577</v>
      </c>
      <c r="P27" s="156">
        <f>IF(RES_hhdet_fec!P27=0,0,RES_hhdet_fec!P27/0.086*1000000/RES_hhdet_num!P$24)</f>
        <v>70.921931322004539</v>
      </c>
      <c r="Q27" s="156">
        <f>IF(RES_hhdet_fec!Q27=0,0,RES_hhdet_fec!Q27/0.086*1000000/RES_hhdet_num!Q$24)</f>
        <v>153.02588858894342</v>
      </c>
    </row>
    <row r="28" spans="1:17" ht="12.95" customHeight="1" x14ac:dyDescent="0.25">
      <c r="A28" s="158" t="s">
        <v>112</v>
      </c>
      <c r="B28" s="157">
        <f t="shared" ref="B28:Q28" si="7">B29</f>
        <v>8.3482231569398273</v>
      </c>
      <c r="C28" s="157">
        <f t="shared" si="7"/>
        <v>9.6343567327674524</v>
      </c>
      <c r="D28" s="157">
        <f t="shared" si="7"/>
        <v>11.383187971604269</v>
      </c>
      <c r="E28" s="157">
        <f t="shared" si="7"/>
        <v>12.868345350227319</v>
      </c>
      <c r="F28" s="157">
        <f t="shared" si="7"/>
        <v>14.660491883331007</v>
      </c>
      <c r="G28" s="157">
        <f t="shared" si="7"/>
        <v>18.289832480687725</v>
      </c>
      <c r="H28" s="157">
        <f t="shared" si="7"/>
        <v>22.523432155290379</v>
      </c>
      <c r="I28" s="157">
        <f t="shared" si="7"/>
        <v>30.7404196984319</v>
      </c>
      <c r="J28" s="157">
        <f t="shared" si="7"/>
        <v>39.908927489041247</v>
      </c>
      <c r="K28" s="157">
        <f t="shared" si="7"/>
        <v>43.499631436590747</v>
      </c>
      <c r="L28" s="157">
        <f t="shared" si="7"/>
        <v>58.086547559808686</v>
      </c>
      <c r="M28" s="157">
        <f t="shared" si="7"/>
        <v>65.248071189269439</v>
      </c>
      <c r="N28" s="157">
        <f t="shared" si="7"/>
        <v>88.295880012634626</v>
      </c>
      <c r="O28" s="157">
        <f t="shared" si="7"/>
        <v>82.134354018709942</v>
      </c>
      <c r="P28" s="157">
        <f t="shared" si="7"/>
        <v>83.142754724849866</v>
      </c>
      <c r="Q28" s="157">
        <f t="shared" si="7"/>
        <v>95.122213481961481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8.3482231569398273</v>
      </c>
      <c r="C29" s="156">
        <f>IF(RES_hhdet_fec!C29=0,0,RES_hhdet_fec!C29/0.086*1000000/RES_hhdet_num!C$24)</f>
        <v>9.6343567327674524</v>
      </c>
      <c r="D29" s="156">
        <f>IF(RES_hhdet_fec!D29=0,0,RES_hhdet_fec!D29/0.086*1000000/RES_hhdet_num!D$24)</f>
        <v>11.383187971604269</v>
      </c>
      <c r="E29" s="156">
        <f>IF(RES_hhdet_fec!E29=0,0,RES_hhdet_fec!E29/0.086*1000000/RES_hhdet_num!E$24)</f>
        <v>12.868345350227319</v>
      </c>
      <c r="F29" s="156">
        <f>IF(RES_hhdet_fec!F29=0,0,RES_hhdet_fec!F29/0.086*1000000/RES_hhdet_num!F$24)</f>
        <v>14.660491883331007</v>
      </c>
      <c r="G29" s="156">
        <f>IF(RES_hhdet_fec!G29=0,0,RES_hhdet_fec!G29/0.086*1000000/RES_hhdet_num!G$24)</f>
        <v>18.289832480687725</v>
      </c>
      <c r="H29" s="156">
        <f>IF(RES_hhdet_fec!H29=0,0,RES_hhdet_fec!H29/0.086*1000000/RES_hhdet_num!H$24)</f>
        <v>22.523432155290379</v>
      </c>
      <c r="I29" s="156">
        <f>IF(RES_hhdet_fec!I29=0,0,RES_hhdet_fec!I29/0.086*1000000/RES_hhdet_num!I$24)</f>
        <v>30.7404196984319</v>
      </c>
      <c r="J29" s="156">
        <f>IF(RES_hhdet_fec!J29=0,0,RES_hhdet_fec!J29/0.086*1000000/RES_hhdet_num!J$24)</f>
        <v>39.908927489041247</v>
      </c>
      <c r="K29" s="156">
        <f>IF(RES_hhdet_fec!K29=0,0,RES_hhdet_fec!K29/0.086*1000000/RES_hhdet_num!K$24)</f>
        <v>43.499631436590747</v>
      </c>
      <c r="L29" s="156">
        <f>IF(RES_hhdet_fec!L29=0,0,RES_hhdet_fec!L29/0.086*1000000/RES_hhdet_num!L$24)</f>
        <v>58.086547559808686</v>
      </c>
      <c r="M29" s="156">
        <f>IF(RES_hhdet_fec!M29=0,0,RES_hhdet_fec!M29/0.086*1000000/RES_hhdet_num!M$24)</f>
        <v>65.248071189269439</v>
      </c>
      <c r="N29" s="156">
        <f>IF(RES_hhdet_fec!N29=0,0,RES_hhdet_fec!N29/0.086*1000000/RES_hhdet_num!N$24)</f>
        <v>88.295880012634626</v>
      </c>
      <c r="O29" s="156">
        <f>IF(RES_hhdet_fec!O29=0,0,RES_hhdet_fec!O29/0.086*1000000/RES_hhdet_num!O$24)</f>
        <v>82.134354018709942</v>
      </c>
      <c r="P29" s="156">
        <f>IF(RES_hhdet_fec!P29=0,0,RES_hhdet_fec!P29/0.086*1000000/RES_hhdet_num!P$24)</f>
        <v>83.142754724849866</v>
      </c>
      <c r="Q29" s="156">
        <f>IF(RES_hhdet_fec!Q29=0,0,RES_hhdet_fec!Q29/0.086*1000000/RES_hhdet_num!Q$24)</f>
        <v>95.122213481961481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3623.5379044651881</v>
      </c>
      <c r="C30" s="157">
        <f>IF(RES_hhdet_fec!C30=0,0,RES_hhdet_fec!C30/0.086*1000000/RES_hhdet_num!C$24)</f>
        <v>3701.1250850152528</v>
      </c>
      <c r="D30" s="157">
        <f>IF(RES_hhdet_fec!D30=0,0,RES_hhdet_fec!D30/0.086*1000000/RES_hhdet_num!D$24)</f>
        <v>3742.9664279399562</v>
      </c>
      <c r="E30" s="157">
        <f>IF(RES_hhdet_fec!E30=0,0,RES_hhdet_fec!E30/0.086*1000000/RES_hhdet_num!E$24)</f>
        <v>4019.1245262906464</v>
      </c>
      <c r="F30" s="157">
        <f>IF(RES_hhdet_fec!F30=0,0,RES_hhdet_fec!F30/0.086*1000000/RES_hhdet_num!F$24)</f>
        <v>3896.3213087102872</v>
      </c>
      <c r="G30" s="157">
        <f>IF(RES_hhdet_fec!G30=0,0,RES_hhdet_fec!G30/0.086*1000000/RES_hhdet_num!G$24)</f>
        <v>3887.8195943890719</v>
      </c>
      <c r="H30" s="157">
        <f>IF(RES_hhdet_fec!H30=0,0,RES_hhdet_fec!H30/0.086*1000000/RES_hhdet_num!H$24)</f>
        <v>3786.1719327834303</v>
      </c>
      <c r="I30" s="157">
        <f>IF(RES_hhdet_fec!I30=0,0,RES_hhdet_fec!I30/0.086*1000000/RES_hhdet_num!I$24)</f>
        <v>3769.345847136698</v>
      </c>
      <c r="J30" s="157">
        <f>IF(RES_hhdet_fec!J30=0,0,RES_hhdet_fec!J30/0.086*1000000/RES_hhdet_num!J$24)</f>
        <v>3963.8904971639931</v>
      </c>
      <c r="K30" s="157">
        <f>IF(RES_hhdet_fec!K30=0,0,RES_hhdet_fec!K30/0.086*1000000/RES_hhdet_num!K$24)</f>
        <v>4080.2249407524096</v>
      </c>
      <c r="L30" s="157">
        <f>IF(RES_hhdet_fec!L30=0,0,RES_hhdet_fec!L30/0.086*1000000/RES_hhdet_num!L$24)</f>
        <v>3252.7984799699393</v>
      </c>
      <c r="M30" s="157">
        <f>IF(RES_hhdet_fec!M30=0,0,RES_hhdet_fec!M30/0.086*1000000/RES_hhdet_num!M$24)</f>
        <v>3452.6992670119262</v>
      </c>
      <c r="N30" s="157">
        <f>IF(RES_hhdet_fec!N30=0,0,RES_hhdet_fec!N30/0.086*1000000/RES_hhdet_num!N$24)</f>
        <v>3334.7803525074296</v>
      </c>
      <c r="O30" s="157">
        <f>IF(RES_hhdet_fec!O30=0,0,RES_hhdet_fec!O30/0.086*1000000/RES_hhdet_num!O$24)</f>
        <v>3287.4786720124694</v>
      </c>
      <c r="P30" s="157">
        <f>IF(RES_hhdet_fec!P30=0,0,RES_hhdet_fec!P30/0.086*1000000/RES_hhdet_num!P$24)</f>
        <v>3143.634343123028</v>
      </c>
      <c r="Q30" s="157">
        <f>IF(RES_hhdet_fec!Q30=0,0,RES_hhdet_fec!Q30/0.086*1000000/RES_hhdet_num!Q$24)</f>
        <v>3260.2311783569185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3860.8942595082135</v>
      </c>
      <c r="C31" s="132">
        <f>IF(RES_hhdet_fec!C31=0,0,RES_hhdet_fec!C31/0.086*1000000/RES_hhdet_num!C31)</f>
        <v>3835.2898757910916</v>
      </c>
      <c r="D31" s="132">
        <f>IF(RES_hhdet_fec!D31=0,0,RES_hhdet_fec!D31/0.086*1000000/RES_hhdet_num!D31)</f>
        <v>3814.7766573476656</v>
      </c>
      <c r="E31" s="132">
        <f>IF(RES_hhdet_fec!E31=0,0,RES_hhdet_fec!E31/0.086*1000000/RES_hhdet_num!E31)</f>
        <v>3815.950611750392</v>
      </c>
      <c r="F31" s="132">
        <f>IF(RES_hhdet_fec!F31=0,0,RES_hhdet_fec!F31/0.086*1000000/RES_hhdet_num!F31)</f>
        <v>3798.1690336901183</v>
      </c>
      <c r="G31" s="132">
        <f>IF(RES_hhdet_fec!G31=0,0,RES_hhdet_fec!G31/0.086*1000000/RES_hhdet_num!G31)</f>
        <v>3785.217884803033</v>
      </c>
      <c r="H31" s="132">
        <f>IF(RES_hhdet_fec!H31=0,0,RES_hhdet_fec!H31/0.086*1000000/RES_hhdet_num!H31)</f>
        <v>3754.6453779958874</v>
      </c>
      <c r="I31" s="132">
        <f>IF(RES_hhdet_fec!I31=0,0,RES_hhdet_fec!I31/0.086*1000000/RES_hhdet_num!I31)</f>
        <v>3757.186584497822</v>
      </c>
      <c r="J31" s="132">
        <f>IF(RES_hhdet_fec!J31=0,0,RES_hhdet_fec!J31/0.086*1000000/RES_hhdet_num!J31)</f>
        <v>3763.8606277746426</v>
      </c>
      <c r="K31" s="132">
        <f>IF(RES_hhdet_fec!K31=0,0,RES_hhdet_fec!K31/0.086*1000000/RES_hhdet_num!K31)</f>
        <v>4043.821880124558</v>
      </c>
      <c r="L31" s="132">
        <f>IF(RES_hhdet_fec!L31=0,0,RES_hhdet_fec!L31/0.086*1000000/RES_hhdet_num!L31)</f>
        <v>3754.5831737152134</v>
      </c>
      <c r="M31" s="132">
        <f>IF(RES_hhdet_fec!M31=0,0,RES_hhdet_fec!M31/0.086*1000000/RES_hhdet_num!M31)</f>
        <v>3699.7783989618715</v>
      </c>
      <c r="N31" s="132">
        <f>IF(RES_hhdet_fec!N31=0,0,RES_hhdet_fec!N31/0.086*1000000/RES_hhdet_num!N31)</f>
        <v>3632.2010794121088</v>
      </c>
      <c r="O31" s="132">
        <f>IF(RES_hhdet_fec!O31=0,0,RES_hhdet_fec!O31/0.086*1000000/RES_hhdet_num!O31)</f>
        <v>3580.091524579811</v>
      </c>
      <c r="P31" s="132">
        <f>IF(RES_hhdet_fec!P31=0,0,RES_hhdet_fec!P31/0.086*1000000/RES_hhdet_num!P31)</f>
        <v>3494.2752945588068</v>
      </c>
      <c r="Q31" s="132">
        <f>IF(RES_hhdet_fec!Q31=0,0,RES_hhdet_fec!Q31/0.086*1000000/RES_hhdet_num!Q31)</f>
        <v>3470.6382777803815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3182.1826268377627</v>
      </c>
      <c r="L32" s="132">
        <f>IF(RES_hhdet_fec!L32=0,0,RES_hhdet_fec!L32/0.086*1000000/RES_hhdet_num!L32)</f>
        <v>2965.6191393538502</v>
      </c>
      <c r="M32" s="132">
        <f>IF(RES_hhdet_fec!M32=0,0,RES_hhdet_fec!M32/0.086*1000000/RES_hhdet_num!M32)</f>
        <v>2925.5397173112406</v>
      </c>
      <c r="N32" s="132">
        <f>IF(RES_hhdet_fec!N32=0,0,RES_hhdet_fec!N32/0.086*1000000/RES_hhdet_num!N32)</f>
        <v>2877.4773107573255</v>
      </c>
      <c r="O32" s="132">
        <f>IF(RES_hhdet_fec!O32=0,0,RES_hhdet_fec!O32/0.086*1000000/RES_hhdet_num!O32)</f>
        <v>2840.8608657651398</v>
      </c>
      <c r="P32" s="132">
        <f>IF(RES_hhdet_fec!P32=0,0,RES_hhdet_fec!P32/0.086*1000000/RES_hhdet_num!P32)</f>
        <v>2777.0671679162651</v>
      </c>
      <c r="Q32" s="132">
        <f>IF(RES_hhdet_fec!Q32=0,0,RES_hhdet_fec!Q32/0.086*1000000/RES_hhdet_num!Q32)</f>
        <v>2762.7082706286487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2021.9109400622644</v>
      </c>
      <c r="L33" s="165">
        <f>IF(RES_hhdet_fec!L33=0,0,RES_hhdet_fec!L33/0.086*1000000/RES_hhdet_num!L32)</f>
        <v>1877.2915868576154</v>
      </c>
      <c r="M33" s="165">
        <f>IF(RES_hhdet_fec!M33=0,0,RES_hhdet_fec!M33/0.086*1000000/RES_hhdet_num!M32)</f>
        <v>1849.8891994809403</v>
      </c>
      <c r="N33" s="165">
        <f>IF(RES_hhdet_fec!N33=0,0,RES_hhdet_fec!N33/0.086*1000000/RES_hhdet_num!N32)</f>
        <v>1816.1005397060594</v>
      </c>
      <c r="O33" s="165">
        <f>IF(RES_hhdet_fec!O33=0,0,RES_hhdet_fec!O33/0.086*1000000/RES_hhdet_num!O32)</f>
        <v>1790.0457622899112</v>
      </c>
      <c r="P33" s="165">
        <f>IF(RES_hhdet_fec!P33=0,0,RES_hhdet_fec!P33/0.086*1000000/RES_hhdet_num!P32)</f>
        <v>1747.1376472794068</v>
      </c>
      <c r="Q33" s="165">
        <f>IF(RES_hhdet_fec!Q33=0,0,RES_hhdet_fec!Q33/0.086*1000000/RES_hhdet_num!Q32)</f>
        <v>1735.3191388901987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1160.2716867754982</v>
      </c>
      <c r="L34" s="164">
        <f>IF(RES_hhdet_fec!L34=0,0,RES_hhdet_fec!L34/0.086*1000000/RES_hhdet_num!L32)</f>
        <v>1088.3275524962353</v>
      </c>
      <c r="M34" s="164">
        <f>IF(RES_hhdet_fec!M34=0,0,RES_hhdet_fec!M34/0.086*1000000/RES_hhdet_num!M32)</f>
        <v>1075.6505178303005</v>
      </c>
      <c r="N34" s="164">
        <f>IF(RES_hhdet_fec!N34=0,0,RES_hhdet_fec!N34/0.086*1000000/RES_hhdet_num!N32)</f>
        <v>1061.3767710512659</v>
      </c>
      <c r="O34" s="164">
        <f>IF(RES_hhdet_fec!O34=0,0,RES_hhdet_fec!O34/0.086*1000000/RES_hhdet_num!O32)</f>
        <v>1050.8151034752284</v>
      </c>
      <c r="P34" s="164">
        <f>IF(RES_hhdet_fec!P34=0,0,RES_hhdet_fec!P34/0.086*1000000/RES_hhdet_num!P32)</f>
        <v>1029.9295206368577</v>
      </c>
      <c r="Q34" s="164">
        <f>IF(RES_hhdet_fec!Q34=0,0,RES_hhdet_fec!Q34/0.086*1000000/RES_hhdet_num!Q32)</f>
        <v>1027.3891317384503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3445.1581956666682</v>
      </c>
      <c r="C35" s="162">
        <f>IF(RES_hhdet_fec!C35=0,0,RES_hhdet_fec!C35/0.086*1000000/RES_hhdet_num!C35)</f>
        <v>3598.7927440001476</v>
      </c>
      <c r="D35" s="162">
        <f>IF(RES_hhdet_fec!D35=0,0,RES_hhdet_fec!D35/0.086*1000000/RES_hhdet_num!D35)</f>
        <v>3687.3641499973082</v>
      </c>
      <c r="E35" s="162">
        <f>IF(RES_hhdet_fec!E35=0,0,RES_hhdet_fec!E35/0.086*1000000/RES_hhdet_num!E35)</f>
        <v>4178.7323216948898</v>
      </c>
      <c r="F35" s="162">
        <f>IF(RES_hhdet_fec!F35=0,0,RES_hhdet_fec!F35/0.086*1000000/RES_hhdet_num!F35)</f>
        <v>3974.5657241253666</v>
      </c>
      <c r="G35" s="162">
        <f>IF(RES_hhdet_fec!G35=0,0,RES_hhdet_fec!G35/0.086*1000000/RES_hhdet_num!G35)</f>
        <v>3970.8400104659713</v>
      </c>
      <c r="H35" s="162">
        <f>IF(RES_hhdet_fec!H35=0,0,RES_hhdet_fec!H35/0.086*1000000/RES_hhdet_num!H35)</f>
        <v>3812.0586608975286</v>
      </c>
      <c r="I35" s="162">
        <f>IF(RES_hhdet_fec!I35=0,0,RES_hhdet_fec!I35/0.086*1000000/RES_hhdet_num!I35)</f>
        <v>3779.4768212380955</v>
      </c>
      <c r="J35" s="162">
        <f>IF(RES_hhdet_fec!J35=0,0,RES_hhdet_fec!J35/0.086*1000000/RES_hhdet_num!J35)</f>
        <v>4132.9557256643357</v>
      </c>
      <c r="K35" s="162">
        <f>IF(RES_hhdet_fec!K35=0,0,RES_hhdet_fec!K35/0.086*1000000/RES_hhdet_num!K35)</f>
        <v>4291.5162597964709</v>
      </c>
      <c r="L35" s="162">
        <f>IF(RES_hhdet_fec!L35=0,0,RES_hhdet_fec!L35/0.086*1000000/RES_hhdet_num!L35)</f>
        <v>2932.3829787356767</v>
      </c>
      <c r="M35" s="162">
        <f>IF(RES_hhdet_fec!M35=0,0,RES_hhdet_fec!M35/0.086*1000000/RES_hhdet_num!M35)</f>
        <v>3390.8874913262334</v>
      </c>
      <c r="N35" s="162">
        <f>IF(RES_hhdet_fec!N35=0,0,RES_hhdet_fec!N35/0.086*1000000/RES_hhdet_num!N35)</f>
        <v>3228.8174799645503</v>
      </c>
      <c r="O35" s="162">
        <f>IF(RES_hhdet_fec!O35=0,0,RES_hhdet_fec!O35/0.086*1000000/RES_hhdet_num!O35)</f>
        <v>3192.0366657361988</v>
      </c>
      <c r="P35" s="162">
        <f>IF(RES_hhdet_fec!P35=0,0,RES_hhdet_fec!P35/0.086*1000000/RES_hhdet_num!P35)</f>
        <v>2986.5468518848998</v>
      </c>
      <c r="Q35" s="162">
        <f>IF(RES_hhdet_fec!Q35=0,0,RES_hhdet_fec!Q35/0.086*1000000/RES_hhdet_num!Q35)</f>
        <v>3250.3928694611532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3306.0298166737157</v>
      </c>
      <c r="L36" s="160">
        <f>IF(RES_hhdet_fec!L36=0,0,RES_hhdet_fec!L36/0.086*1000000/RES_hhdet_num!L36)</f>
        <v>2554.5190418640755</v>
      </c>
      <c r="M36" s="160">
        <f>IF(RES_hhdet_fec!M36=0,0,RES_hhdet_fec!M36/0.086*1000000/RES_hhdet_num!M36)</f>
        <v>2771.0942634934199</v>
      </c>
      <c r="N36" s="160">
        <f>IF(RES_hhdet_fec!N36=0,0,RES_hhdet_fec!N36/0.086*1000000/RES_hhdet_num!N36)</f>
        <v>2675.7855110335472</v>
      </c>
      <c r="O36" s="160">
        <f>IF(RES_hhdet_fec!O36=0,0,RES_hhdet_fec!O36/0.086*1000000/RES_hhdet_num!O36)</f>
        <v>2646.833436343336</v>
      </c>
      <c r="P36" s="160">
        <f>IF(RES_hhdet_fec!P36=0,0,RES_hhdet_fec!P36/0.086*1000000/RES_hhdet_num!P36)</f>
        <v>2523.2029465793148</v>
      </c>
      <c r="Q36" s="160">
        <f>IF(RES_hhdet_fec!Q36=0,0,RES_hhdet_fec!Q36/0.086*1000000/RES_hhdet_num!Q36)</f>
        <v>2652.5855664690357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2145.7581298982172</v>
      </c>
      <c r="L37" s="156">
        <f>IF(RES_hhdet_fec!L37=0,0,RES_hhdet_fec!L37/0.086*1000000/RES_hhdet_num!L36)</f>
        <v>1466.1914893678411</v>
      </c>
      <c r="M37" s="156">
        <f>IF(RES_hhdet_fec!M37=0,0,RES_hhdet_fec!M37/0.086*1000000/RES_hhdet_num!M36)</f>
        <v>1695.443745663119</v>
      </c>
      <c r="N37" s="156">
        <f>IF(RES_hhdet_fec!N37=0,0,RES_hhdet_fec!N37/0.086*1000000/RES_hhdet_num!N36)</f>
        <v>1614.4087399822818</v>
      </c>
      <c r="O37" s="156">
        <f>IF(RES_hhdet_fec!O37=0,0,RES_hhdet_fec!O37/0.086*1000000/RES_hhdet_num!O36)</f>
        <v>1596.0183328681076</v>
      </c>
      <c r="P37" s="156">
        <f>IF(RES_hhdet_fec!P37=0,0,RES_hhdet_fec!P37/0.086*1000000/RES_hhdet_num!P36)</f>
        <v>1493.2734259424572</v>
      </c>
      <c r="Q37" s="156">
        <f>IF(RES_hhdet_fec!Q37=0,0,RES_hhdet_fec!Q37/0.086*1000000/RES_hhdet_num!Q36)</f>
        <v>1625.1964347305855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1160.271686775498</v>
      </c>
      <c r="L38" s="156">
        <f>IF(RES_hhdet_fec!L38=0,0,RES_hhdet_fec!L38/0.086*1000000/RES_hhdet_num!L36)</f>
        <v>1088.3275524962346</v>
      </c>
      <c r="M38" s="156">
        <f>IF(RES_hhdet_fec!M38=0,0,RES_hhdet_fec!M38/0.086*1000000/RES_hhdet_num!M36)</f>
        <v>1075.6505178303007</v>
      </c>
      <c r="N38" s="156">
        <f>IF(RES_hhdet_fec!N38=0,0,RES_hhdet_fec!N38/0.086*1000000/RES_hhdet_num!N36)</f>
        <v>1061.3767710512657</v>
      </c>
      <c r="O38" s="156">
        <f>IF(RES_hhdet_fec!O38=0,0,RES_hhdet_fec!O38/0.086*1000000/RES_hhdet_num!O36)</f>
        <v>1050.8151034752286</v>
      </c>
      <c r="P38" s="156">
        <f>IF(RES_hhdet_fec!P38=0,0,RES_hhdet_fec!P38/0.086*1000000/RES_hhdet_num!P36)</f>
        <v>1029.9295206368577</v>
      </c>
      <c r="Q38" s="156">
        <f>IF(RES_hhdet_fec!Q38=0,0,RES_hhdet_fec!Q38/0.086*1000000/RES_hhdet_num!Q36)</f>
        <v>1027.38913173845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1074.3711756162502</v>
      </c>
      <c r="C39" s="157">
        <f>IF(RES_hhdet_fec!C39=0,0,RES_hhdet_fec!C39/0.086*1000000/RES_hhdet_num!C$24)</f>
        <v>1113.2289741320715</v>
      </c>
      <c r="D39" s="157">
        <f>IF(RES_hhdet_fec!D39=0,0,RES_hhdet_fec!D39/0.086*1000000/RES_hhdet_num!D$24)</f>
        <v>1178.4916463644333</v>
      </c>
      <c r="E39" s="157">
        <f>IF(RES_hhdet_fec!E39=0,0,RES_hhdet_fec!E39/0.086*1000000/RES_hhdet_num!E$24)</f>
        <v>1259.3852833434892</v>
      </c>
      <c r="F39" s="157">
        <f>IF(RES_hhdet_fec!F39=0,0,RES_hhdet_fec!F39/0.086*1000000/RES_hhdet_num!F$24)</f>
        <v>1243.8912331892213</v>
      </c>
      <c r="G39" s="157">
        <f>IF(RES_hhdet_fec!G39=0,0,RES_hhdet_fec!G39/0.086*1000000/RES_hhdet_num!G$24)</f>
        <v>1249.7423726979002</v>
      </c>
      <c r="H39" s="157">
        <f>IF(RES_hhdet_fec!H39=0,0,RES_hhdet_fec!H39/0.086*1000000/RES_hhdet_num!H$24)</f>
        <v>1227.4454264544088</v>
      </c>
      <c r="I39" s="157">
        <f>IF(RES_hhdet_fec!I39=0,0,RES_hhdet_fec!I39/0.086*1000000/RES_hhdet_num!I$24)</f>
        <v>1210.6180957058971</v>
      </c>
      <c r="J39" s="157">
        <f>IF(RES_hhdet_fec!J39=0,0,RES_hhdet_fec!J39/0.086*1000000/RES_hhdet_num!J$24)</f>
        <v>1271.2539837104343</v>
      </c>
      <c r="K39" s="157">
        <f>IF(RES_hhdet_fec!K39=0,0,RES_hhdet_fec!K39/0.086*1000000/RES_hhdet_num!K$24)</f>
        <v>1232.4573825909811</v>
      </c>
      <c r="L39" s="157">
        <f>IF(RES_hhdet_fec!L39=0,0,RES_hhdet_fec!L39/0.086*1000000/RES_hhdet_num!L$24)</f>
        <v>1094.7443092829724</v>
      </c>
      <c r="M39" s="157">
        <f>IF(RES_hhdet_fec!M39=0,0,RES_hhdet_fec!M39/0.086*1000000/RES_hhdet_num!M$24)</f>
        <v>1087.9907407049006</v>
      </c>
      <c r="N39" s="157">
        <f>IF(RES_hhdet_fec!N39=0,0,RES_hhdet_fec!N39/0.086*1000000/RES_hhdet_num!N$24)</f>
        <v>1040.5760290039971</v>
      </c>
      <c r="O39" s="157">
        <f>IF(RES_hhdet_fec!O39=0,0,RES_hhdet_fec!O39/0.086*1000000/RES_hhdet_num!O$24)</f>
        <v>1012.2061070492973</v>
      </c>
      <c r="P39" s="157">
        <f>IF(RES_hhdet_fec!P39=0,0,RES_hhdet_fec!P39/0.086*1000000/RES_hhdet_num!P$24)</f>
        <v>952.13250331596782</v>
      </c>
      <c r="Q39" s="157">
        <f>IF(RES_hhdet_fec!Q39=0,0,RES_hhdet_fec!Q39/0.086*1000000/RES_hhdet_num!Q$24)</f>
        <v>990.00484266265607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1541.2040398250506</v>
      </c>
      <c r="C40" s="156">
        <f>IF(RES_hhdet_fec!C40=0,0,RES_hhdet_fec!C40/0.086*1000000/RES_hhdet_num!C40)</f>
        <v>1549.6740077119778</v>
      </c>
      <c r="D40" s="156">
        <f>IF(RES_hhdet_fec!D40=0,0,RES_hhdet_fec!D40/0.086*1000000/RES_hhdet_num!D40)</f>
        <v>1545.7640146061751</v>
      </c>
      <c r="E40" s="156">
        <f>IF(RES_hhdet_fec!E40=0,0,RES_hhdet_fec!E40/0.086*1000000/RES_hhdet_num!E40)</f>
        <v>1529.6606104155087</v>
      </c>
      <c r="F40" s="156">
        <f>IF(RES_hhdet_fec!F40=0,0,RES_hhdet_fec!F40/0.086*1000000/RES_hhdet_num!F40)</f>
        <v>1415.7384759148301</v>
      </c>
      <c r="G40" s="156">
        <f>IF(RES_hhdet_fec!G40=0,0,RES_hhdet_fec!G40/0.086*1000000/RES_hhdet_num!G40)</f>
        <v>1738.2765831222005</v>
      </c>
      <c r="H40" s="156">
        <f>IF(RES_hhdet_fec!H40=0,0,RES_hhdet_fec!H40/0.086*1000000/RES_hhdet_num!H40)</f>
        <v>1498.3089890126057</v>
      </c>
      <c r="I40" s="156">
        <f>IF(RES_hhdet_fec!I40=0,0,RES_hhdet_fec!I40/0.086*1000000/RES_hhdet_num!I40)</f>
        <v>1654.4045861462166</v>
      </c>
      <c r="J40" s="156">
        <f>IF(RES_hhdet_fec!J40=0,0,RES_hhdet_fec!J40/0.086*1000000/RES_hhdet_num!J40)</f>
        <v>1528.1495691821888</v>
      </c>
      <c r="K40" s="156">
        <f>IF(RES_hhdet_fec!K40=0,0,RES_hhdet_fec!K40/0.086*1000000/RES_hhdet_num!K40)</f>
        <v>1541.8962715244691</v>
      </c>
      <c r="L40" s="156">
        <f>IF(RES_hhdet_fec!L40=0,0,RES_hhdet_fec!L40/0.086*1000000/RES_hhdet_num!L40)</f>
        <v>1519.9609614878877</v>
      </c>
      <c r="M40" s="156">
        <f>IF(RES_hhdet_fec!M40=0,0,RES_hhdet_fec!M40/0.086*1000000/RES_hhdet_num!M40)</f>
        <v>1488.1740865267323</v>
      </c>
      <c r="N40" s="156">
        <f>IF(RES_hhdet_fec!N40=0,0,RES_hhdet_fec!N40/0.086*1000000/RES_hhdet_num!N40)</f>
        <v>1481.1319666550396</v>
      </c>
      <c r="O40" s="156">
        <f>IF(RES_hhdet_fec!O40=0,0,RES_hhdet_fec!O40/0.086*1000000/RES_hhdet_num!O40)</f>
        <v>1501.214975337565</v>
      </c>
      <c r="P40" s="156">
        <f>IF(RES_hhdet_fec!P40=0,0,RES_hhdet_fec!P40/0.086*1000000/RES_hhdet_num!P40)</f>
        <v>1471.9335662961023</v>
      </c>
      <c r="Q40" s="156">
        <f>IF(RES_hhdet_fec!Q40=0,0,RES_hhdet_fec!Q40/0.086*1000000/RES_hhdet_num!Q40)</f>
        <v>1351.8805346912866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917.74561890238101</v>
      </c>
      <c r="C41" s="57">
        <f>IF(RES_hhdet_fec!C41=0,0,RES_hhdet_fec!C41/0.086*1000000/RES_hhdet_num!C41)</f>
        <v>981.06875802417346</v>
      </c>
      <c r="D41" s="57">
        <f>IF(RES_hhdet_fec!D41=0,0,RES_hhdet_fec!D41/0.086*1000000/RES_hhdet_num!D41)</f>
        <v>1007.2247388941913</v>
      </c>
      <c r="E41" s="57">
        <f>IF(RES_hhdet_fec!E41=0,0,RES_hhdet_fec!E41/0.086*1000000/RES_hhdet_num!E41)</f>
        <v>1131.5301087046871</v>
      </c>
      <c r="F41" s="57">
        <f>IF(RES_hhdet_fec!F41=0,0,RES_hhdet_fec!F41/0.086*1000000/RES_hhdet_num!F41)</f>
        <v>1183.1422287699431</v>
      </c>
      <c r="G41" s="57">
        <f>IF(RES_hhdet_fec!G41=0,0,RES_hhdet_fec!G41/0.086*1000000/RES_hhdet_num!G41)</f>
        <v>1092.0368424126418</v>
      </c>
      <c r="H41" s="57">
        <f>IF(RES_hhdet_fec!H41=0,0,RES_hhdet_fec!H41/0.086*1000000/RES_hhdet_num!H41)</f>
        <v>1157.4983883895388</v>
      </c>
      <c r="I41" s="57">
        <f>IF(RES_hhdet_fec!I41=0,0,RES_hhdet_fec!I41/0.086*1000000/RES_hhdet_num!I41)</f>
        <v>1099.9481479651695</v>
      </c>
      <c r="J41" s="57">
        <f>IF(RES_hhdet_fec!J41=0,0,RES_hhdet_fec!J41/0.086*1000000/RES_hhdet_num!J41)</f>
        <v>1166.720012184921</v>
      </c>
      <c r="K41" s="57">
        <f>IF(RES_hhdet_fec!K41=0,0,RES_hhdet_fec!K41/0.086*1000000/RES_hhdet_num!K41)</f>
        <v>1149.1824768154195</v>
      </c>
      <c r="L41" s="57">
        <f>IF(RES_hhdet_fec!L41=0,0,RES_hhdet_fec!L41/0.086*1000000/RES_hhdet_num!L41)</f>
        <v>986.49792644396257</v>
      </c>
      <c r="M41" s="57">
        <f>IF(RES_hhdet_fec!M41=0,0,RES_hhdet_fec!M41/0.086*1000000/RES_hhdet_num!M41)</f>
        <v>958.68286824005861</v>
      </c>
      <c r="N41" s="57">
        <f>IF(RES_hhdet_fec!N41=0,0,RES_hhdet_fec!N41/0.086*1000000/RES_hhdet_num!N41)</f>
        <v>916.5231881758375</v>
      </c>
      <c r="O41" s="57">
        <f>IF(RES_hhdet_fec!O41=0,0,RES_hhdet_fec!O41/0.086*1000000/RES_hhdet_num!O41)</f>
        <v>917.64037150237959</v>
      </c>
      <c r="P41" s="57">
        <f>IF(RES_hhdet_fec!P41=0,0,RES_hhdet_fec!P41/0.086*1000000/RES_hhdet_num!P41)</f>
        <v>879.05258178958945</v>
      </c>
      <c r="Q41" s="57">
        <f>IF(RES_hhdet_fec!Q41=0,0,RES_hhdet_fec!Q41/0.086*1000000/RES_hhdet_num!Q41)</f>
        <v>874.58590566209318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16849.046536815109</v>
      </c>
      <c r="C43" s="168">
        <f t="shared" ref="C43:Q43" si="8">SUM(C44,C47,C49,C58)</f>
        <v>16686.962891642852</v>
      </c>
      <c r="D43" s="168">
        <f t="shared" si="8"/>
        <v>17267.985917105845</v>
      </c>
      <c r="E43" s="168">
        <f t="shared" si="8"/>
        <v>18607.358845114428</v>
      </c>
      <c r="F43" s="168">
        <f t="shared" si="8"/>
        <v>18333.226425903129</v>
      </c>
      <c r="G43" s="168">
        <f t="shared" si="8"/>
        <v>17309.172065756698</v>
      </c>
      <c r="H43" s="168">
        <f t="shared" si="8"/>
        <v>16805.193841046821</v>
      </c>
      <c r="I43" s="168">
        <f t="shared" si="8"/>
        <v>14578.40190063752</v>
      </c>
      <c r="J43" s="168">
        <f t="shared" si="8"/>
        <v>16057.761028748524</v>
      </c>
      <c r="K43" s="168">
        <f t="shared" si="8"/>
        <v>17372.774443361468</v>
      </c>
      <c r="L43" s="168">
        <f t="shared" si="8"/>
        <v>17852.583248721156</v>
      </c>
      <c r="M43" s="168">
        <f t="shared" si="8"/>
        <v>15606.426693865898</v>
      </c>
      <c r="N43" s="168">
        <f t="shared" si="8"/>
        <v>14740.825012333644</v>
      </c>
      <c r="O43" s="168">
        <f t="shared" si="8"/>
        <v>14469.441989775076</v>
      </c>
      <c r="P43" s="168">
        <f t="shared" si="8"/>
        <v>12150.042964147313</v>
      </c>
      <c r="Q43" s="168">
        <f t="shared" si="8"/>
        <v>13402.63975191106</v>
      </c>
    </row>
    <row r="44" spans="1:17" ht="12.95" customHeight="1" x14ac:dyDescent="0.25">
      <c r="A44" s="158" t="s">
        <v>65</v>
      </c>
      <c r="B44" s="157">
        <f t="shared" ref="B44" si="9">SUM(B45:B46)</f>
        <v>12002.279907498452</v>
      </c>
      <c r="C44" s="157">
        <f t="shared" ref="C44:Q44" si="10">SUM(C45:C46)</f>
        <v>11729.227405915692</v>
      </c>
      <c r="D44" s="157">
        <f t="shared" si="10"/>
        <v>12235.768038184797</v>
      </c>
      <c r="E44" s="157">
        <f t="shared" si="10"/>
        <v>13333.370999567031</v>
      </c>
      <c r="F44" s="157">
        <f t="shared" si="10"/>
        <v>13152.652509139381</v>
      </c>
      <c r="G44" s="157">
        <f t="shared" si="10"/>
        <v>12151.964206280807</v>
      </c>
      <c r="H44" s="157">
        <f t="shared" si="10"/>
        <v>11679.796750046897</v>
      </c>
      <c r="I44" s="157">
        <f t="shared" si="10"/>
        <v>9552.3377151006225</v>
      </c>
      <c r="J44" s="157">
        <f t="shared" si="10"/>
        <v>10734.033971659359</v>
      </c>
      <c r="K44" s="157">
        <f t="shared" si="10"/>
        <v>12066.22598033426</v>
      </c>
      <c r="L44" s="157">
        <f t="shared" si="10"/>
        <v>12686.759254168968</v>
      </c>
      <c r="M44" s="157">
        <f t="shared" si="10"/>
        <v>10778.364537440451</v>
      </c>
      <c r="N44" s="157">
        <f t="shared" si="10"/>
        <v>10006.610610825264</v>
      </c>
      <c r="O44" s="157">
        <f t="shared" si="10"/>
        <v>9853.2664978623525</v>
      </c>
      <c r="P44" s="157">
        <f t="shared" si="10"/>
        <v>7590.9900438844061</v>
      </c>
      <c r="Q44" s="157">
        <f t="shared" si="10"/>
        <v>8828.0067550366093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11865.900624362061</v>
      </c>
      <c r="C45" s="156">
        <f>IF(RES_hhdet_fec!C45=0,0,RES_hhdet_fec!C45/0.086*1000000/RES_hhdet_num!C$43)</f>
        <v>11541.353666378243</v>
      </c>
      <c r="D45" s="156">
        <f>IF(RES_hhdet_fec!D45=0,0,RES_hhdet_fec!D45/0.086*1000000/RES_hhdet_num!D$43)</f>
        <v>12036.068987686744</v>
      </c>
      <c r="E45" s="156">
        <f>IF(RES_hhdet_fec!E45=0,0,RES_hhdet_fec!E45/0.086*1000000/RES_hhdet_num!E$43)</f>
        <v>13003.278524062618</v>
      </c>
      <c r="F45" s="156">
        <f>IF(RES_hhdet_fec!F45=0,0,RES_hhdet_fec!F45/0.086*1000000/RES_hhdet_num!F$43)</f>
        <v>12863.346271728627</v>
      </c>
      <c r="G45" s="156">
        <f>IF(RES_hhdet_fec!G45=0,0,RES_hhdet_fec!G45/0.086*1000000/RES_hhdet_num!G$43)</f>
        <v>11879.37197940921</v>
      </c>
      <c r="H45" s="156">
        <f>IF(RES_hhdet_fec!H45=0,0,RES_hhdet_fec!H45/0.086*1000000/RES_hhdet_num!H$43)</f>
        <v>11406.432898578425</v>
      </c>
      <c r="I45" s="156">
        <f>IF(RES_hhdet_fec!I45=0,0,RES_hhdet_fec!I45/0.086*1000000/RES_hhdet_num!I$43)</f>
        <v>9298.5278529832831</v>
      </c>
      <c r="J45" s="156">
        <f>IF(RES_hhdet_fec!J45=0,0,RES_hhdet_fec!J45/0.086*1000000/RES_hhdet_num!J$43)</f>
        <v>10385.573061672903</v>
      </c>
      <c r="K45" s="156">
        <f>IF(RES_hhdet_fec!K45=0,0,RES_hhdet_fec!K45/0.086*1000000/RES_hhdet_num!K$43)</f>
        <v>11860.469808150661</v>
      </c>
      <c r="L45" s="156">
        <f>IF(RES_hhdet_fec!L45=0,0,RES_hhdet_fec!L45/0.086*1000000/RES_hhdet_num!L$43)</f>
        <v>12531.737050428443</v>
      </c>
      <c r="M45" s="156">
        <f>IF(RES_hhdet_fec!M45=0,0,RES_hhdet_fec!M45/0.086*1000000/RES_hhdet_num!M$43)</f>
        <v>10639.723005066327</v>
      </c>
      <c r="N45" s="156">
        <f>IF(RES_hhdet_fec!N45=0,0,RES_hhdet_fec!N45/0.086*1000000/RES_hhdet_num!N$43)</f>
        <v>9906.0284942383587</v>
      </c>
      <c r="O45" s="156">
        <f>IF(RES_hhdet_fec!O45=0,0,RES_hhdet_fec!O45/0.086*1000000/RES_hhdet_num!O$43)</f>
        <v>9757.4541164133771</v>
      </c>
      <c r="P45" s="156">
        <f>IF(RES_hhdet_fec!P45=0,0,RES_hhdet_fec!P45/0.086*1000000/RES_hhdet_num!P$43)</f>
        <v>7520.847990909685</v>
      </c>
      <c r="Q45" s="156">
        <f>IF(RES_hhdet_fec!Q45=0,0,RES_hhdet_fec!Q45/0.086*1000000/RES_hhdet_num!Q$43)</f>
        <v>8677.0661642430714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136.37928313639244</v>
      </c>
      <c r="C46" s="156">
        <f>IF(RES_hhdet_fec!C46=0,0,RES_hhdet_fec!C46/0.086*1000000/RES_hhdet_num!C$43)</f>
        <v>187.87373953744813</v>
      </c>
      <c r="D46" s="156">
        <f>IF(RES_hhdet_fec!D46=0,0,RES_hhdet_fec!D46/0.086*1000000/RES_hhdet_num!D$43)</f>
        <v>199.69905049805291</v>
      </c>
      <c r="E46" s="156">
        <f>IF(RES_hhdet_fec!E46=0,0,RES_hhdet_fec!E46/0.086*1000000/RES_hhdet_num!E$43)</f>
        <v>330.09247550441194</v>
      </c>
      <c r="F46" s="156">
        <f>IF(RES_hhdet_fec!F46=0,0,RES_hhdet_fec!F46/0.086*1000000/RES_hhdet_num!F$43)</f>
        <v>289.30623741075425</v>
      </c>
      <c r="G46" s="156">
        <f>IF(RES_hhdet_fec!G46=0,0,RES_hhdet_fec!G46/0.086*1000000/RES_hhdet_num!G$43)</f>
        <v>272.59222687159752</v>
      </c>
      <c r="H46" s="156">
        <f>IF(RES_hhdet_fec!H46=0,0,RES_hhdet_fec!H46/0.086*1000000/RES_hhdet_num!H$43)</f>
        <v>273.36385146847221</v>
      </c>
      <c r="I46" s="156">
        <f>IF(RES_hhdet_fec!I46=0,0,RES_hhdet_fec!I46/0.086*1000000/RES_hhdet_num!I$43)</f>
        <v>253.80986211733935</v>
      </c>
      <c r="J46" s="156">
        <f>IF(RES_hhdet_fec!J46=0,0,RES_hhdet_fec!J46/0.086*1000000/RES_hhdet_num!J$43)</f>
        <v>348.46090998645553</v>
      </c>
      <c r="K46" s="156">
        <f>IF(RES_hhdet_fec!K46=0,0,RES_hhdet_fec!K46/0.086*1000000/RES_hhdet_num!K$43)</f>
        <v>205.75617218359932</v>
      </c>
      <c r="L46" s="156">
        <f>IF(RES_hhdet_fec!L46=0,0,RES_hhdet_fec!L46/0.086*1000000/RES_hhdet_num!L$43)</f>
        <v>155.02220374052615</v>
      </c>
      <c r="M46" s="156">
        <f>IF(RES_hhdet_fec!M46=0,0,RES_hhdet_fec!M46/0.086*1000000/RES_hhdet_num!M$43)</f>
        <v>138.64153237412305</v>
      </c>
      <c r="N46" s="156">
        <f>IF(RES_hhdet_fec!N46=0,0,RES_hhdet_fec!N46/0.086*1000000/RES_hhdet_num!N$43)</f>
        <v>100.58211658690574</v>
      </c>
      <c r="O46" s="156">
        <f>IF(RES_hhdet_fec!O46=0,0,RES_hhdet_fec!O46/0.086*1000000/RES_hhdet_num!O$43)</f>
        <v>95.812381448975856</v>
      </c>
      <c r="P46" s="156">
        <f>IF(RES_hhdet_fec!P46=0,0,RES_hhdet_fec!P46/0.086*1000000/RES_hhdet_num!P$43)</f>
        <v>70.142052974721054</v>
      </c>
      <c r="Q46" s="156">
        <f>IF(RES_hhdet_fec!Q46=0,0,RES_hhdet_fec!Q46/0.086*1000000/RES_hhdet_num!Q$43)</f>
        <v>150.9405907935375</v>
      </c>
    </row>
    <row r="47" spans="1:17" ht="12.95" customHeight="1" x14ac:dyDescent="0.25">
      <c r="A47" s="158" t="s">
        <v>112</v>
      </c>
      <c r="B47" s="157">
        <f t="shared" ref="B47:Q47" si="11">B48</f>
        <v>8.2960552497537812</v>
      </c>
      <c r="C47" s="157">
        <f t="shared" si="11"/>
        <v>9.6712623992818916</v>
      </c>
      <c r="D47" s="157">
        <f t="shared" si="11"/>
        <v>11.224568722430428</v>
      </c>
      <c r="E47" s="157">
        <f t="shared" si="11"/>
        <v>12.529575383023843</v>
      </c>
      <c r="F47" s="157">
        <f t="shared" si="11"/>
        <v>14.497268019864876</v>
      </c>
      <c r="G47" s="157">
        <f t="shared" si="11"/>
        <v>18.29336464092102</v>
      </c>
      <c r="H47" s="157">
        <f t="shared" si="11"/>
        <v>22.747432451147194</v>
      </c>
      <c r="I47" s="157">
        <f t="shared" si="11"/>
        <v>31.604809935254881</v>
      </c>
      <c r="J47" s="157">
        <f t="shared" si="11"/>
        <v>40.760481048839438</v>
      </c>
      <c r="K47" s="157">
        <f t="shared" si="11"/>
        <v>44.433162851799395</v>
      </c>
      <c r="L47" s="157">
        <f t="shared" si="11"/>
        <v>57.988449511932849</v>
      </c>
      <c r="M47" s="157">
        <f t="shared" si="11"/>
        <v>66.321668198188462</v>
      </c>
      <c r="N47" s="157">
        <f t="shared" si="11"/>
        <v>90.249238588411814</v>
      </c>
      <c r="O47" s="157">
        <f t="shared" si="11"/>
        <v>82.290461976942169</v>
      </c>
      <c r="P47" s="157">
        <f t="shared" si="11"/>
        <v>83.486338869941349</v>
      </c>
      <c r="Q47" s="157">
        <f t="shared" si="11"/>
        <v>96.27736142288353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8.2960552497537812</v>
      </c>
      <c r="C48" s="156">
        <f>IF(RES_hhdet_fec!C48=0,0,RES_hhdet_fec!C48/0.086*1000000/RES_hhdet_num!C$43)</f>
        <v>9.6712623992818916</v>
      </c>
      <c r="D48" s="156">
        <f>IF(RES_hhdet_fec!D48=0,0,RES_hhdet_fec!D48/0.086*1000000/RES_hhdet_num!D$43)</f>
        <v>11.224568722430428</v>
      </c>
      <c r="E48" s="156">
        <f>IF(RES_hhdet_fec!E48=0,0,RES_hhdet_fec!E48/0.086*1000000/RES_hhdet_num!E$43)</f>
        <v>12.529575383023843</v>
      </c>
      <c r="F48" s="156">
        <f>IF(RES_hhdet_fec!F48=0,0,RES_hhdet_fec!F48/0.086*1000000/RES_hhdet_num!F$43)</f>
        <v>14.497268019864876</v>
      </c>
      <c r="G48" s="156">
        <f>IF(RES_hhdet_fec!G48=0,0,RES_hhdet_fec!G48/0.086*1000000/RES_hhdet_num!G$43)</f>
        <v>18.29336464092102</v>
      </c>
      <c r="H48" s="156">
        <f>IF(RES_hhdet_fec!H48=0,0,RES_hhdet_fec!H48/0.086*1000000/RES_hhdet_num!H$43)</f>
        <v>22.747432451147194</v>
      </c>
      <c r="I48" s="156">
        <f>IF(RES_hhdet_fec!I48=0,0,RES_hhdet_fec!I48/0.086*1000000/RES_hhdet_num!I$43)</f>
        <v>31.604809935254881</v>
      </c>
      <c r="J48" s="156">
        <f>IF(RES_hhdet_fec!J48=0,0,RES_hhdet_fec!J48/0.086*1000000/RES_hhdet_num!J$43)</f>
        <v>40.760481048839438</v>
      </c>
      <c r="K48" s="156">
        <f>IF(RES_hhdet_fec!K48=0,0,RES_hhdet_fec!K48/0.086*1000000/RES_hhdet_num!K$43)</f>
        <v>44.433162851799395</v>
      </c>
      <c r="L48" s="156">
        <f>IF(RES_hhdet_fec!L48=0,0,RES_hhdet_fec!L48/0.086*1000000/RES_hhdet_num!L$43)</f>
        <v>57.988449511932849</v>
      </c>
      <c r="M48" s="156">
        <f>IF(RES_hhdet_fec!M48=0,0,RES_hhdet_fec!M48/0.086*1000000/RES_hhdet_num!M$43)</f>
        <v>66.321668198188462</v>
      </c>
      <c r="N48" s="156">
        <f>IF(RES_hhdet_fec!N48=0,0,RES_hhdet_fec!N48/0.086*1000000/RES_hhdet_num!N$43)</f>
        <v>90.249238588411814</v>
      </c>
      <c r="O48" s="156">
        <f>IF(RES_hhdet_fec!O48=0,0,RES_hhdet_fec!O48/0.086*1000000/RES_hhdet_num!O$43)</f>
        <v>82.290461976942169</v>
      </c>
      <c r="P48" s="156">
        <f>IF(RES_hhdet_fec!P48=0,0,RES_hhdet_fec!P48/0.086*1000000/RES_hhdet_num!P$43)</f>
        <v>83.486338869941349</v>
      </c>
      <c r="Q48" s="156">
        <f>IF(RES_hhdet_fec!Q48=0,0,RES_hhdet_fec!Q48/0.086*1000000/RES_hhdet_num!Q$43)</f>
        <v>96.27736142288353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3764.0637047670034</v>
      </c>
      <c r="C49" s="157">
        <f>IF(RES_hhdet_fec!C49=0,0,RES_hhdet_fec!C49/0.086*1000000/RES_hhdet_num!C$43)</f>
        <v>3828.3824035591588</v>
      </c>
      <c r="D49" s="157">
        <f>IF(RES_hhdet_fec!D49=0,0,RES_hhdet_fec!D49/0.086*1000000/RES_hhdet_num!D$43)</f>
        <v>3844.8286320360071</v>
      </c>
      <c r="E49" s="157">
        <f>IF(RES_hhdet_fec!E49=0,0,RES_hhdet_fec!E49/0.086*1000000/RES_hhdet_num!E$43)</f>
        <v>4009.1966519956272</v>
      </c>
      <c r="F49" s="157">
        <f>IF(RES_hhdet_fec!F49=0,0,RES_hhdet_fec!F49/0.086*1000000/RES_hhdet_num!F$43)</f>
        <v>3928.3648114650123</v>
      </c>
      <c r="G49" s="157">
        <f>IF(RES_hhdet_fec!G49=0,0,RES_hhdet_fec!G49/0.086*1000000/RES_hhdet_num!G$43)</f>
        <v>3888.5901426470273</v>
      </c>
      <c r="H49" s="157">
        <f>IF(RES_hhdet_fec!H49=0,0,RES_hhdet_fec!H49/0.086*1000000/RES_hhdet_num!H$43)</f>
        <v>3875.2491604232191</v>
      </c>
      <c r="I49" s="157">
        <f>IF(RES_hhdet_fec!I49=0,0,RES_hhdet_fec!I49/0.086*1000000/RES_hhdet_num!I$43)</f>
        <v>3777.5841046991814</v>
      </c>
      <c r="J49" s="157">
        <f>IF(RES_hhdet_fec!J49=0,0,RES_hhdet_fec!J49/0.086*1000000/RES_hhdet_num!J$43)</f>
        <v>4006.8470493683276</v>
      </c>
      <c r="K49" s="157">
        <f>IF(RES_hhdet_fec!K49=0,0,RES_hhdet_fec!K49/0.086*1000000/RES_hhdet_num!K$43)</f>
        <v>4022.1690547223293</v>
      </c>
      <c r="L49" s="157">
        <f>IF(RES_hhdet_fec!L49=0,0,RES_hhdet_fec!L49/0.086*1000000/RES_hhdet_num!L$43)</f>
        <v>4009.8512707890509</v>
      </c>
      <c r="M49" s="157">
        <f>IF(RES_hhdet_fec!M49=0,0,RES_hhdet_fec!M49/0.086*1000000/RES_hhdet_num!M$43)</f>
        <v>3674.8382592886787</v>
      </c>
      <c r="N49" s="157">
        <f>IF(RES_hhdet_fec!N49=0,0,RES_hhdet_fec!N49/0.086*1000000/RES_hhdet_num!N$43)</f>
        <v>3605.3600792544939</v>
      </c>
      <c r="O49" s="157">
        <f>IF(RES_hhdet_fec!O49=0,0,RES_hhdet_fec!O49/0.086*1000000/RES_hhdet_num!O$43)</f>
        <v>3521.8728473635715</v>
      </c>
      <c r="P49" s="157">
        <f>IF(RES_hhdet_fec!P49=0,0,RES_hhdet_fec!P49/0.086*1000000/RES_hhdet_num!P$43)</f>
        <v>3524.6436051217433</v>
      </c>
      <c r="Q49" s="157">
        <f>IF(RES_hhdet_fec!Q49=0,0,RES_hhdet_fec!Q49/0.086*1000000/RES_hhdet_num!Q$43)</f>
        <v>3488.300258368623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3971.2013423575982</v>
      </c>
      <c r="C50" s="132">
        <f>IF(RES_hhdet_fec!C50=0,0,RES_hhdet_fec!C50/0.086*1000000/RES_hhdet_num!C50)</f>
        <v>3944.8514737597129</v>
      </c>
      <c r="D50" s="132">
        <f>IF(RES_hhdet_fec!D50=0,0,RES_hhdet_fec!D50/0.086*1000000/RES_hhdet_num!D50)</f>
        <v>3923.7581695511149</v>
      </c>
      <c r="E50" s="132">
        <f>IF(RES_hhdet_fec!E50=0,0,RES_hhdet_fec!E50/0.086*1000000/RES_hhdet_num!E50)</f>
        <v>3924.9994657099501</v>
      </c>
      <c r="F50" s="132">
        <f>IF(RES_hhdet_fec!F50=0,0,RES_hhdet_fec!F50/0.086*1000000/RES_hhdet_num!F50)</f>
        <v>3906.7145845319155</v>
      </c>
      <c r="G50" s="132">
        <f>IF(RES_hhdet_fec!G50=0,0,RES_hhdet_fec!G50/0.086*1000000/RES_hhdet_num!G50)</f>
        <v>3854.1682804641109</v>
      </c>
      <c r="H50" s="132">
        <f>IF(RES_hhdet_fec!H50=0,0,RES_hhdet_fec!H50/0.086*1000000/RES_hhdet_num!H50)</f>
        <v>3900.8519714079912</v>
      </c>
      <c r="I50" s="132">
        <f>IF(RES_hhdet_fec!I50=0,0,RES_hhdet_fec!I50/0.086*1000000/RES_hhdet_num!I50)</f>
        <v>3776.929566820354</v>
      </c>
      <c r="J50" s="132">
        <f>IF(RES_hhdet_fec!J50=0,0,RES_hhdet_fec!J50/0.086*1000000/RES_hhdet_num!J50)</f>
        <v>3963.5772471744499</v>
      </c>
      <c r="K50" s="132">
        <f>IF(RES_hhdet_fec!K50=0,0,RES_hhdet_fec!K50/0.086*1000000/RES_hhdet_num!K50)</f>
        <v>4085.4069653383003</v>
      </c>
      <c r="L50" s="132">
        <f>IF(RES_hhdet_fec!L50=0,0,RES_hhdet_fec!L50/0.086*1000000/RES_hhdet_num!L50)</f>
        <v>4321.4239432474815</v>
      </c>
      <c r="M50" s="132">
        <f>IF(RES_hhdet_fec!M50=0,0,RES_hhdet_fec!M50/0.086*1000000/RES_hhdet_num!M50)</f>
        <v>3813.8570011407651</v>
      </c>
      <c r="N50" s="132">
        <f>IF(RES_hhdet_fec!N50=0,0,RES_hhdet_fec!N50/0.086*1000000/RES_hhdet_num!N50)</f>
        <v>3755.8322370073065</v>
      </c>
      <c r="O50" s="132">
        <f>IF(RES_hhdet_fec!O50=0,0,RES_hhdet_fec!O50/0.086*1000000/RES_hhdet_num!O50)</f>
        <v>3653.5985774694741</v>
      </c>
      <c r="P50" s="132">
        <f>IF(RES_hhdet_fec!P50=0,0,RES_hhdet_fec!P50/0.086*1000000/RES_hhdet_num!P50)</f>
        <v>3663.0785671674621</v>
      </c>
      <c r="Q50" s="132">
        <f>IF(RES_hhdet_fec!Q50=0,0,RES_hhdet_fec!Q50/0.086*1000000/RES_hhdet_num!Q50)</f>
        <v>3611.1108991863939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3202.975169444635</v>
      </c>
      <c r="L51" s="132">
        <f>IF(RES_hhdet_fec!L51=0,0,RES_hhdet_fec!L51/0.086*1000000/RES_hhdet_num!L51)</f>
        <v>3249.0395241199781</v>
      </c>
      <c r="M51" s="132">
        <f>IF(RES_hhdet_fec!M51=0,0,RES_hhdet_fec!M51/0.086*1000000/RES_hhdet_num!M51)</f>
        <v>2982.5790184006901</v>
      </c>
      <c r="N51" s="132">
        <f>IF(RES_hhdet_fec!N51=0,0,RES_hhdet_fec!N51/0.086*1000000/RES_hhdet_num!N51)</f>
        <v>2939.2928895549221</v>
      </c>
      <c r="O51" s="132">
        <f>IF(RES_hhdet_fec!O51=0,0,RES_hhdet_fec!O51/0.086*1000000/RES_hhdet_num!O51)</f>
        <v>2877.6143922099723</v>
      </c>
      <c r="P51" s="132">
        <f>IF(RES_hhdet_fec!P51=0,0,RES_hhdet_fec!P51/0.086*1000000/RES_hhdet_num!P51)</f>
        <v>2861.4688042205967</v>
      </c>
      <c r="Q51" s="132">
        <f>IF(RES_hhdet_fec!Q51=0,0,RES_hhdet_fec!Q51/0.086*1000000/RES_hhdet_num!Q51)</f>
        <v>2832.9445813316529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2042.7034826691374</v>
      </c>
      <c r="L52" s="165">
        <f>IF(RES_hhdet_fec!L52=0,0,RES_hhdet_fec!L52/0.086*1000000/RES_hhdet_num!L51)</f>
        <v>2160.711971623743</v>
      </c>
      <c r="M52" s="165">
        <f>IF(RES_hhdet_fec!M52=0,0,RES_hhdet_fec!M52/0.086*1000000/RES_hhdet_num!M51)</f>
        <v>1906.9285005703896</v>
      </c>
      <c r="N52" s="165">
        <f>IF(RES_hhdet_fec!N52=0,0,RES_hhdet_fec!N52/0.086*1000000/RES_hhdet_num!N51)</f>
        <v>1877.916118503656</v>
      </c>
      <c r="O52" s="165">
        <f>IF(RES_hhdet_fec!O52=0,0,RES_hhdet_fec!O52/0.086*1000000/RES_hhdet_num!O51)</f>
        <v>1826.7992887347436</v>
      </c>
      <c r="P52" s="165">
        <f>IF(RES_hhdet_fec!P52=0,0,RES_hhdet_fec!P52/0.086*1000000/RES_hhdet_num!P51)</f>
        <v>1831.5392835837395</v>
      </c>
      <c r="Q52" s="165">
        <f>IF(RES_hhdet_fec!Q52=0,0,RES_hhdet_fec!Q52/0.086*1000000/RES_hhdet_num!Q51)</f>
        <v>1805.5554495932029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1160.2716867754971</v>
      </c>
      <c r="L53" s="164">
        <f>IF(RES_hhdet_fec!L53=0,0,RES_hhdet_fec!L53/0.086*1000000/RES_hhdet_num!L51)</f>
        <v>1088.3275524962348</v>
      </c>
      <c r="M53" s="164">
        <f>IF(RES_hhdet_fec!M53=0,0,RES_hhdet_fec!M53/0.086*1000000/RES_hhdet_num!M51)</f>
        <v>1075.6505178303007</v>
      </c>
      <c r="N53" s="164">
        <f>IF(RES_hhdet_fec!N53=0,0,RES_hhdet_fec!N53/0.086*1000000/RES_hhdet_num!N51)</f>
        <v>1061.3767710512659</v>
      </c>
      <c r="O53" s="164">
        <f>IF(RES_hhdet_fec!O53=0,0,RES_hhdet_fec!O53/0.086*1000000/RES_hhdet_num!O51)</f>
        <v>1050.8151034752289</v>
      </c>
      <c r="P53" s="164">
        <f>IF(RES_hhdet_fec!P53=0,0,RES_hhdet_fec!P53/0.086*1000000/RES_hhdet_num!P51)</f>
        <v>1029.9295206368574</v>
      </c>
      <c r="Q53" s="164">
        <f>IF(RES_hhdet_fec!Q53=0,0,RES_hhdet_fec!Q53/0.086*1000000/RES_hhdet_num!Q51)</f>
        <v>1027.3891317384498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3445.1581956666673</v>
      </c>
      <c r="C54" s="162">
        <f>IF(RES_hhdet_fec!C54=0,0,RES_hhdet_fec!C54/0.086*1000000/RES_hhdet_num!C54)</f>
        <v>3598.7927440001486</v>
      </c>
      <c r="D54" s="162">
        <f>IF(RES_hhdet_fec!D54=0,0,RES_hhdet_fec!D54/0.086*1000000/RES_hhdet_num!D54)</f>
        <v>3687.3641499973087</v>
      </c>
      <c r="E54" s="162">
        <f>IF(RES_hhdet_fec!E54=0,0,RES_hhdet_fec!E54/0.086*1000000/RES_hhdet_num!E54)</f>
        <v>4178.7323216948926</v>
      </c>
      <c r="F54" s="162">
        <f>IF(RES_hhdet_fec!F54=0,0,RES_hhdet_fec!F54/0.086*1000000/RES_hhdet_num!F54)</f>
        <v>3974.5657241253671</v>
      </c>
      <c r="G54" s="162">
        <f>IF(RES_hhdet_fec!G54=0,0,RES_hhdet_fec!G54/0.086*1000000/RES_hhdet_num!G54)</f>
        <v>3970.8400104659704</v>
      </c>
      <c r="H54" s="162">
        <f>IF(RES_hhdet_fec!H54=0,0,RES_hhdet_fec!H54/0.086*1000000/RES_hhdet_num!H54)</f>
        <v>3812.058660897525</v>
      </c>
      <c r="I54" s="162">
        <f>IF(RES_hhdet_fec!I54=0,0,RES_hhdet_fec!I54/0.086*1000000/RES_hhdet_num!I54)</f>
        <v>3779.4768212380959</v>
      </c>
      <c r="J54" s="162">
        <f>IF(RES_hhdet_fec!J54=0,0,RES_hhdet_fec!J54/0.086*1000000/RES_hhdet_num!J54)</f>
        <v>4132.9557256643375</v>
      </c>
      <c r="K54" s="162">
        <f>IF(RES_hhdet_fec!K54=0,0,RES_hhdet_fec!K54/0.086*1000000/RES_hhdet_num!K54)</f>
        <v>4291.5162597964727</v>
      </c>
      <c r="L54" s="162">
        <f>IF(RES_hhdet_fec!L54=0,0,RES_hhdet_fec!L54/0.086*1000000/RES_hhdet_num!L54)</f>
        <v>2932.3829787356758</v>
      </c>
      <c r="M54" s="162">
        <f>IF(RES_hhdet_fec!M54=0,0,RES_hhdet_fec!M54/0.086*1000000/RES_hhdet_num!M54)</f>
        <v>3390.8874913262339</v>
      </c>
      <c r="N54" s="162">
        <f>IF(RES_hhdet_fec!N54=0,0,RES_hhdet_fec!N54/0.086*1000000/RES_hhdet_num!N54)</f>
        <v>3228.817479964549</v>
      </c>
      <c r="O54" s="162">
        <f>IF(RES_hhdet_fec!O54=0,0,RES_hhdet_fec!O54/0.086*1000000/RES_hhdet_num!O54)</f>
        <v>3192.0366657361978</v>
      </c>
      <c r="P54" s="162">
        <f>IF(RES_hhdet_fec!P54=0,0,RES_hhdet_fec!P54/0.086*1000000/RES_hhdet_num!P54)</f>
        <v>2986.5468518849002</v>
      </c>
      <c r="Q54" s="162">
        <f>IF(RES_hhdet_fec!Q54=0,0,RES_hhdet_fec!Q54/0.086*1000000/RES_hhdet_num!Q54)</f>
        <v>3250.3928694611536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3306.0298166737134</v>
      </c>
      <c r="L55" s="160">
        <f>IF(RES_hhdet_fec!L55=0,0,RES_hhdet_fec!L55/0.086*1000000/RES_hhdet_num!L55)</f>
        <v>2554.5190418640759</v>
      </c>
      <c r="M55" s="160">
        <f>IF(RES_hhdet_fec!M55=0,0,RES_hhdet_fec!M55/0.086*1000000/RES_hhdet_num!M55)</f>
        <v>2771.0942634934213</v>
      </c>
      <c r="N55" s="160">
        <f>IF(RES_hhdet_fec!N55=0,0,RES_hhdet_fec!N55/0.086*1000000/RES_hhdet_num!N55)</f>
        <v>2675.7855110335481</v>
      </c>
      <c r="O55" s="160">
        <f>IF(RES_hhdet_fec!O55=0,0,RES_hhdet_fec!O55/0.086*1000000/RES_hhdet_num!O55)</f>
        <v>2646.8334363433373</v>
      </c>
      <c r="P55" s="160">
        <f>IF(RES_hhdet_fec!P55=0,0,RES_hhdet_fec!P55/0.086*1000000/RES_hhdet_num!P55)</f>
        <v>2523.2029465793144</v>
      </c>
      <c r="Q55" s="160">
        <f>IF(RES_hhdet_fec!Q55=0,0,RES_hhdet_fec!Q55/0.086*1000000/RES_hhdet_num!Q55)</f>
        <v>2652.5855664690357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2145.7581298982159</v>
      </c>
      <c r="L56" s="156">
        <f>IF(RES_hhdet_fec!L56=0,0,RES_hhdet_fec!L56/0.086*1000000/RES_hhdet_num!L55)</f>
        <v>1466.1914893678415</v>
      </c>
      <c r="M56" s="156">
        <f>IF(RES_hhdet_fec!M56=0,0,RES_hhdet_fec!M56/0.086*1000000/RES_hhdet_num!M55)</f>
        <v>1695.4437456631197</v>
      </c>
      <c r="N56" s="156">
        <f>IF(RES_hhdet_fec!N56=0,0,RES_hhdet_fec!N56/0.086*1000000/RES_hhdet_num!N55)</f>
        <v>1614.4087399822818</v>
      </c>
      <c r="O56" s="156">
        <f>IF(RES_hhdet_fec!O56=0,0,RES_hhdet_fec!O56/0.086*1000000/RES_hhdet_num!O55)</f>
        <v>1596.0183328681085</v>
      </c>
      <c r="P56" s="156">
        <f>IF(RES_hhdet_fec!P56=0,0,RES_hhdet_fec!P56/0.086*1000000/RES_hhdet_num!P55)</f>
        <v>1493.2734259424567</v>
      </c>
      <c r="Q56" s="156">
        <f>IF(RES_hhdet_fec!Q56=0,0,RES_hhdet_fec!Q56/0.086*1000000/RES_hhdet_num!Q55)</f>
        <v>1625.1964347305855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1160.271686775498</v>
      </c>
      <c r="L57" s="156">
        <f>IF(RES_hhdet_fec!L57=0,0,RES_hhdet_fec!L57/0.086*1000000/RES_hhdet_num!L55)</f>
        <v>1088.3275524962348</v>
      </c>
      <c r="M57" s="156">
        <f>IF(RES_hhdet_fec!M57=0,0,RES_hhdet_fec!M57/0.086*1000000/RES_hhdet_num!M55)</f>
        <v>1075.6505178303014</v>
      </c>
      <c r="N57" s="156">
        <f>IF(RES_hhdet_fec!N57=0,0,RES_hhdet_fec!N57/0.086*1000000/RES_hhdet_num!N55)</f>
        <v>1061.3767710512661</v>
      </c>
      <c r="O57" s="156">
        <f>IF(RES_hhdet_fec!O57=0,0,RES_hhdet_fec!O57/0.086*1000000/RES_hhdet_num!O55)</f>
        <v>1050.8151034752291</v>
      </c>
      <c r="P57" s="156">
        <f>IF(RES_hhdet_fec!P57=0,0,RES_hhdet_fec!P57/0.086*1000000/RES_hhdet_num!P55)</f>
        <v>1029.9295206368577</v>
      </c>
      <c r="Q57" s="156">
        <f>IF(RES_hhdet_fec!Q57=0,0,RES_hhdet_fec!Q57/0.086*1000000/RES_hhdet_num!Q55)</f>
        <v>1027.3891317384503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1074.4068692998999</v>
      </c>
      <c r="C58" s="157">
        <f>IF(RES_hhdet_fec!C58=0,0,RES_hhdet_fec!C58/0.086*1000000/RES_hhdet_num!C$43)</f>
        <v>1119.6818197687198</v>
      </c>
      <c r="D58" s="157">
        <f>IF(RES_hhdet_fec!D58=0,0,RES_hhdet_fec!D58/0.086*1000000/RES_hhdet_num!D$43)</f>
        <v>1176.1646781626112</v>
      </c>
      <c r="E58" s="157">
        <f>IF(RES_hhdet_fec!E58=0,0,RES_hhdet_fec!E58/0.086*1000000/RES_hhdet_num!E$43)</f>
        <v>1252.2616181687488</v>
      </c>
      <c r="F58" s="157">
        <f>IF(RES_hhdet_fec!F58=0,0,RES_hhdet_fec!F58/0.086*1000000/RES_hhdet_num!F$43)</f>
        <v>1237.7118372788702</v>
      </c>
      <c r="G58" s="157">
        <f>IF(RES_hhdet_fec!G58=0,0,RES_hhdet_fec!G58/0.086*1000000/RES_hhdet_num!G$43)</f>
        <v>1250.3243521879451</v>
      </c>
      <c r="H58" s="157">
        <f>IF(RES_hhdet_fec!H58=0,0,RES_hhdet_fec!H58/0.086*1000000/RES_hhdet_num!H$43)</f>
        <v>1227.4004981255564</v>
      </c>
      <c r="I58" s="157">
        <f>IF(RES_hhdet_fec!I58=0,0,RES_hhdet_fec!I58/0.086*1000000/RES_hhdet_num!I$43)</f>
        <v>1216.8752709024614</v>
      </c>
      <c r="J58" s="157">
        <f>IF(RES_hhdet_fec!J58=0,0,RES_hhdet_fec!J58/0.086*1000000/RES_hhdet_num!J$43)</f>
        <v>1276.1195266719983</v>
      </c>
      <c r="K58" s="157">
        <f>IF(RES_hhdet_fec!K58=0,0,RES_hhdet_fec!K58/0.086*1000000/RES_hhdet_num!K$43)</f>
        <v>1239.9462454530799</v>
      </c>
      <c r="L58" s="157">
        <f>IF(RES_hhdet_fec!L58=0,0,RES_hhdet_fec!L58/0.086*1000000/RES_hhdet_num!L$43)</f>
        <v>1097.9842742512042</v>
      </c>
      <c r="M58" s="157">
        <f>IF(RES_hhdet_fec!M58=0,0,RES_hhdet_fec!M58/0.086*1000000/RES_hhdet_num!M$43)</f>
        <v>1086.9022289385803</v>
      </c>
      <c r="N58" s="157">
        <f>IF(RES_hhdet_fec!N58=0,0,RES_hhdet_fec!N58/0.086*1000000/RES_hhdet_num!N$43)</f>
        <v>1038.6050836654731</v>
      </c>
      <c r="O58" s="157">
        <f>IF(RES_hhdet_fec!O58=0,0,RES_hhdet_fec!O58/0.086*1000000/RES_hhdet_num!O$43)</f>
        <v>1012.0121825722107</v>
      </c>
      <c r="P58" s="157">
        <f>IF(RES_hhdet_fec!P58=0,0,RES_hhdet_fec!P58/0.086*1000000/RES_hhdet_num!P$43)</f>
        <v>950.92297627122161</v>
      </c>
      <c r="Q58" s="157">
        <f>IF(RES_hhdet_fec!Q58=0,0,RES_hhdet_fec!Q58/0.086*1000000/RES_hhdet_num!Q$43)</f>
        <v>990.05537708294469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1541.2040398250508</v>
      </c>
      <c r="C59" s="156">
        <f>IF(RES_hhdet_fec!C59=0,0,RES_hhdet_fec!C59/0.086*1000000/RES_hhdet_num!C59)</f>
        <v>1568.9050614299276</v>
      </c>
      <c r="D59" s="156">
        <f>IF(RES_hhdet_fec!D59=0,0,RES_hhdet_fec!D59/0.086*1000000/RES_hhdet_num!D59)</f>
        <v>1541.9373600821255</v>
      </c>
      <c r="E59" s="156">
        <f>IF(RES_hhdet_fec!E59=0,0,RES_hhdet_fec!E59/0.086*1000000/RES_hhdet_num!E59)</f>
        <v>1518.7469981474603</v>
      </c>
      <c r="F59" s="156">
        <f>IF(RES_hhdet_fec!F59=0,0,RES_hhdet_fec!F59/0.086*1000000/RES_hhdet_num!F59)</f>
        <v>1398.6797381200552</v>
      </c>
      <c r="G59" s="156">
        <f>IF(RES_hhdet_fec!G59=0,0,RES_hhdet_fec!G59/0.086*1000000/RES_hhdet_num!G59)</f>
        <v>1735.7431694305408</v>
      </c>
      <c r="H59" s="156">
        <f>IF(RES_hhdet_fec!H59=0,0,RES_hhdet_fec!H59/0.086*1000000/RES_hhdet_num!H59)</f>
        <v>1487.1134938110915</v>
      </c>
      <c r="I59" s="156">
        <f>IF(RES_hhdet_fec!I59=0,0,RES_hhdet_fec!I59/0.086*1000000/RES_hhdet_num!I59)</f>
        <v>1668.1018611728236</v>
      </c>
      <c r="J59" s="156">
        <f>IF(RES_hhdet_fec!J59=0,0,RES_hhdet_fec!J59/0.086*1000000/RES_hhdet_num!J59)</f>
        <v>1537.2337971105035</v>
      </c>
      <c r="K59" s="156">
        <f>IF(RES_hhdet_fec!K59=0,0,RES_hhdet_fec!K59/0.086*1000000/RES_hhdet_num!K59)</f>
        <v>1556.918438887933</v>
      </c>
      <c r="L59" s="156">
        <f>IF(RES_hhdet_fec!L59=0,0,RES_hhdet_fec!L59/0.086*1000000/RES_hhdet_num!L59)</f>
        <v>1535.6766173462991</v>
      </c>
      <c r="M59" s="156">
        <f>IF(RES_hhdet_fec!M59=0,0,RES_hhdet_fec!M59/0.086*1000000/RES_hhdet_num!M59)</f>
        <v>1487.2279087069296</v>
      </c>
      <c r="N59" s="156">
        <f>IF(RES_hhdet_fec!N59=0,0,RES_hhdet_fec!N59/0.086*1000000/RES_hhdet_num!N59)</f>
        <v>1478.5559428403626</v>
      </c>
      <c r="O59" s="156">
        <f>IF(RES_hhdet_fec!O59=0,0,RES_hhdet_fec!O59/0.086*1000000/RES_hhdet_num!O59)</f>
        <v>1493.272942305382</v>
      </c>
      <c r="P59" s="156">
        <f>IF(RES_hhdet_fec!P59=0,0,RES_hhdet_fec!P59/0.086*1000000/RES_hhdet_num!P59)</f>
        <v>1466.9767770037381</v>
      </c>
      <c r="Q59" s="156">
        <f>IF(RES_hhdet_fec!Q59=0,0,RES_hhdet_fec!Q59/0.086*1000000/RES_hhdet_num!Q59)</f>
        <v>1349.6813802458792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917.74561890238112</v>
      </c>
      <c r="C60" s="57">
        <f>IF(RES_hhdet_fec!C60=0,0,RES_hhdet_fec!C60/0.086*1000000/RES_hhdet_num!C60)</f>
        <v>983.63960424012191</v>
      </c>
      <c r="D60" s="57">
        <f>IF(RES_hhdet_fec!D60=0,0,RES_hhdet_fec!D60/0.086*1000000/RES_hhdet_num!D60)</f>
        <v>1005.6079725540919</v>
      </c>
      <c r="E60" s="57">
        <f>IF(RES_hhdet_fec!E60=0,0,RES_hhdet_fec!E60/0.086*1000000/RES_hhdet_num!E60)</f>
        <v>1126.163780090877</v>
      </c>
      <c r="F60" s="57">
        <f>IF(RES_hhdet_fec!F60=0,0,RES_hhdet_fec!F60/0.086*1000000/RES_hhdet_num!F60)</f>
        <v>1180.8127400052342</v>
      </c>
      <c r="G60" s="57">
        <f>IF(RES_hhdet_fec!G60=0,0,RES_hhdet_fec!G60/0.086*1000000/RES_hhdet_num!G60)</f>
        <v>1093.6520965621853</v>
      </c>
      <c r="H60" s="57">
        <f>IF(RES_hhdet_fec!H60=0,0,RES_hhdet_fec!H60/0.086*1000000/RES_hhdet_num!H60)</f>
        <v>1160.3199850138174</v>
      </c>
      <c r="I60" s="57">
        <f>IF(RES_hhdet_fec!I60=0,0,RES_hhdet_fec!I60/0.086*1000000/RES_hhdet_num!I60)</f>
        <v>1104.311953435267</v>
      </c>
      <c r="J60" s="57">
        <f>IF(RES_hhdet_fec!J60=0,0,RES_hhdet_fec!J60/0.086*1000000/RES_hhdet_num!J60)</f>
        <v>1169.8603677227416</v>
      </c>
      <c r="K60" s="57">
        <f>IF(RES_hhdet_fec!K60=0,0,RES_hhdet_fec!K60/0.086*1000000/RES_hhdet_num!K60)</f>
        <v>1154.6608093845166</v>
      </c>
      <c r="L60" s="57">
        <f>IF(RES_hhdet_fec!L60=0,0,RES_hhdet_fec!L60/0.086*1000000/RES_hhdet_num!L60)</f>
        <v>986.59976235721081</v>
      </c>
      <c r="M60" s="57">
        <f>IF(RES_hhdet_fec!M60=0,0,RES_hhdet_fec!M60/0.086*1000000/RES_hhdet_num!M60)</f>
        <v>957.57615663507943</v>
      </c>
      <c r="N60" s="57">
        <f>IF(RES_hhdet_fec!N60=0,0,RES_hhdet_fec!N60/0.086*1000000/RES_hhdet_num!N60)</f>
        <v>914.73122687299258</v>
      </c>
      <c r="O60" s="57">
        <f>IF(RES_hhdet_fec!O60=0,0,RES_hhdet_fec!O60/0.086*1000000/RES_hhdet_num!O60)</f>
        <v>918.93644484150138</v>
      </c>
      <c r="P60" s="57">
        <f>IF(RES_hhdet_fec!P60=0,0,RES_hhdet_fec!P60/0.086*1000000/RES_hhdet_num!P60)</f>
        <v>878.36550962053002</v>
      </c>
      <c r="Q60" s="57">
        <f>IF(RES_hhdet_fec!Q60=0,0,RES_hhdet_fec!Q60/0.086*1000000/RES_hhdet_num!Q60)</f>
        <v>875.31880290241486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16220.585508680773</v>
      </c>
      <c r="C62" s="168">
        <f t="shared" ref="C62:Q62" si="12">SUM(C63,C66,C68,C77)</f>
        <v>16018.931688866882</v>
      </c>
      <c r="D62" s="168">
        <f t="shared" si="12"/>
        <v>16503.768826354324</v>
      </c>
      <c r="E62" s="168">
        <f t="shared" si="12"/>
        <v>17674.175341716356</v>
      </c>
      <c r="F62" s="168">
        <f t="shared" si="12"/>
        <v>17501.092863106413</v>
      </c>
      <c r="G62" s="168">
        <f t="shared" si="12"/>
        <v>16779.237786515117</v>
      </c>
      <c r="H62" s="168">
        <f t="shared" si="12"/>
        <v>15908.844100073507</v>
      </c>
      <c r="I62" s="168">
        <f t="shared" si="12"/>
        <v>14219.785385360525</v>
      </c>
      <c r="J62" s="168">
        <f t="shared" si="12"/>
        <v>15672.688079348398</v>
      </c>
      <c r="K62" s="168">
        <f t="shared" si="12"/>
        <v>16145.688895521816</v>
      </c>
      <c r="L62" s="168">
        <f t="shared" si="12"/>
        <v>16000.584305388071</v>
      </c>
      <c r="M62" s="168">
        <f t="shared" si="12"/>
        <v>15009.776979326953</v>
      </c>
      <c r="N62" s="168">
        <f t="shared" si="12"/>
        <v>14260.579449458892</v>
      </c>
      <c r="O62" s="168">
        <f t="shared" si="12"/>
        <v>14098.921162071789</v>
      </c>
      <c r="P62" s="168">
        <f t="shared" si="12"/>
        <v>11869.342609212708</v>
      </c>
      <c r="Q62" s="168">
        <f t="shared" si="12"/>
        <v>12950.858568095127</v>
      </c>
    </row>
    <row r="63" spans="1:17" ht="12.95" customHeight="1" x14ac:dyDescent="0.25">
      <c r="A63" s="158" t="s">
        <v>65</v>
      </c>
      <c r="B63" s="157">
        <f t="shared" ref="B63" si="13">SUM(B64:B65)</f>
        <v>11260.533578310497</v>
      </c>
      <c r="C63" s="157">
        <f t="shared" ref="C63:Q63" si="14">SUM(C64:C65)</f>
        <v>11009.637632285594</v>
      </c>
      <c r="D63" s="157">
        <f t="shared" si="14"/>
        <v>11483.226509596447</v>
      </c>
      <c r="E63" s="157">
        <f t="shared" si="14"/>
        <v>12521.315657713709</v>
      </c>
      <c r="F63" s="157">
        <f t="shared" si="14"/>
        <v>12351.278369757532</v>
      </c>
      <c r="G63" s="157">
        <f t="shared" si="14"/>
        <v>11647.974083510655</v>
      </c>
      <c r="H63" s="157">
        <f t="shared" si="14"/>
        <v>10818.389413856476</v>
      </c>
      <c r="I63" s="157">
        <f t="shared" si="14"/>
        <v>9126.5814721090228</v>
      </c>
      <c r="J63" s="157">
        <f t="shared" si="14"/>
        <v>10412.705596138978</v>
      </c>
      <c r="K63" s="157">
        <f t="shared" si="14"/>
        <v>10982.276429545587</v>
      </c>
      <c r="L63" s="157">
        <f t="shared" si="14"/>
        <v>11061.340354399241</v>
      </c>
      <c r="M63" s="157">
        <f t="shared" si="14"/>
        <v>10116.35826381653</v>
      </c>
      <c r="N63" s="157">
        <f t="shared" si="14"/>
        <v>9402.8807496632835</v>
      </c>
      <c r="O63" s="157">
        <f t="shared" si="14"/>
        <v>9269.8436955959205</v>
      </c>
      <c r="P63" s="157">
        <f t="shared" si="14"/>
        <v>7150.6376005489083</v>
      </c>
      <c r="Q63" s="157">
        <f t="shared" si="14"/>
        <v>8335.840563767184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11124.155839829087</v>
      </c>
      <c r="C64" s="156">
        <f>IF(RES_hhdet_fec!C64=0,0,RES_hhdet_fec!C64/0.086*1000000/RES_hhdet_num!C$62)</f>
        <v>10820.1616389562</v>
      </c>
      <c r="D64" s="156">
        <f>IF(RES_hhdet_fec!D64=0,0,RES_hhdet_fec!D64/0.086*1000000/RES_hhdet_num!D$62)</f>
        <v>11283.920742792699</v>
      </c>
      <c r="E64" s="156">
        <f>IF(RES_hhdet_fec!E64=0,0,RES_hhdet_fec!E64/0.086*1000000/RES_hhdet_num!E$62)</f>
        <v>12190.464778920366</v>
      </c>
      <c r="F64" s="156">
        <f>IF(RES_hhdet_fec!F64=0,0,RES_hhdet_fec!F64/0.086*1000000/RES_hhdet_num!F$62)</f>
        <v>12059.369336386415</v>
      </c>
      <c r="G64" s="156">
        <f>IF(RES_hhdet_fec!G64=0,0,RES_hhdet_fec!G64/0.086*1000000/RES_hhdet_num!G$62)</f>
        <v>11366.537391302469</v>
      </c>
      <c r="H64" s="156">
        <f>IF(RES_hhdet_fec!H64=0,0,RES_hhdet_fec!H64/0.086*1000000/RES_hhdet_num!H$62)</f>
        <v>10546.426201499045</v>
      </c>
      <c r="I64" s="156">
        <f>IF(RES_hhdet_fec!I64=0,0,RES_hhdet_fec!I64/0.086*1000000/RES_hhdet_num!I$62)</f>
        <v>8866.7340922159856</v>
      </c>
      <c r="J64" s="156">
        <f>IF(RES_hhdet_fec!J64=0,0,RES_hhdet_fec!J64/0.086*1000000/RES_hhdet_num!J$62)</f>
        <v>10051.297619947914</v>
      </c>
      <c r="K64" s="156">
        <f>IF(RES_hhdet_fec!K64=0,0,RES_hhdet_fec!K64/0.086*1000000/RES_hhdet_num!K$62)</f>
        <v>10783.180057740281</v>
      </c>
      <c r="L64" s="156">
        <f>IF(RES_hhdet_fec!L64=0,0,RES_hhdet_fec!L64/0.086*1000000/RES_hhdet_num!L$62)</f>
        <v>10918.368180933399</v>
      </c>
      <c r="M64" s="156">
        <f>IF(RES_hhdet_fec!M64=0,0,RES_hhdet_fec!M64/0.086*1000000/RES_hhdet_num!M$62)</f>
        <v>9978.8026721651913</v>
      </c>
      <c r="N64" s="156">
        <f>IF(RES_hhdet_fec!N64=0,0,RES_hhdet_fec!N64/0.086*1000000/RES_hhdet_num!N$62)</f>
        <v>9303.1324669014375</v>
      </c>
      <c r="O64" s="156">
        <f>IF(RES_hhdet_fec!O64=0,0,RES_hhdet_fec!O64/0.086*1000000/RES_hhdet_num!O$62)</f>
        <v>9175.6227246957478</v>
      </c>
      <c r="P64" s="156">
        <f>IF(RES_hhdet_fec!P64=0,0,RES_hhdet_fec!P64/0.086*1000000/RES_hhdet_num!P$62)</f>
        <v>7081.1140619839452</v>
      </c>
      <c r="Q64" s="156">
        <f>IF(RES_hhdet_fec!Q64=0,0,RES_hhdet_fec!Q64/0.086*1000000/RES_hhdet_num!Q$62)</f>
        <v>8185.1931676563172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136.3777384814085</v>
      </c>
      <c r="C65" s="156">
        <f>IF(RES_hhdet_fec!C65=0,0,RES_hhdet_fec!C65/0.086*1000000/RES_hhdet_num!C$62)</f>
        <v>189.47599332939427</v>
      </c>
      <c r="D65" s="156">
        <f>IF(RES_hhdet_fec!D65=0,0,RES_hhdet_fec!D65/0.086*1000000/RES_hhdet_num!D$62)</f>
        <v>199.30576680374688</v>
      </c>
      <c r="E65" s="156">
        <f>IF(RES_hhdet_fec!E65=0,0,RES_hhdet_fec!E65/0.086*1000000/RES_hhdet_num!E$62)</f>
        <v>330.85087879334213</v>
      </c>
      <c r="F65" s="156">
        <f>IF(RES_hhdet_fec!F65=0,0,RES_hhdet_fec!F65/0.086*1000000/RES_hhdet_num!F$62)</f>
        <v>291.90903337111683</v>
      </c>
      <c r="G65" s="156">
        <f>IF(RES_hhdet_fec!G65=0,0,RES_hhdet_fec!G65/0.086*1000000/RES_hhdet_num!G$62)</f>
        <v>281.43669220818566</v>
      </c>
      <c r="H65" s="156">
        <f>IF(RES_hhdet_fec!H65=0,0,RES_hhdet_fec!H65/0.086*1000000/RES_hhdet_num!H$62)</f>
        <v>271.96321235743051</v>
      </c>
      <c r="I65" s="156">
        <f>IF(RES_hhdet_fec!I65=0,0,RES_hhdet_fec!I65/0.086*1000000/RES_hhdet_num!I$62)</f>
        <v>259.84737989303682</v>
      </c>
      <c r="J65" s="156">
        <f>IF(RES_hhdet_fec!J65=0,0,RES_hhdet_fec!J65/0.086*1000000/RES_hhdet_num!J$62)</f>
        <v>361.40797619106252</v>
      </c>
      <c r="K65" s="156">
        <f>IF(RES_hhdet_fec!K65=0,0,RES_hhdet_fec!K65/0.086*1000000/RES_hhdet_num!K$62)</f>
        <v>199.09637180530538</v>
      </c>
      <c r="L65" s="156">
        <f>IF(RES_hhdet_fec!L65=0,0,RES_hhdet_fec!L65/0.086*1000000/RES_hhdet_num!L$62)</f>
        <v>142.9721734658421</v>
      </c>
      <c r="M65" s="156">
        <f>IF(RES_hhdet_fec!M65=0,0,RES_hhdet_fec!M65/0.086*1000000/RES_hhdet_num!M$62)</f>
        <v>137.55559165133869</v>
      </c>
      <c r="N65" s="156">
        <f>IF(RES_hhdet_fec!N65=0,0,RES_hhdet_fec!N65/0.086*1000000/RES_hhdet_num!N$62)</f>
        <v>99.748282761846667</v>
      </c>
      <c r="O65" s="156">
        <f>IF(RES_hhdet_fec!O65=0,0,RES_hhdet_fec!O65/0.086*1000000/RES_hhdet_num!O$62)</f>
        <v>94.220970900172645</v>
      </c>
      <c r="P65" s="156">
        <f>IF(RES_hhdet_fec!P65=0,0,RES_hhdet_fec!P65/0.086*1000000/RES_hhdet_num!P$62)</f>
        <v>69.523538564963218</v>
      </c>
      <c r="Q65" s="156">
        <f>IF(RES_hhdet_fec!Q65=0,0,RES_hhdet_fec!Q65/0.086*1000000/RES_hhdet_num!Q$62)</f>
        <v>150.64739611086651</v>
      </c>
    </row>
    <row r="66" spans="1:17" ht="12.95" customHeight="1" x14ac:dyDescent="0.25">
      <c r="A66" s="158" t="s">
        <v>112</v>
      </c>
      <c r="B66" s="157">
        <f t="shared" ref="B66:Q66" si="15">B67</f>
        <v>8.2959056363407715</v>
      </c>
      <c r="C66" s="157">
        <f t="shared" si="15"/>
        <v>9.5316837053559862</v>
      </c>
      <c r="D66" s="157">
        <f t="shared" si="15"/>
        <v>11.172163665196337</v>
      </c>
      <c r="E66" s="157">
        <f t="shared" si="15"/>
        <v>12.369699904709398</v>
      </c>
      <c r="F66" s="157">
        <f t="shared" si="15"/>
        <v>14.190423739753772</v>
      </c>
      <c r="G66" s="157">
        <f t="shared" si="15"/>
        <v>17.863369102647479</v>
      </c>
      <c r="H66" s="157">
        <f t="shared" si="15"/>
        <v>22.321052198027576</v>
      </c>
      <c r="I66" s="157">
        <f t="shared" si="15"/>
        <v>30.78154671151427</v>
      </c>
      <c r="J66" s="157">
        <f t="shared" si="15"/>
        <v>40.131774227863517</v>
      </c>
      <c r="K66" s="157">
        <f t="shared" si="15"/>
        <v>43.166242210182141</v>
      </c>
      <c r="L66" s="157">
        <f t="shared" si="15"/>
        <v>57.396234024804741</v>
      </c>
      <c r="M66" s="157">
        <f t="shared" si="15"/>
        <v>64.852504487910622</v>
      </c>
      <c r="N66" s="157">
        <f t="shared" si="15"/>
        <v>87.403658968331882</v>
      </c>
      <c r="O66" s="157">
        <f t="shared" si="15"/>
        <v>81.713096314989826</v>
      </c>
      <c r="P66" s="157">
        <f t="shared" si="15"/>
        <v>85.343470363853939</v>
      </c>
      <c r="Q66" s="157">
        <f t="shared" si="15"/>
        <v>95.409785608710408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8.2959056363407715</v>
      </c>
      <c r="C67" s="156">
        <f>IF(RES_hhdet_fec!C67=0,0,RES_hhdet_fec!C67/0.086*1000000/RES_hhdet_num!C$62)</f>
        <v>9.5316837053559862</v>
      </c>
      <c r="D67" s="156">
        <f>IF(RES_hhdet_fec!D67=0,0,RES_hhdet_fec!D67/0.086*1000000/RES_hhdet_num!D$62)</f>
        <v>11.172163665196337</v>
      </c>
      <c r="E67" s="156">
        <f>IF(RES_hhdet_fec!E67=0,0,RES_hhdet_fec!E67/0.086*1000000/RES_hhdet_num!E$62)</f>
        <v>12.369699904709398</v>
      </c>
      <c r="F67" s="156">
        <f>IF(RES_hhdet_fec!F67=0,0,RES_hhdet_fec!F67/0.086*1000000/RES_hhdet_num!F$62)</f>
        <v>14.190423739753772</v>
      </c>
      <c r="G67" s="156">
        <f>IF(RES_hhdet_fec!G67=0,0,RES_hhdet_fec!G67/0.086*1000000/RES_hhdet_num!G$62)</f>
        <v>17.863369102647479</v>
      </c>
      <c r="H67" s="156">
        <f>IF(RES_hhdet_fec!H67=0,0,RES_hhdet_fec!H67/0.086*1000000/RES_hhdet_num!H$62)</f>
        <v>22.321052198027576</v>
      </c>
      <c r="I67" s="156">
        <f>IF(RES_hhdet_fec!I67=0,0,RES_hhdet_fec!I67/0.086*1000000/RES_hhdet_num!I$62)</f>
        <v>30.78154671151427</v>
      </c>
      <c r="J67" s="156">
        <f>IF(RES_hhdet_fec!J67=0,0,RES_hhdet_fec!J67/0.086*1000000/RES_hhdet_num!J$62)</f>
        <v>40.131774227863517</v>
      </c>
      <c r="K67" s="156">
        <f>IF(RES_hhdet_fec!K67=0,0,RES_hhdet_fec!K67/0.086*1000000/RES_hhdet_num!K$62)</f>
        <v>43.166242210182141</v>
      </c>
      <c r="L67" s="156">
        <f>IF(RES_hhdet_fec!L67=0,0,RES_hhdet_fec!L67/0.086*1000000/RES_hhdet_num!L$62)</f>
        <v>57.396234024804741</v>
      </c>
      <c r="M67" s="156">
        <f>IF(RES_hhdet_fec!M67=0,0,RES_hhdet_fec!M67/0.086*1000000/RES_hhdet_num!M$62)</f>
        <v>64.852504487910622</v>
      </c>
      <c r="N67" s="156">
        <f>IF(RES_hhdet_fec!N67=0,0,RES_hhdet_fec!N67/0.086*1000000/RES_hhdet_num!N$62)</f>
        <v>87.403658968331882</v>
      </c>
      <c r="O67" s="156">
        <f>IF(RES_hhdet_fec!O67=0,0,RES_hhdet_fec!O67/0.086*1000000/RES_hhdet_num!O$62)</f>
        <v>81.713096314989826</v>
      </c>
      <c r="P67" s="156">
        <f>IF(RES_hhdet_fec!P67=0,0,RES_hhdet_fec!P67/0.086*1000000/RES_hhdet_num!P$62)</f>
        <v>85.343470363853939</v>
      </c>
      <c r="Q67" s="156">
        <f>IF(RES_hhdet_fec!Q67=0,0,RES_hhdet_fec!Q67/0.086*1000000/RES_hhdet_num!Q$62)</f>
        <v>95.409785608710408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3644.6692727587329</v>
      </c>
      <c r="C68" s="157">
        <f>IF(RES_hhdet_fec!C68=0,0,RES_hhdet_fec!C68/0.086*1000000/RES_hhdet_num!C$62)</f>
        <v>3663.2596302019638</v>
      </c>
      <c r="D68" s="157">
        <f>IF(RES_hhdet_fec!D68=0,0,RES_hhdet_fec!D68/0.086*1000000/RES_hhdet_num!D$62)</f>
        <v>3667.8150169810474</v>
      </c>
      <c r="E68" s="157">
        <f>IF(RES_hhdet_fec!E68=0,0,RES_hhdet_fec!E68/0.086*1000000/RES_hhdet_num!E$62)</f>
        <v>3776.3242616099069</v>
      </c>
      <c r="F68" s="157">
        <f>IF(RES_hhdet_fec!F68=0,0,RES_hhdet_fec!F68/0.086*1000000/RES_hhdet_num!F$62)</f>
        <v>3709.4388749725549</v>
      </c>
      <c r="G68" s="157">
        <f>IF(RES_hhdet_fec!G68=0,0,RES_hhdet_fec!G68/0.086*1000000/RES_hhdet_num!G$62)</f>
        <v>3682.6060860243429</v>
      </c>
      <c r="H68" s="157">
        <f>IF(RES_hhdet_fec!H68=0,0,RES_hhdet_fec!H68/0.086*1000000/RES_hhdet_num!H$62)</f>
        <v>3635.1659923843854</v>
      </c>
      <c r="I68" s="157">
        <f>IF(RES_hhdet_fec!I68=0,0,RES_hhdet_fec!I68/0.086*1000000/RES_hhdet_num!I$62)</f>
        <v>3627.7135442059684</v>
      </c>
      <c r="J68" s="157">
        <f>IF(RES_hhdet_fec!J68=0,0,RES_hhdet_fec!J68/0.086*1000000/RES_hhdet_num!J$62)</f>
        <v>3771.1119774061981</v>
      </c>
      <c r="K68" s="157">
        <f>IF(RES_hhdet_fec!K68=0,0,RES_hhdet_fec!K68/0.086*1000000/RES_hhdet_num!K$62)</f>
        <v>3721.4573913086747</v>
      </c>
      <c r="L68" s="157">
        <f>IF(RES_hhdet_fec!L68=0,0,RES_hhdet_fec!L68/0.086*1000000/RES_hhdet_num!L$62)</f>
        <v>3504.708451722604</v>
      </c>
      <c r="M68" s="157">
        <f>IF(RES_hhdet_fec!M68=0,0,RES_hhdet_fec!M68/0.086*1000000/RES_hhdet_num!M$62)</f>
        <v>3473.6048794203798</v>
      </c>
      <c r="N68" s="157">
        <f>IF(RES_hhdet_fec!N68=0,0,RES_hhdet_fec!N68/0.086*1000000/RES_hhdet_num!N$62)</f>
        <v>3418.1779406594628</v>
      </c>
      <c r="O68" s="157">
        <f>IF(RES_hhdet_fec!O68=0,0,RES_hhdet_fec!O68/0.086*1000000/RES_hhdet_num!O$62)</f>
        <v>3378.0498313055418</v>
      </c>
      <c r="P68" s="157">
        <f>IF(RES_hhdet_fec!P68=0,0,RES_hhdet_fec!P68/0.086*1000000/RES_hhdet_num!P$62)</f>
        <v>3294.3087220353432</v>
      </c>
      <c r="Q68" s="157">
        <f>IF(RES_hhdet_fec!Q68=0,0,RES_hhdet_fec!Q68/0.086*1000000/RES_hhdet_num!Q$62)</f>
        <v>3283.9911751109876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3706.5095143685257</v>
      </c>
      <c r="C69" s="132">
        <f>IF(RES_hhdet_fec!C69=0,0,RES_hhdet_fec!C69/0.086*1000000/RES_hhdet_num!C69)</f>
        <v>3681.8090805277971</v>
      </c>
      <c r="D69" s="132">
        <f>IF(RES_hhdet_fec!D69=0,0,RES_hhdet_fec!D69/0.086*1000000/RES_hhdet_num!D69)</f>
        <v>3662.1290963520596</v>
      </c>
      <c r="E69" s="132">
        <f>IF(RES_hhdet_fec!E69=0,0,RES_hhdet_fec!E69/0.086*1000000/RES_hhdet_num!E69)</f>
        <v>3663.3275853827568</v>
      </c>
      <c r="F69" s="132">
        <f>IF(RES_hhdet_fec!F69=0,0,RES_hhdet_fec!F69/0.086*1000000/RES_hhdet_num!F69)</f>
        <v>3646.2734185711188</v>
      </c>
      <c r="G69" s="132">
        <f>IF(RES_hhdet_fec!G69=0,0,RES_hhdet_fec!G69/0.086*1000000/RES_hhdet_num!G69)</f>
        <v>3633.8415740646647</v>
      </c>
      <c r="H69" s="132">
        <f>IF(RES_hhdet_fec!H69=0,0,RES_hhdet_fec!H69/0.086*1000000/RES_hhdet_num!H69)</f>
        <v>3604.4562684382831</v>
      </c>
      <c r="I69" s="132">
        <f>IF(RES_hhdet_fec!I69=0,0,RES_hhdet_fec!I69/0.086*1000000/RES_hhdet_num!I69)</f>
        <v>3606.9122196374819</v>
      </c>
      <c r="J69" s="132">
        <f>IF(RES_hhdet_fec!J69=0,0,RES_hhdet_fec!J69/0.086*1000000/RES_hhdet_num!J69)</f>
        <v>3736.4575482633554</v>
      </c>
      <c r="K69" s="132">
        <f>IF(RES_hhdet_fec!K69=0,0,RES_hhdet_fec!K69/0.086*1000000/RES_hhdet_num!K69)</f>
        <v>3749.7413229759609</v>
      </c>
      <c r="L69" s="132">
        <f>IF(RES_hhdet_fec!L69=0,0,RES_hhdet_fec!L69/0.086*1000000/RES_hhdet_num!L69)</f>
        <v>3604.3426201550415</v>
      </c>
      <c r="M69" s="132">
        <f>IF(RES_hhdet_fec!M69=0,0,RES_hhdet_fec!M69/0.086*1000000/RES_hhdet_num!M69)</f>
        <v>3562.0871682839088</v>
      </c>
      <c r="N69" s="132">
        <f>IF(RES_hhdet_fec!N69=0,0,RES_hhdet_fec!N69/0.086*1000000/RES_hhdet_num!N69)</f>
        <v>3512.3082307295708</v>
      </c>
      <c r="O69" s="132">
        <f>IF(RES_hhdet_fec!O69=0,0,RES_hhdet_fec!O69/0.086*1000000/RES_hhdet_num!O69)</f>
        <v>3474.2426491138062</v>
      </c>
      <c r="P69" s="132">
        <f>IF(RES_hhdet_fec!P69=0,0,RES_hhdet_fec!P69/0.086*1000000/RES_hhdet_num!P69)</f>
        <v>3401.41197902156</v>
      </c>
      <c r="Q69" s="132">
        <f>IF(RES_hhdet_fec!Q69=0,0,RES_hhdet_fec!Q69/0.086*1000000/RES_hhdet_num!Q69)</f>
        <v>3388.6098383131966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3035.1423482634705</v>
      </c>
      <c r="L70" s="132">
        <f>IF(RES_hhdet_fec!L70=0,0,RES_hhdet_fec!L70/0.086*1000000/RES_hhdet_num!L70)</f>
        <v>2890.4988625737587</v>
      </c>
      <c r="M70" s="132">
        <f>IF(RES_hhdet_fec!M70=0,0,RES_hhdet_fec!M70/0.086*1000000/RES_hhdet_num!M70)</f>
        <v>2856.694101972259</v>
      </c>
      <c r="N70" s="132">
        <f>IF(RES_hhdet_fec!N70=0,0,RES_hhdet_fec!N70/0.086*1000000/RES_hhdet_num!N70)</f>
        <v>2817.5308864160588</v>
      </c>
      <c r="O70" s="132">
        <f>IF(RES_hhdet_fec!O70=0,0,RES_hhdet_fec!O70/0.086*1000000/RES_hhdet_num!O70)</f>
        <v>2787.9364280321383</v>
      </c>
      <c r="P70" s="132">
        <f>IF(RES_hhdet_fec!P70=0,0,RES_hhdet_fec!P70/0.086*1000000/RES_hhdet_num!P70)</f>
        <v>2730.6355101476433</v>
      </c>
      <c r="Q70" s="132">
        <f>IF(RES_hhdet_fec!Q70=0,0,RES_hhdet_fec!Q70/0.086*1000000/RES_hhdet_num!Q70)</f>
        <v>2721.6940508950574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1874.8706614879716</v>
      </c>
      <c r="L71" s="165">
        <f>IF(RES_hhdet_fec!L71=0,0,RES_hhdet_fec!L71/0.086*1000000/RES_hhdet_num!L70)</f>
        <v>1802.1713100775237</v>
      </c>
      <c r="M71" s="165">
        <f>IF(RES_hhdet_fec!M71=0,0,RES_hhdet_fec!M71/0.086*1000000/RES_hhdet_num!M70)</f>
        <v>1781.043584141958</v>
      </c>
      <c r="N71" s="165">
        <f>IF(RES_hhdet_fec!N71=0,0,RES_hhdet_fec!N71/0.086*1000000/RES_hhdet_num!N70)</f>
        <v>1756.1541153647927</v>
      </c>
      <c r="O71" s="165">
        <f>IF(RES_hhdet_fec!O71=0,0,RES_hhdet_fec!O71/0.086*1000000/RES_hhdet_num!O70)</f>
        <v>1737.1213245569097</v>
      </c>
      <c r="P71" s="165">
        <f>IF(RES_hhdet_fec!P71=0,0,RES_hhdet_fec!P71/0.086*1000000/RES_hhdet_num!P70)</f>
        <v>1700.7059895107861</v>
      </c>
      <c r="Q71" s="165">
        <f>IF(RES_hhdet_fec!Q71=0,0,RES_hhdet_fec!Q71/0.086*1000000/RES_hhdet_num!Q70)</f>
        <v>1694.304919156607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1160.2716867754991</v>
      </c>
      <c r="L72" s="164">
        <f>IF(RES_hhdet_fec!L72=0,0,RES_hhdet_fec!L72/0.086*1000000/RES_hhdet_num!L70)</f>
        <v>1088.3275524962351</v>
      </c>
      <c r="M72" s="164">
        <f>IF(RES_hhdet_fec!M72=0,0,RES_hhdet_fec!M72/0.086*1000000/RES_hhdet_num!M70)</f>
        <v>1075.6505178303007</v>
      </c>
      <c r="N72" s="164">
        <f>IF(RES_hhdet_fec!N72=0,0,RES_hhdet_fec!N72/0.086*1000000/RES_hhdet_num!N70)</f>
        <v>1061.3767710512659</v>
      </c>
      <c r="O72" s="164">
        <f>IF(RES_hhdet_fec!O72=0,0,RES_hhdet_fec!O72/0.086*1000000/RES_hhdet_num!O70)</f>
        <v>1050.8151034752286</v>
      </c>
      <c r="P72" s="164">
        <f>IF(RES_hhdet_fec!P72=0,0,RES_hhdet_fec!P72/0.086*1000000/RES_hhdet_num!P70)</f>
        <v>1029.9295206368577</v>
      </c>
      <c r="Q72" s="164">
        <f>IF(RES_hhdet_fec!Q72=0,0,RES_hhdet_fec!Q72/0.086*1000000/RES_hhdet_num!Q70)</f>
        <v>1027.3891317384503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3445.1581956666678</v>
      </c>
      <c r="C73" s="162">
        <f>IF(RES_hhdet_fec!C73=0,0,RES_hhdet_fec!C73/0.086*1000000/RES_hhdet_num!C73)</f>
        <v>3598.7927440001486</v>
      </c>
      <c r="D73" s="162">
        <f>IF(RES_hhdet_fec!D73=0,0,RES_hhdet_fec!D73/0.086*1000000/RES_hhdet_num!D73)</f>
        <v>3687.3641499973046</v>
      </c>
      <c r="E73" s="162">
        <f>IF(RES_hhdet_fec!E73=0,0,RES_hhdet_fec!E73/0.086*1000000/RES_hhdet_num!E73)</f>
        <v>4178.7323216948917</v>
      </c>
      <c r="F73" s="162">
        <f>IF(RES_hhdet_fec!F73=0,0,RES_hhdet_fec!F73/0.086*1000000/RES_hhdet_num!F73)</f>
        <v>3974.5657241253703</v>
      </c>
      <c r="G73" s="162">
        <f>IF(RES_hhdet_fec!G73=0,0,RES_hhdet_fec!G73/0.086*1000000/RES_hhdet_num!G73)</f>
        <v>3970.8400104659722</v>
      </c>
      <c r="H73" s="162">
        <f>IF(RES_hhdet_fec!H73=0,0,RES_hhdet_fec!H73/0.086*1000000/RES_hhdet_num!H73)</f>
        <v>3812.05866089753</v>
      </c>
      <c r="I73" s="162">
        <f>IF(RES_hhdet_fec!I73=0,0,RES_hhdet_fec!I73/0.086*1000000/RES_hhdet_num!I73)</f>
        <v>3779.4768212380977</v>
      </c>
      <c r="J73" s="162">
        <f>IF(RES_hhdet_fec!J73=0,0,RES_hhdet_fec!J73/0.086*1000000/RES_hhdet_num!J73)</f>
        <v>4132.9557256643375</v>
      </c>
      <c r="K73" s="162">
        <f>IF(RES_hhdet_fec!K73=0,0,RES_hhdet_fec!K73/0.086*1000000/RES_hhdet_num!K73)</f>
        <v>4291.51625979647</v>
      </c>
      <c r="L73" s="162">
        <f>IF(RES_hhdet_fec!L73=0,0,RES_hhdet_fec!L73/0.086*1000000/RES_hhdet_num!L73)</f>
        <v>2932.3829787356763</v>
      </c>
      <c r="M73" s="162">
        <f>IF(RES_hhdet_fec!M73=0,0,RES_hhdet_fec!M73/0.086*1000000/RES_hhdet_num!M73)</f>
        <v>3390.8874913262334</v>
      </c>
      <c r="N73" s="162">
        <f>IF(RES_hhdet_fec!N73=0,0,RES_hhdet_fec!N73/0.086*1000000/RES_hhdet_num!N73)</f>
        <v>3228.817479964549</v>
      </c>
      <c r="O73" s="162">
        <f>IF(RES_hhdet_fec!O73=0,0,RES_hhdet_fec!O73/0.086*1000000/RES_hhdet_num!O73)</f>
        <v>3192.0366657361988</v>
      </c>
      <c r="P73" s="162">
        <f>IF(RES_hhdet_fec!P73=0,0,RES_hhdet_fec!P73/0.086*1000000/RES_hhdet_num!P73)</f>
        <v>2986.5468518848866</v>
      </c>
      <c r="Q73" s="162">
        <f>IF(RES_hhdet_fec!Q73=0,0,RES_hhdet_fec!Q73/0.086*1000000/RES_hhdet_num!Q73)</f>
        <v>3250.3928694611536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3306.029816673718</v>
      </c>
      <c r="L74" s="160">
        <f>IF(RES_hhdet_fec!L74=0,0,RES_hhdet_fec!L74/0.086*1000000/RES_hhdet_num!L74)</f>
        <v>2554.5190418640768</v>
      </c>
      <c r="M74" s="160">
        <f>IF(RES_hhdet_fec!M74=0,0,RES_hhdet_fec!M74/0.086*1000000/RES_hhdet_num!M74)</f>
        <v>2771.0942634934195</v>
      </c>
      <c r="N74" s="160">
        <f>IF(RES_hhdet_fec!N74=0,0,RES_hhdet_fec!N74/0.086*1000000/RES_hhdet_num!N74)</f>
        <v>2675.7855110335472</v>
      </c>
      <c r="O74" s="160">
        <f>IF(RES_hhdet_fec!O74=0,0,RES_hhdet_fec!O74/0.086*1000000/RES_hhdet_num!O74)</f>
        <v>2646.8334363433369</v>
      </c>
      <c r="P74" s="160">
        <f>IF(RES_hhdet_fec!P74=0,0,RES_hhdet_fec!P74/0.086*1000000/RES_hhdet_num!P74)</f>
        <v>2523.202946579303</v>
      </c>
      <c r="Q74" s="160">
        <f>IF(RES_hhdet_fec!Q74=0,0,RES_hhdet_fec!Q74/0.086*1000000/RES_hhdet_num!Q74)</f>
        <v>2652.5855664690353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2145.7581298982191</v>
      </c>
      <c r="L75" s="156">
        <f>IF(RES_hhdet_fec!L75=0,0,RES_hhdet_fec!L75/0.086*1000000/RES_hhdet_num!L74)</f>
        <v>1466.1914893678418</v>
      </c>
      <c r="M75" s="156">
        <f>IF(RES_hhdet_fec!M75=0,0,RES_hhdet_fec!M75/0.086*1000000/RES_hhdet_num!M74)</f>
        <v>1695.4437456631192</v>
      </c>
      <c r="N75" s="156">
        <f>IF(RES_hhdet_fec!N75=0,0,RES_hhdet_fec!N75/0.086*1000000/RES_hhdet_num!N74)</f>
        <v>1614.4087399822818</v>
      </c>
      <c r="O75" s="156">
        <f>IF(RES_hhdet_fec!O75=0,0,RES_hhdet_fec!O75/0.086*1000000/RES_hhdet_num!O74)</f>
        <v>1596.018332868108</v>
      </c>
      <c r="P75" s="156">
        <f>IF(RES_hhdet_fec!P75=0,0,RES_hhdet_fec!P75/0.086*1000000/RES_hhdet_num!P74)</f>
        <v>1493.2734259424503</v>
      </c>
      <c r="Q75" s="156">
        <f>IF(RES_hhdet_fec!Q75=0,0,RES_hhdet_fec!Q75/0.086*1000000/RES_hhdet_num!Q74)</f>
        <v>1625.1964347305852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1160.2716867754991</v>
      </c>
      <c r="L76" s="156">
        <f>IF(RES_hhdet_fec!L76=0,0,RES_hhdet_fec!L76/0.086*1000000/RES_hhdet_num!L74)</f>
        <v>1088.3275524962351</v>
      </c>
      <c r="M76" s="156">
        <f>IF(RES_hhdet_fec!M76=0,0,RES_hhdet_fec!M76/0.086*1000000/RES_hhdet_num!M74)</f>
        <v>1075.6505178303009</v>
      </c>
      <c r="N76" s="156">
        <f>IF(RES_hhdet_fec!N76=0,0,RES_hhdet_fec!N76/0.086*1000000/RES_hhdet_num!N74)</f>
        <v>1061.3767710512659</v>
      </c>
      <c r="O76" s="156">
        <f>IF(RES_hhdet_fec!O76=0,0,RES_hhdet_fec!O76/0.086*1000000/RES_hhdet_num!O74)</f>
        <v>1050.8151034752289</v>
      </c>
      <c r="P76" s="156">
        <f>IF(RES_hhdet_fec!P76=0,0,RES_hhdet_fec!P76/0.086*1000000/RES_hhdet_num!P74)</f>
        <v>1029.9295206368529</v>
      </c>
      <c r="Q76" s="156">
        <f>IF(RES_hhdet_fec!Q76=0,0,RES_hhdet_fec!Q76/0.086*1000000/RES_hhdet_num!Q74)</f>
        <v>1027.38913173845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1307.0867519752021</v>
      </c>
      <c r="C77" s="157">
        <f>IF(RES_hhdet_fec!C77=0,0,RES_hhdet_fec!C77/0.086*1000000/RES_hhdet_num!C$62)</f>
        <v>1336.5027426739666</v>
      </c>
      <c r="D77" s="157">
        <f>IF(RES_hhdet_fec!D77=0,0,RES_hhdet_fec!D77/0.086*1000000/RES_hhdet_num!D$62)</f>
        <v>1341.5551361116343</v>
      </c>
      <c r="E77" s="157">
        <f>IF(RES_hhdet_fec!E77=0,0,RES_hhdet_fec!E77/0.086*1000000/RES_hhdet_num!E$62)</f>
        <v>1364.1657224880294</v>
      </c>
      <c r="F77" s="157">
        <f>IF(RES_hhdet_fec!F77=0,0,RES_hhdet_fec!F77/0.086*1000000/RES_hhdet_num!F$62)</f>
        <v>1426.1851946365728</v>
      </c>
      <c r="G77" s="157">
        <f>IF(RES_hhdet_fec!G77=0,0,RES_hhdet_fec!G77/0.086*1000000/RES_hhdet_num!G$62)</f>
        <v>1430.7942478774721</v>
      </c>
      <c r="H77" s="157">
        <f>IF(RES_hhdet_fec!H77=0,0,RES_hhdet_fec!H77/0.086*1000000/RES_hhdet_num!H$62)</f>
        <v>1432.9676416346201</v>
      </c>
      <c r="I77" s="157">
        <f>IF(RES_hhdet_fec!I77=0,0,RES_hhdet_fec!I77/0.086*1000000/RES_hhdet_num!I$62)</f>
        <v>1434.7088223340202</v>
      </c>
      <c r="J77" s="157">
        <f>IF(RES_hhdet_fec!J77=0,0,RES_hhdet_fec!J77/0.086*1000000/RES_hhdet_num!J$62)</f>
        <v>1448.7387315753583</v>
      </c>
      <c r="K77" s="157">
        <f>IF(RES_hhdet_fec!K77=0,0,RES_hhdet_fec!K77/0.086*1000000/RES_hhdet_num!K$62)</f>
        <v>1398.7888324573732</v>
      </c>
      <c r="L77" s="157">
        <f>IF(RES_hhdet_fec!L77=0,0,RES_hhdet_fec!L77/0.086*1000000/RES_hhdet_num!L$62)</f>
        <v>1377.1392652414206</v>
      </c>
      <c r="M77" s="157">
        <f>IF(RES_hhdet_fec!M77=0,0,RES_hhdet_fec!M77/0.086*1000000/RES_hhdet_num!M$62)</f>
        <v>1354.9613316021334</v>
      </c>
      <c r="N77" s="157">
        <f>IF(RES_hhdet_fec!N77=0,0,RES_hhdet_fec!N77/0.086*1000000/RES_hhdet_num!N$62)</f>
        <v>1352.117100167814</v>
      </c>
      <c r="O77" s="157">
        <f>IF(RES_hhdet_fec!O77=0,0,RES_hhdet_fec!O77/0.086*1000000/RES_hhdet_num!O$62)</f>
        <v>1369.3145388553362</v>
      </c>
      <c r="P77" s="157">
        <f>IF(RES_hhdet_fec!P77=0,0,RES_hhdet_fec!P77/0.086*1000000/RES_hhdet_num!P$62)</f>
        <v>1339.0528162646019</v>
      </c>
      <c r="Q77" s="157">
        <f>IF(RES_hhdet_fec!Q77=0,0,RES_hhdet_fec!Q77/0.086*1000000/RES_hhdet_num!Q$62)</f>
        <v>1235.6170436082448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1431.1065837518108</v>
      </c>
      <c r="C78" s="156">
        <f>IF(RES_hhdet_fec!C78=0,0,RES_hhdet_fec!C78/0.086*1000000/RES_hhdet_num!C78)</f>
        <v>1450.5482046777715</v>
      </c>
      <c r="D78" s="156">
        <f>IF(RES_hhdet_fec!D78=0,0,RES_hhdet_fec!D78/0.086*1000000/RES_hhdet_num!D78)</f>
        <v>1437.0361974567302</v>
      </c>
      <c r="E78" s="156">
        <f>IF(RES_hhdet_fec!E78=0,0,RES_hhdet_fec!E78/0.086*1000000/RES_hhdet_num!E78)</f>
        <v>1417.0821353188453</v>
      </c>
      <c r="F78" s="156">
        <f>IF(RES_hhdet_fec!F78=0,0,RES_hhdet_fec!F78/0.086*1000000/RES_hhdet_num!F78)</f>
        <v>1486.6637497685783</v>
      </c>
      <c r="G78" s="156">
        <f>IF(RES_hhdet_fec!G78=0,0,RES_hhdet_fec!G78/0.086*1000000/RES_hhdet_num!G78)</f>
        <v>1494.0430812731925</v>
      </c>
      <c r="H78" s="156">
        <f>IF(RES_hhdet_fec!H78=0,0,RES_hhdet_fec!H78/0.086*1000000/RES_hhdet_num!H78)</f>
        <v>1483.2750968649307</v>
      </c>
      <c r="I78" s="156">
        <f>IF(RES_hhdet_fec!I78=0,0,RES_hhdet_fec!I78/0.086*1000000/RES_hhdet_num!I78)</f>
        <v>1492.4828225385611</v>
      </c>
      <c r="J78" s="156">
        <f>IF(RES_hhdet_fec!J78=0,0,RES_hhdet_fec!J78/0.086*1000000/RES_hhdet_num!J78)</f>
        <v>1481.0700120955439</v>
      </c>
      <c r="K78" s="156">
        <f>IF(RES_hhdet_fec!K78=0,0,RES_hhdet_fec!K78/0.086*1000000/RES_hhdet_num!K78)</f>
        <v>1426.1875492391839</v>
      </c>
      <c r="L78" s="156">
        <f>IF(RES_hhdet_fec!L78=0,0,RES_hhdet_fec!L78/0.086*1000000/RES_hhdet_num!L78)</f>
        <v>1418.3192267102772</v>
      </c>
      <c r="M78" s="156">
        <f>IF(RES_hhdet_fec!M78=0,0,RES_hhdet_fec!M78/0.086*1000000/RES_hhdet_num!M78)</f>
        <v>1385.1778077826375</v>
      </c>
      <c r="N78" s="156">
        <f>IF(RES_hhdet_fec!N78=0,0,RES_hhdet_fec!N78/0.086*1000000/RES_hhdet_num!N78)</f>
        <v>1377.4960322629984</v>
      </c>
      <c r="O78" s="156">
        <f>IF(RES_hhdet_fec!O78=0,0,RES_hhdet_fec!O78/0.086*1000000/RES_hhdet_num!O78)</f>
        <v>1395.8117771347365</v>
      </c>
      <c r="P78" s="156">
        <f>IF(RES_hhdet_fec!P78=0,0,RES_hhdet_fec!P78/0.086*1000000/RES_hhdet_num!P78)</f>
        <v>1368.6485754315988</v>
      </c>
      <c r="Q78" s="156">
        <f>IF(RES_hhdet_fec!Q78=0,0,RES_hhdet_fec!Q78/0.086*1000000/RES_hhdet_num!Q78)</f>
        <v>1254.7658648755719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917.74561890238101</v>
      </c>
      <c r="C79" s="57">
        <f>IF(RES_hhdet_fec!C79=0,0,RES_hhdet_fec!C79/0.086*1000000/RES_hhdet_num!C79)</f>
        <v>980.39076523983033</v>
      </c>
      <c r="D79" s="57">
        <f>IF(RES_hhdet_fec!D79=0,0,RES_hhdet_fec!D79/0.086*1000000/RES_hhdet_num!D79)</f>
        <v>1004.1378005539682</v>
      </c>
      <c r="E79" s="57">
        <f>IF(RES_hhdet_fec!E79=0,0,RES_hhdet_fec!E79/0.086*1000000/RES_hhdet_num!E79)</f>
        <v>1123.8316841973301</v>
      </c>
      <c r="F79" s="57">
        <f>IF(RES_hhdet_fec!F79=0,0,RES_hhdet_fec!F79/0.086*1000000/RES_hhdet_num!F79)</f>
        <v>1175.7145652337661</v>
      </c>
      <c r="G79" s="57">
        <f>IF(RES_hhdet_fec!G79=0,0,RES_hhdet_fec!G79/0.086*1000000/RES_hhdet_num!G79)</f>
        <v>1087.7385609512837</v>
      </c>
      <c r="H79" s="57">
        <f>IF(RES_hhdet_fec!H79=0,0,RES_hhdet_fec!H79/0.086*1000000/RES_hhdet_num!H79)</f>
        <v>1157.5890256405514</v>
      </c>
      <c r="I79" s="57">
        <f>IF(RES_hhdet_fec!I79=0,0,RES_hhdet_fec!I79/0.086*1000000/RES_hhdet_num!I79)</f>
        <v>1103.5380420886372</v>
      </c>
      <c r="J79" s="57">
        <f>IF(RES_hhdet_fec!J79=0,0,RES_hhdet_fec!J79/0.086*1000000/RES_hhdet_num!J79)</f>
        <v>1167.7571748828668</v>
      </c>
      <c r="K79" s="57">
        <f>IF(RES_hhdet_fec!K79=0,0,RES_hhdet_fec!K79/0.086*1000000/RES_hhdet_num!K79)</f>
        <v>1153.0638930734497</v>
      </c>
      <c r="L79" s="57">
        <f>IF(RES_hhdet_fec!L79=0,0,RES_hhdet_fec!L79/0.086*1000000/RES_hhdet_num!L79)</f>
        <v>988.9903380851066</v>
      </c>
      <c r="M79" s="57">
        <f>IF(RES_hhdet_fec!M79=0,0,RES_hhdet_fec!M79/0.086*1000000/RES_hhdet_num!M79)</f>
        <v>961.73584196650063</v>
      </c>
      <c r="N79" s="57">
        <f>IF(RES_hhdet_fec!N79=0,0,RES_hhdet_fec!N79/0.086*1000000/RES_hhdet_num!N79)</f>
        <v>912.22664209548714</v>
      </c>
      <c r="O79" s="57">
        <f>IF(RES_hhdet_fec!O79=0,0,RES_hhdet_fec!O79/0.086*1000000/RES_hhdet_num!O79)</f>
        <v>917.85070770968775</v>
      </c>
      <c r="P79" s="57">
        <f>IF(RES_hhdet_fec!P79=0,0,RES_hhdet_fec!P79/0.086*1000000/RES_hhdet_num!P79)</f>
        <v>880.63870865376384</v>
      </c>
      <c r="Q79" s="57">
        <f>IF(RES_hhdet_fec!Q79=0,0,RES_hhdet_fec!Q79/0.086*1000000/RES_hhdet_num!Q79)</f>
        <v>871.52140333181148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19694.413490747102</v>
      </c>
      <c r="C81" s="168">
        <f t="shared" ref="C81:Q81" si="16">SUM(C82,C85,C87,C100)</f>
        <v>19091.850402655331</v>
      </c>
      <c r="D81" s="168">
        <f t="shared" si="16"/>
        <v>20333.072383711646</v>
      </c>
      <c r="E81" s="168">
        <f t="shared" si="16"/>
        <v>22011.721682997668</v>
      </c>
      <c r="F81" s="168">
        <f t="shared" si="16"/>
        <v>21246.232839587268</v>
      </c>
      <c r="G81" s="168">
        <f t="shared" si="16"/>
        <v>19533.414568050001</v>
      </c>
      <c r="H81" s="168">
        <f t="shared" si="16"/>
        <v>19494.331839225375</v>
      </c>
      <c r="I81" s="168">
        <f t="shared" si="16"/>
        <v>17287.594296959003</v>
      </c>
      <c r="J81" s="168">
        <f t="shared" si="16"/>
        <v>17702.826723679751</v>
      </c>
      <c r="K81" s="168">
        <f t="shared" si="16"/>
        <v>21707.686739249686</v>
      </c>
      <c r="L81" s="168">
        <f t="shared" si="16"/>
        <v>18475.952064737765</v>
      </c>
      <c r="M81" s="168">
        <f t="shared" si="16"/>
        <v>18101.934353475692</v>
      </c>
      <c r="N81" s="168">
        <f t="shared" si="16"/>
        <v>17038.303434007667</v>
      </c>
      <c r="O81" s="168">
        <f t="shared" si="16"/>
        <v>16695.425146794794</v>
      </c>
      <c r="P81" s="168">
        <f t="shared" si="16"/>
        <v>13877.204782250854</v>
      </c>
      <c r="Q81" s="168">
        <f t="shared" si="16"/>
        <v>15277.094629555788</v>
      </c>
    </row>
    <row r="82" spans="1:17" ht="12.95" customHeight="1" x14ac:dyDescent="0.25">
      <c r="A82" s="158" t="s">
        <v>65</v>
      </c>
      <c r="B82" s="157">
        <f t="shared" ref="B82" si="17">SUM(B83:B84)</f>
        <v>14348.861443617532</v>
      </c>
      <c r="C82" s="157">
        <f t="shared" ref="C82:Q82" si="18">SUM(C83:C84)</f>
        <v>13703.916353401057</v>
      </c>
      <c r="D82" s="157">
        <f t="shared" si="18"/>
        <v>14846.022647407246</v>
      </c>
      <c r="E82" s="157">
        <f t="shared" si="18"/>
        <v>16387.332393273533</v>
      </c>
      <c r="F82" s="157">
        <f t="shared" si="18"/>
        <v>15676.331247639077</v>
      </c>
      <c r="G82" s="157">
        <f t="shared" si="18"/>
        <v>13967.542210638909</v>
      </c>
      <c r="H82" s="157">
        <f t="shared" si="18"/>
        <v>13972.668394115111</v>
      </c>
      <c r="I82" s="157">
        <f t="shared" si="18"/>
        <v>11705.343041259141</v>
      </c>
      <c r="J82" s="157">
        <f t="shared" si="18"/>
        <v>12124.99706581248</v>
      </c>
      <c r="K82" s="157">
        <f t="shared" si="18"/>
        <v>15868.936817635838</v>
      </c>
      <c r="L82" s="157">
        <f t="shared" si="18"/>
        <v>13342.14510214168</v>
      </c>
      <c r="M82" s="157">
        <f t="shared" si="18"/>
        <v>12878.991956557893</v>
      </c>
      <c r="N82" s="157">
        <f t="shared" si="18"/>
        <v>11907.622216567423</v>
      </c>
      <c r="O82" s="157">
        <f t="shared" si="18"/>
        <v>11650.696515113681</v>
      </c>
      <c r="P82" s="157">
        <f t="shared" si="18"/>
        <v>8933.2801743225173</v>
      </c>
      <c r="Q82" s="157">
        <f t="shared" si="18"/>
        <v>10285.761116021107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14294.535389979746</v>
      </c>
      <c r="C83" s="156">
        <f>IF(RES_hhdet_fec!C83=0,0,RES_hhdet_fec!C83/0.086*1000000/RES_hhdet_num!C$81)</f>
        <v>13629.588754331939</v>
      </c>
      <c r="D83" s="156">
        <f>IF(RES_hhdet_fec!D83=0,0,RES_hhdet_fec!D83/0.086*1000000/RES_hhdet_num!D$81)</f>
        <v>14765.304363038997</v>
      </c>
      <c r="E83" s="156">
        <f>IF(RES_hhdet_fec!E83=0,0,RES_hhdet_fec!E83/0.086*1000000/RES_hhdet_num!E$81)</f>
        <v>16252.499101400497</v>
      </c>
      <c r="F83" s="156">
        <f>IF(RES_hhdet_fec!F83=0,0,RES_hhdet_fec!F83/0.086*1000000/RES_hhdet_num!F$81)</f>
        <v>15560.463769581638</v>
      </c>
      <c r="G83" s="156">
        <f>IF(RES_hhdet_fec!G83=0,0,RES_hhdet_fec!G83/0.086*1000000/RES_hhdet_num!G$81)</f>
        <v>13860.210961184639</v>
      </c>
      <c r="H83" s="156">
        <f>IF(RES_hhdet_fec!H83=0,0,RES_hhdet_fec!H83/0.086*1000000/RES_hhdet_num!H$81)</f>
        <v>13860.242705450284</v>
      </c>
      <c r="I83" s="156">
        <f>IF(RES_hhdet_fec!I83=0,0,RES_hhdet_fec!I83/0.086*1000000/RES_hhdet_num!I$81)</f>
        <v>11596.542175872642</v>
      </c>
      <c r="J83" s="156">
        <f>IF(RES_hhdet_fec!J83=0,0,RES_hhdet_fec!J83/0.086*1000000/RES_hhdet_num!J$81)</f>
        <v>11986.959310221886</v>
      </c>
      <c r="K83" s="156">
        <f>IF(RES_hhdet_fec!K83=0,0,RES_hhdet_fec!K83/0.086*1000000/RES_hhdet_num!K$81)</f>
        <v>15773.967763421408</v>
      </c>
      <c r="L83" s="156">
        <f>IF(RES_hhdet_fec!L83=0,0,RES_hhdet_fec!L83/0.086*1000000/RES_hhdet_num!L$81)</f>
        <v>13284.809019114628</v>
      </c>
      <c r="M83" s="156">
        <f>IF(RES_hhdet_fec!M83=0,0,RES_hhdet_fec!M83/0.086*1000000/RES_hhdet_num!M$81)</f>
        <v>12820.66398268981</v>
      </c>
      <c r="N83" s="156">
        <f>IF(RES_hhdet_fec!N83=0,0,RES_hhdet_fec!N83/0.086*1000000/RES_hhdet_num!N$81)</f>
        <v>11865.629952898296</v>
      </c>
      <c r="O83" s="156">
        <f>IF(RES_hhdet_fec!O83=0,0,RES_hhdet_fec!O83/0.086*1000000/RES_hhdet_num!O$81)</f>
        <v>11611.120635699417</v>
      </c>
      <c r="P83" s="156">
        <f>IF(RES_hhdet_fec!P83=0,0,RES_hhdet_fec!P83/0.086*1000000/RES_hhdet_num!P$81)</f>
        <v>8904.295678609551</v>
      </c>
      <c r="Q83" s="156">
        <f>IF(RES_hhdet_fec!Q83=0,0,RES_hhdet_fec!Q83/0.086*1000000/RES_hhdet_num!Q$81)</f>
        <v>10223.684942895083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54.326053637786224</v>
      </c>
      <c r="C84" s="156">
        <f>IF(RES_hhdet_fec!C84=0,0,RES_hhdet_fec!C84/0.086*1000000/RES_hhdet_num!C$81)</f>
        <v>74.327599069117866</v>
      </c>
      <c r="D84" s="156">
        <f>IF(RES_hhdet_fec!D84=0,0,RES_hhdet_fec!D84/0.086*1000000/RES_hhdet_num!D$81)</f>
        <v>80.718284368248959</v>
      </c>
      <c r="E84" s="156">
        <f>IF(RES_hhdet_fec!E84=0,0,RES_hhdet_fec!E84/0.086*1000000/RES_hhdet_num!E$81)</f>
        <v>134.83329187303588</v>
      </c>
      <c r="F84" s="156">
        <f>IF(RES_hhdet_fec!F84=0,0,RES_hhdet_fec!F84/0.086*1000000/RES_hhdet_num!F$81)</f>
        <v>115.86747805743782</v>
      </c>
      <c r="G84" s="156">
        <f>IF(RES_hhdet_fec!G84=0,0,RES_hhdet_fec!G84/0.086*1000000/RES_hhdet_num!G$81)</f>
        <v>107.33124945427028</v>
      </c>
      <c r="H84" s="156">
        <f>IF(RES_hhdet_fec!H84=0,0,RES_hhdet_fec!H84/0.086*1000000/RES_hhdet_num!H$81)</f>
        <v>112.42568866482803</v>
      </c>
      <c r="I84" s="156">
        <f>IF(RES_hhdet_fec!I84=0,0,RES_hhdet_fec!I84/0.086*1000000/RES_hhdet_num!I$81)</f>
        <v>108.80086538649877</v>
      </c>
      <c r="J84" s="156">
        <f>IF(RES_hhdet_fec!J84=0,0,RES_hhdet_fec!J84/0.086*1000000/RES_hhdet_num!J$81)</f>
        <v>138.03775559059412</v>
      </c>
      <c r="K84" s="156">
        <f>IF(RES_hhdet_fec!K84=0,0,RES_hhdet_fec!K84/0.086*1000000/RES_hhdet_num!K$81)</f>
        <v>94.969054214430926</v>
      </c>
      <c r="L84" s="156">
        <f>IF(RES_hhdet_fec!L84=0,0,RES_hhdet_fec!L84/0.086*1000000/RES_hhdet_num!L$81)</f>
        <v>57.336083027052069</v>
      </c>
      <c r="M84" s="156">
        <f>IF(RES_hhdet_fec!M84=0,0,RES_hhdet_fec!M84/0.086*1000000/RES_hhdet_num!M$81)</f>
        <v>58.327973868083802</v>
      </c>
      <c r="N84" s="156">
        <f>IF(RES_hhdet_fec!N84=0,0,RES_hhdet_fec!N84/0.086*1000000/RES_hhdet_num!N$81)</f>
        <v>41.992263669126473</v>
      </c>
      <c r="O84" s="156">
        <f>IF(RES_hhdet_fec!O84=0,0,RES_hhdet_fec!O84/0.086*1000000/RES_hhdet_num!O$81)</f>
        <v>39.575879414264683</v>
      </c>
      <c r="P84" s="156">
        <f>IF(RES_hhdet_fec!P84=0,0,RES_hhdet_fec!P84/0.086*1000000/RES_hhdet_num!P$81)</f>
        <v>28.98449571296613</v>
      </c>
      <c r="Q84" s="156">
        <f>IF(RES_hhdet_fec!Q84=0,0,RES_hhdet_fec!Q84/0.086*1000000/RES_hhdet_num!Q$81)</f>
        <v>62.076173126025218</v>
      </c>
    </row>
    <row r="85" spans="1:17" ht="12.95" customHeight="1" x14ac:dyDescent="0.25">
      <c r="A85" s="158" t="s">
        <v>112</v>
      </c>
      <c r="B85" s="157">
        <f t="shared" ref="B85:Q85" si="19">B86</f>
        <v>8.2951560743764521</v>
      </c>
      <c r="C85" s="157">
        <f t="shared" si="19"/>
        <v>9.5583629324893806</v>
      </c>
      <c r="D85" s="157">
        <f t="shared" si="19"/>
        <v>11.458977281511721</v>
      </c>
      <c r="E85" s="157">
        <f t="shared" si="19"/>
        <v>12.911137216247095</v>
      </c>
      <c r="F85" s="157">
        <f t="shared" si="19"/>
        <v>14.755972434045143</v>
      </c>
      <c r="G85" s="157">
        <f t="shared" si="19"/>
        <v>18.268100233157035</v>
      </c>
      <c r="H85" s="157">
        <f t="shared" si="19"/>
        <v>22.721214541112552</v>
      </c>
      <c r="I85" s="157">
        <f t="shared" si="19"/>
        <v>30.832678920327798</v>
      </c>
      <c r="J85" s="157">
        <f t="shared" si="19"/>
        <v>39.98088160805564</v>
      </c>
      <c r="K85" s="157">
        <f t="shared" si="19"/>
        <v>42.068978725183356</v>
      </c>
      <c r="L85" s="157">
        <f t="shared" si="19"/>
        <v>56.073340642916861</v>
      </c>
      <c r="M85" s="157">
        <f t="shared" si="19"/>
        <v>64.446010828374128</v>
      </c>
      <c r="N85" s="157">
        <f t="shared" si="19"/>
        <v>87.900486446655904</v>
      </c>
      <c r="O85" s="157">
        <f t="shared" si="19"/>
        <v>81.487741853797758</v>
      </c>
      <c r="P85" s="157">
        <f t="shared" si="19"/>
        <v>84.911767746170113</v>
      </c>
      <c r="Q85" s="157">
        <f t="shared" si="19"/>
        <v>96.051399297673598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8.2951560743764521</v>
      </c>
      <c r="C86" s="156">
        <f>IF(RES_hhdet_fec!C86=0,0,RES_hhdet_fec!C86/0.086*1000000/RES_hhdet_num!C$81)</f>
        <v>9.5583629324893806</v>
      </c>
      <c r="D86" s="156">
        <f>IF(RES_hhdet_fec!D86=0,0,RES_hhdet_fec!D86/0.086*1000000/RES_hhdet_num!D$81)</f>
        <v>11.458977281511721</v>
      </c>
      <c r="E86" s="156">
        <f>IF(RES_hhdet_fec!E86=0,0,RES_hhdet_fec!E86/0.086*1000000/RES_hhdet_num!E$81)</f>
        <v>12.911137216247095</v>
      </c>
      <c r="F86" s="156">
        <f>IF(RES_hhdet_fec!F86=0,0,RES_hhdet_fec!F86/0.086*1000000/RES_hhdet_num!F$81)</f>
        <v>14.755972434045143</v>
      </c>
      <c r="G86" s="156">
        <f>IF(RES_hhdet_fec!G86=0,0,RES_hhdet_fec!G86/0.086*1000000/RES_hhdet_num!G$81)</f>
        <v>18.268100233157035</v>
      </c>
      <c r="H86" s="156">
        <f>IF(RES_hhdet_fec!H86=0,0,RES_hhdet_fec!H86/0.086*1000000/RES_hhdet_num!H$81)</f>
        <v>22.721214541112552</v>
      </c>
      <c r="I86" s="156">
        <f>IF(RES_hhdet_fec!I86=0,0,RES_hhdet_fec!I86/0.086*1000000/RES_hhdet_num!I$81)</f>
        <v>30.832678920327798</v>
      </c>
      <c r="J86" s="156">
        <f>IF(RES_hhdet_fec!J86=0,0,RES_hhdet_fec!J86/0.086*1000000/RES_hhdet_num!J$81)</f>
        <v>39.98088160805564</v>
      </c>
      <c r="K86" s="156">
        <f>IF(RES_hhdet_fec!K86=0,0,RES_hhdet_fec!K86/0.086*1000000/RES_hhdet_num!K$81)</f>
        <v>42.068978725183356</v>
      </c>
      <c r="L86" s="156">
        <f>IF(RES_hhdet_fec!L86=0,0,RES_hhdet_fec!L86/0.086*1000000/RES_hhdet_num!L$81)</f>
        <v>56.073340642916861</v>
      </c>
      <c r="M86" s="156">
        <f>IF(RES_hhdet_fec!M86=0,0,RES_hhdet_fec!M86/0.086*1000000/RES_hhdet_num!M$81)</f>
        <v>64.446010828374128</v>
      </c>
      <c r="N86" s="156">
        <f>IF(RES_hhdet_fec!N86=0,0,RES_hhdet_fec!N86/0.086*1000000/RES_hhdet_num!N$81)</f>
        <v>87.900486446655904</v>
      </c>
      <c r="O86" s="156">
        <f>IF(RES_hhdet_fec!O86=0,0,RES_hhdet_fec!O86/0.086*1000000/RES_hhdet_num!O$81)</f>
        <v>81.487741853797758</v>
      </c>
      <c r="P86" s="156">
        <f>IF(RES_hhdet_fec!P86=0,0,RES_hhdet_fec!P86/0.086*1000000/RES_hhdet_num!P$81)</f>
        <v>84.911767746170113</v>
      </c>
      <c r="Q86" s="156">
        <f>IF(RES_hhdet_fec!Q86=0,0,RES_hhdet_fec!Q86/0.086*1000000/RES_hhdet_num!Q$81)</f>
        <v>96.051399297673598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4262.849952839395</v>
      </c>
      <c r="C87" s="157">
        <f>IF(RES_hhdet_fec!C87=0,0,RES_hhdet_fec!C87/0.086*1000000/RES_hhdet_num!C$81)</f>
        <v>4263.5842175430698</v>
      </c>
      <c r="D87" s="157">
        <f>IF(RES_hhdet_fec!D87=0,0,RES_hhdet_fec!D87/0.086*1000000/RES_hhdet_num!D$81)</f>
        <v>4294.0127508483884</v>
      </c>
      <c r="E87" s="157">
        <f>IF(RES_hhdet_fec!E87=0,0,RES_hhdet_fec!E87/0.086*1000000/RES_hhdet_num!E$81)</f>
        <v>4349.1943563847681</v>
      </c>
      <c r="F87" s="157">
        <f>IF(RES_hhdet_fec!F87=0,0,RES_hhdet_fec!F87/0.086*1000000/RES_hhdet_num!F$81)</f>
        <v>4308.6508114266517</v>
      </c>
      <c r="G87" s="157">
        <f>IF(RES_hhdet_fec!G87=0,0,RES_hhdet_fec!G87/0.086*1000000/RES_hhdet_num!G$81)</f>
        <v>4292.5147205484827</v>
      </c>
      <c r="H87" s="157">
        <f>IF(RES_hhdet_fec!H87=0,0,RES_hhdet_fec!H87/0.086*1000000/RES_hhdet_num!H$81)</f>
        <v>4267.4181202176433</v>
      </c>
      <c r="I87" s="157">
        <f>IF(RES_hhdet_fec!I87=0,0,RES_hhdet_fec!I87/0.086*1000000/RES_hhdet_num!I$81)</f>
        <v>4337.1915094438309</v>
      </c>
      <c r="J87" s="157">
        <f>IF(RES_hhdet_fec!J87=0,0,RES_hhdet_fec!J87/0.086*1000000/RES_hhdet_num!J$81)</f>
        <v>4267.5767107917663</v>
      </c>
      <c r="K87" s="157">
        <f>IF(RES_hhdet_fec!K87=0,0,RES_hhdet_fec!K87/0.086*1000000/RES_hhdet_num!K$81)</f>
        <v>4564.9857605490606</v>
      </c>
      <c r="L87" s="157">
        <f>IF(RES_hhdet_fec!L87=0,0,RES_hhdet_fec!L87/0.086*1000000/RES_hhdet_num!L$81)</f>
        <v>3986.7674568018151</v>
      </c>
      <c r="M87" s="157">
        <f>IF(RES_hhdet_fec!M87=0,0,RES_hhdet_fec!M87/0.086*1000000/RES_hhdet_num!M$81)</f>
        <v>4072.3886684724553</v>
      </c>
      <c r="N87" s="157">
        <f>IF(RES_hhdet_fec!N87=0,0,RES_hhdet_fec!N87/0.086*1000000/RES_hhdet_num!N$81)</f>
        <v>4001.9802100481243</v>
      </c>
      <c r="O87" s="157">
        <f>IF(RES_hhdet_fec!O87=0,0,RES_hhdet_fec!O87/0.086*1000000/RES_hhdet_num!O$81)</f>
        <v>3950.7664236112159</v>
      </c>
      <c r="P87" s="157">
        <f>IF(RES_hhdet_fec!P87=0,0,RES_hhdet_fec!P87/0.086*1000000/RES_hhdet_num!P$81)</f>
        <v>3904.2815987813469</v>
      </c>
      <c r="Q87" s="157">
        <f>IF(RES_hhdet_fec!Q87=0,0,RES_hhdet_fec!Q87/0.086*1000000/RES_hhdet_num!Q$81)</f>
        <v>3902.4292142683407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4633.0750395949244</v>
      </c>
      <c r="C88" s="132">
        <f>IF(RES_hhdet_fec!C88=0,0,RES_hhdet_fec!C88/0.086*1000000/RES_hhdet_num!C88)</f>
        <v>4602.3143655519825</v>
      </c>
      <c r="D88" s="132">
        <f>IF(RES_hhdet_fec!D88=0,0,RES_hhdet_fec!D88/0.086*1000000/RES_hhdet_num!D88)</f>
        <v>4577.7067159611997</v>
      </c>
      <c r="E88" s="132">
        <f>IF(RES_hhdet_fec!E88=0,0,RES_hhdet_fec!E88/0.086*1000000/RES_hhdet_num!E88)</f>
        <v>4579.1500964172001</v>
      </c>
      <c r="F88" s="132">
        <f>IF(RES_hhdet_fec!F88=0,0,RES_hhdet_fec!F88/0.086*1000000/RES_hhdet_num!F88)</f>
        <v>4557.8180940860611</v>
      </c>
      <c r="G88" s="132">
        <f>IF(RES_hhdet_fec!G88=0,0,RES_hhdet_fec!G88/0.086*1000000/RES_hhdet_num!G88)</f>
        <v>4542.2961039373422</v>
      </c>
      <c r="H88" s="132">
        <f>IF(RES_hhdet_fec!H88=0,0,RES_hhdet_fec!H88/0.086*1000000/RES_hhdet_num!H88)</f>
        <v>4505.5419787875244</v>
      </c>
      <c r="I88" s="132">
        <f>IF(RES_hhdet_fec!I88=0,0,RES_hhdet_fec!I88/0.086*1000000/RES_hhdet_num!I88)</f>
        <v>4628.0376974411365</v>
      </c>
      <c r="J88" s="132">
        <f>IF(RES_hhdet_fec!J88=0,0,RES_hhdet_fec!J88/0.086*1000000/RES_hhdet_num!J88)</f>
        <v>4397.1613994478321</v>
      </c>
      <c r="K88" s="132">
        <f>IF(RES_hhdet_fec!K88=0,0,RES_hhdet_fec!K88/0.086*1000000/RES_hhdet_num!K88)</f>
        <v>4852.5392866311704</v>
      </c>
      <c r="L88" s="132">
        <f>IF(RES_hhdet_fec!L88=0,0,RES_hhdet_fec!L88/0.086*1000000/RES_hhdet_num!L88)</f>
        <v>4505.4422738187704</v>
      </c>
      <c r="M88" s="132">
        <f>IF(RES_hhdet_fec!M88=0,0,RES_hhdet_fec!M88/0.086*1000000/RES_hhdet_num!M88)</f>
        <v>4442.4688695014456</v>
      </c>
      <c r="N88" s="132">
        <f>IF(RES_hhdet_fec!N88=0,0,RES_hhdet_fec!N88/0.086*1000000/RES_hhdet_num!N88)</f>
        <v>4362.9003166663197</v>
      </c>
      <c r="O88" s="132">
        <f>IF(RES_hhdet_fec!O88=0,0,RES_hhdet_fec!O88/0.086*1000000/RES_hhdet_num!O88)</f>
        <v>4300.441963064598</v>
      </c>
      <c r="P88" s="132">
        <f>IF(RES_hhdet_fec!P88=0,0,RES_hhdet_fec!P88/0.086*1000000/RES_hhdet_num!P88)</f>
        <v>4197.0788427115795</v>
      </c>
      <c r="Q88" s="132">
        <f>IF(RES_hhdet_fec!Q88=0,0,RES_hhdet_fec!Q88/0.086*1000000/RES_hhdet_num!Q88)</f>
        <v>4168.6810685401706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3586.5413300910632</v>
      </c>
      <c r="L89" s="132">
        <f>IF(RES_hhdet_fec!L89=0,0,RES_hhdet_fec!L89/0.086*1000000/RES_hhdet_num!L89)</f>
        <v>3341.0486894056303</v>
      </c>
      <c r="M89" s="132">
        <f>IF(RES_hhdet_fec!M89=0,0,RES_hhdet_fec!M89/0.086*1000000/RES_hhdet_num!M89)</f>
        <v>3296.8849525810269</v>
      </c>
      <c r="N89" s="132">
        <f>IF(RES_hhdet_fec!N89=0,0,RES_hhdet_fec!N89/0.086*1000000/RES_hhdet_num!N89)</f>
        <v>3242.8269293844291</v>
      </c>
      <c r="O89" s="132">
        <f>IF(RES_hhdet_fec!O89=0,0,RES_hhdet_fec!O89/0.086*1000000/RES_hhdet_num!O89)</f>
        <v>3201.0360850075381</v>
      </c>
      <c r="P89" s="132">
        <f>IF(RES_hhdet_fec!P89=0,0,RES_hhdet_fec!P89/0.086*1000000/RES_hhdet_num!P89)</f>
        <v>3128.4689419926567</v>
      </c>
      <c r="Q89" s="132">
        <f>IF(RES_hhdet_fec!Q89=0,0,RES_hhdet_fec!Q89/0.086*1000000/RES_hhdet_num!Q89)</f>
        <v>3111.7296660085435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2426.2696433155652</v>
      </c>
      <c r="L90" s="165">
        <f>IF(RES_hhdet_fec!L90=0,0,RES_hhdet_fec!L90/0.086*1000000/RES_hhdet_num!L89)</f>
        <v>2252.7211369093948</v>
      </c>
      <c r="M90" s="165">
        <f>IF(RES_hhdet_fec!M90=0,0,RES_hhdet_fec!M90/0.086*1000000/RES_hhdet_num!M89)</f>
        <v>2221.2344347507265</v>
      </c>
      <c r="N90" s="165">
        <f>IF(RES_hhdet_fec!N90=0,0,RES_hhdet_fec!N90/0.086*1000000/RES_hhdet_num!N89)</f>
        <v>2181.4501583331635</v>
      </c>
      <c r="O90" s="165">
        <f>IF(RES_hhdet_fec!O90=0,0,RES_hhdet_fec!O90/0.086*1000000/RES_hhdet_num!O89)</f>
        <v>2150.2209815323095</v>
      </c>
      <c r="P90" s="165">
        <f>IF(RES_hhdet_fec!P90=0,0,RES_hhdet_fec!P90/0.086*1000000/RES_hhdet_num!P89)</f>
        <v>2098.5394213557979</v>
      </c>
      <c r="Q90" s="165">
        <f>IF(RES_hhdet_fec!Q90=0,0,RES_hhdet_fec!Q90/0.086*1000000/RES_hhdet_num!Q89)</f>
        <v>2084.3405342700935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1160.2716867754978</v>
      </c>
      <c r="L91" s="164">
        <f>IF(RES_hhdet_fec!L91=0,0,RES_hhdet_fec!L91/0.086*1000000/RES_hhdet_num!L89)</f>
        <v>1088.3275524962353</v>
      </c>
      <c r="M91" s="164">
        <f>IF(RES_hhdet_fec!M91=0,0,RES_hhdet_fec!M91/0.086*1000000/RES_hhdet_num!M89)</f>
        <v>1075.6505178303005</v>
      </c>
      <c r="N91" s="164">
        <f>IF(RES_hhdet_fec!N91=0,0,RES_hhdet_fec!N91/0.086*1000000/RES_hhdet_num!N89)</f>
        <v>1061.3767710512659</v>
      </c>
      <c r="O91" s="164">
        <f>IF(RES_hhdet_fec!O91=0,0,RES_hhdet_fec!O91/0.086*1000000/RES_hhdet_num!O89)</f>
        <v>1050.8151034752286</v>
      </c>
      <c r="P91" s="164">
        <f>IF(RES_hhdet_fec!P91=0,0,RES_hhdet_fec!P91/0.086*1000000/RES_hhdet_num!P89)</f>
        <v>1029.9295206368579</v>
      </c>
      <c r="Q91" s="164">
        <f>IF(RES_hhdet_fec!Q91=0,0,RES_hhdet_fec!Q91/0.086*1000000/RES_hhdet_num!Q89)</f>
        <v>1027.38913173845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3860.8942595082135</v>
      </c>
      <c r="C92" s="162">
        <f>IF(RES_hhdet_fec!C92=0,0,RES_hhdet_fec!C92/0.086*1000000/RES_hhdet_num!C92)</f>
        <v>3835.2898757910916</v>
      </c>
      <c r="D92" s="162">
        <f>IF(RES_hhdet_fec!D92=0,0,RES_hhdet_fec!D92/0.086*1000000/RES_hhdet_num!D92)</f>
        <v>3814.7766573476661</v>
      </c>
      <c r="E92" s="162">
        <f>IF(RES_hhdet_fec!E92=0,0,RES_hhdet_fec!E92/0.086*1000000/RES_hhdet_num!E92)</f>
        <v>3815.9506117503911</v>
      </c>
      <c r="F92" s="162">
        <f>IF(RES_hhdet_fec!F92=0,0,RES_hhdet_fec!F92/0.086*1000000/RES_hhdet_num!F92)</f>
        <v>3798.1690336901197</v>
      </c>
      <c r="G92" s="162">
        <f>IF(RES_hhdet_fec!G92=0,0,RES_hhdet_fec!G92/0.086*1000000/RES_hhdet_num!G92)</f>
        <v>3785.2178848030308</v>
      </c>
      <c r="H92" s="162">
        <f>IF(RES_hhdet_fec!H92=0,0,RES_hhdet_fec!H92/0.086*1000000/RES_hhdet_num!H92)</f>
        <v>3754.6453779958865</v>
      </c>
      <c r="I92" s="162">
        <f>IF(RES_hhdet_fec!I92=0,0,RES_hhdet_fec!I92/0.086*1000000/RES_hhdet_num!I92)</f>
        <v>3757.1865844978229</v>
      </c>
      <c r="J92" s="162">
        <f>IF(RES_hhdet_fec!J92=0,0,RES_hhdet_fec!J92/0.086*1000000/RES_hhdet_num!J92)</f>
        <v>3763.8606277746399</v>
      </c>
      <c r="K92" s="162">
        <f>IF(RES_hhdet_fec!K92=0,0,RES_hhdet_fec!K92/0.086*1000000/RES_hhdet_num!K92)</f>
        <v>4043.8218801245589</v>
      </c>
      <c r="L92" s="162">
        <f>IF(RES_hhdet_fec!L92=0,0,RES_hhdet_fec!L92/0.086*1000000/RES_hhdet_num!L92)</f>
        <v>3754.5831737152134</v>
      </c>
      <c r="M92" s="162">
        <f>IF(RES_hhdet_fec!M92=0,0,RES_hhdet_fec!M92/0.086*1000000/RES_hhdet_num!M92)</f>
        <v>3699.7783989618724</v>
      </c>
      <c r="N92" s="162">
        <f>IF(RES_hhdet_fec!N92=0,0,RES_hhdet_fec!N92/0.086*1000000/RES_hhdet_num!N92)</f>
        <v>3632.2010794121084</v>
      </c>
      <c r="O92" s="162">
        <f>IF(RES_hhdet_fec!O92=0,0,RES_hhdet_fec!O92/0.086*1000000/RES_hhdet_num!O92)</f>
        <v>3580.0915245798105</v>
      </c>
      <c r="P92" s="162">
        <f>IF(RES_hhdet_fec!P92=0,0,RES_hhdet_fec!P92/0.086*1000000/RES_hhdet_num!P92)</f>
        <v>3494.2752945588063</v>
      </c>
      <c r="Q92" s="162">
        <f>IF(RES_hhdet_fec!Q92=0,0,RES_hhdet_fec!Q92/0.086*1000000/RES_hhdet_num!Q92)</f>
        <v>3470.6382777803765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3182.1826268377558</v>
      </c>
      <c r="L93" s="160">
        <f>IF(RES_hhdet_fec!L93=0,0,RES_hhdet_fec!L93/0.086*1000000/RES_hhdet_num!L93)</f>
        <v>2965.6191393538502</v>
      </c>
      <c r="M93" s="160">
        <f>IF(RES_hhdet_fec!M93=0,0,RES_hhdet_fec!M93/0.086*1000000/RES_hhdet_num!M93)</f>
        <v>2925.5397173112401</v>
      </c>
      <c r="N93" s="160">
        <f>IF(RES_hhdet_fec!N93=0,0,RES_hhdet_fec!N93/0.086*1000000/RES_hhdet_num!N93)</f>
        <v>2877.4773107573242</v>
      </c>
      <c r="O93" s="160">
        <f>IF(RES_hhdet_fec!O93=0,0,RES_hhdet_fec!O93/0.086*1000000/RES_hhdet_num!O93)</f>
        <v>2840.8608657651398</v>
      </c>
      <c r="P93" s="160">
        <f>IF(RES_hhdet_fec!P93=0,0,RES_hhdet_fec!P93/0.086*1000000/RES_hhdet_num!P93)</f>
        <v>2777.0671679162647</v>
      </c>
      <c r="Q93" s="160">
        <f>IF(RES_hhdet_fec!Q93=0,0,RES_hhdet_fec!Q93/0.086*1000000/RES_hhdet_num!Q93)</f>
        <v>2762.7082706286474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2021.9109400622599</v>
      </c>
      <c r="L94" s="156">
        <f>IF(RES_hhdet_fec!L94=0,0,RES_hhdet_fec!L94/0.086*1000000/RES_hhdet_num!L93)</f>
        <v>1877.2915868576149</v>
      </c>
      <c r="M94" s="156">
        <f>IF(RES_hhdet_fec!M94=0,0,RES_hhdet_fec!M94/0.086*1000000/RES_hhdet_num!M93)</f>
        <v>1849.8891994809396</v>
      </c>
      <c r="N94" s="156">
        <f>IF(RES_hhdet_fec!N94=0,0,RES_hhdet_fec!N94/0.086*1000000/RES_hhdet_num!N93)</f>
        <v>1816.1005397060585</v>
      </c>
      <c r="O94" s="156">
        <f>IF(RES_hhdet_fec!O94=0,0,RES_hhdet_fec!O94/0.086*1000000/RES_hhdet_num!O93)</f>
        <v>1790.045762289911</v>
      </c>
      <c r="P94" s="156">
        <f>IF(RES_hhdet_fec!P94=0,0,RES_hhdet_fec!P94/0.086*1000000/RES_hhdet_num!P93)</f>
        <v>1747.1376472794068</v>
      </c>
      <c r="Q94" s="156">
        <f>IF(RES_hhdet_fec!Q94=0,0,RES_hhdet_fec!Q94/0.086*1000000/RES_hhdet_num!Q93)</f>
        <v>1735.319138890198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1160.2716867754959</v>
      </c>
      <c r="L95" s="156">
        <f>IF(RES_hhdet_fec!L95=0,0,RES_hhdet_fec!L95/0.086*1000000/RES_hhdet_num!L93)</f>
        <v>1088.3275524962351</v>
      </c>
      <c r="M95" s="156">
        <f>IF(RES_hhdet_fec!M95=0,0,RES_hhdet_fec!M95/0.086*1000000/RES_hhdet_num!M93)</f>
        <v>1075.6505178303009</v>
      </c>
      <c r="N95" s="156">
        <f>IF(RES_hhdet_fec!N95=0,0,RES_hhdet_fec!N95/0.086*1000000/RES_hhdet_num!N93)</f>
        <v>1061.3767710512657</v>
      </c>
      <c r="O95" s="156">
        <f>IF(RES_hhdet_fec!O95=0,0,RES_hhdet_fec!O95/0.086*1000000/RES_hhdet_num!O93)</f>
        <v>1050.8151034752286</v>
      </c>
      <c r="P95" s="156">
        <f>IF(RES_hhdet_fec!P95=0,0,RES_hhdet_fec!P95/0.086*1000000/RES_hhdet_num!P93)</f>
        <v>1029.9295206368577</v>
      </c>
      <c r="Q95" s="156">
        <f>IF(RES_hhdet_fec!Q95=0,0,RES_hhdet_fec!Q95/0.086*1000000/RES_hhdet_num!Q93)</f>
        <v>1027.3891317384496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3445.1581956666682</v>
      </c>
      <c r="C96" s="162">
        <f>IF(RES_hhdet_fec!C96=0,0,RES_hhdet_fec!C96/0.086*1000000/RES_hhdet_num!C96)</f>
        <v>3598.7927440001481</v>
      </c>
      <c r="D96" s="162">
        <f>IF(RES_hhdet_fec!D96=0,0,RES_hhdet_fec!D96/0.086*1000000/RES_hhdet_num!D96)</f>
        <v>3687.3641499973078</v>
      </c>
      <c r="E96" s="162">
        <f>IF(RES_hhdet_fec!E96=0,0,RES_hhdet_fec!E96/0.086*1000000/RES_hhdet_num!E96)</f>
        <v>4178.7323216948926</v>
      </c>
      <c r="F96" s="162">
        <f>IF(RES_hhdet_fec!F96=0,0,RES_hhdet_fec!F96/0.086*1000000/RES_hhdet_num!F96)</f>
        <v>3974.5657241253693</v>
      </c>
      <c r="G96" s="162">
        <f>IF(RES_hhdet_fec!G96=0,0,RES_hhdet_fec!G96/0.086*1000000/RES_hhdet_num!G96)</f>
        <v>3970.8400104659709</v>
      </c>
      <c r="H96" s="162">
        <f>IF(RES_hhdet_fec!H96=0,0,RES_hhdet_fec!H96/0.086*1000000/RES_hhdet_num!H96)</f>
        <v>3812.0586608975277</v>
      </c>
      <c r="I96" s="162">
        <f>IF(RES_hhdet_fec!I96=0,0,RES_hhdet_fec!I96/0.086*1000000/RES_hhdet_num!I96)</f>
        <v>3779.4768212380986</v>
      </c>
      <c r="J96" s="162">
        <f>IF(RES_hhdet_fec!J96=0,0,RES_hhdet_fec!J96/0.086*1000000/RES_hhdet_num!J96)</f>
        <v>4132.9557256643384</v>
      </c>
      <c r="K96" s="162">
        <f>IF(RES_hhdet_fec!K96=0,0,RES_hhdet_fec!K96/0.086*1000000/RES_hhdet_num!K96)</f>
        <v>4291.5162597964718</v>
      </c>
      <c r="L96" s="162">
        <f>IF(RES_hhdet_fec!L96=0,0,RES_hhdet_fec!L96/0.086*1000000/RES_hhdet_num!L96)</f>
        <v>2932.3829787356781</v>
      </c>
      <c r="M96" s="162">
        <f>IF(RES_hhdet_fec!M96=0,0,RES_hhdet_fec!M96/0.086*1000000/RES_hhdet_num!M96)</f>
        <v>3390.887491326233</v>
      </c>
      <c r="N96" s="162">
        <f>IF(RES_hhdet_fec!N96=0,0,RES_hhdet_fec!N96/0.086*1000000/RES_hhdet_num!N96)</f>
        <v>3228.8174799645481</v>
      </c>
      <c r="O96" s="162">
        <f>IF(RES_hhdet_fec!O96=0,0,RES_hhdet_fec!O96/0.086*1000000/RES_hhdet_num!O96)</f>
        <v>3192.036665736201</v>
      </c>
      <c r="P96" s="162">
        <f>IF(RES_hhdet_fec!P96=0,0,RES_hhdet_fec!P96/0.086*1000000/RES_hhdet_num!P96)</f>
        <v>2986.5468518848993</v>
      </c>
      <c r="Q96" s="162">
        <f>IF(RES_hhdet_fec!Q96=0,0,RES_hhdet_fec!Q96/0.086*1000000/RES_hhdet_num!Q96)</f>
        <v>3250.3928694611504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3306.0298166737084</v>
      </c>
      <c r="L97" s="160">
        <f>IF(RES_hhdet_fec!L97=0,0,RES_hhdet_fec!L97/0.086*1000000/RES_hhdet_num!L97)</f>
        <v>2554.5190418640777</v>
      </c>
      <c r="M97" s="160">
        <f>IF(RES_hhdet_fec!M97=0,0,RES_hhdet_fec!M97/0.086*1000000/RES_hhdet_num!M97)</f>
        <v>2771.0942634934199</v>
      </c>
      <c r="N97" s="160">
        <f>IF(RES_hhdet_fec!N97=0,0,RES_hhdet_fec!N97/0.086*1000000/RES_hhdet_num!N97)</f>
        <v>2675.7855110335477</v>
      </c>
      <c r="O97" s="160">
        <f>IF(RES_hhdet_fec!O97=0,0,RES_hhdet_fec!O97/0.086*1000000/RES_hhdet_num!O97)</f>
        <v>2646.8334363433364</v>
      </c>
      <c r="P97" s="160">
        <f>IF(RES_hhdet_fec!P97=0,0,RES_hhdet_fec!P97/0.086*1000000/RES_hhdet_num!P97)</f>
        <v>2523.2029465793144</v>
      </c>
      <c r="Q97" s="160">
        <f>IF(RES_hhdet_fec!Q97=0,0,RES_hhdet_fec!Q97/0.086*1000000/RES_hhdet_num!Q97)</f>
        <v>2652.5855664690357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2145.7581298982127</v>
      </c>
      <c r="L98" s="156">
        <f>IF(RES_hhdet_fec!L98=0,0,RES_hhdet_fec!L98/0.086*1000000/RES_hhdet_num!L97)</f>
        <v>1466.1914893678425</v>
      </c>
      <c r="M98" s="156">
        <f>IF(RES_hhdet_fec!M98=0,0,RES_hhdet_fec!M98/0.086*1000000/RES_hhdet_num!M97)</f>
        <v>1695.4437456631192</v>
      </c>
      <c r="N98" s="156">
        <f>IF(RES_hhdet_fec!N98=0,0,RES_hhdet_fec!N98/0.086*1000000/RES_hhdet_num!N97)</f>
        <v>1614.408739982282</v>
      </c>
      <c r="O98" s="156">
        <f>IF(RES_hhdet_fec!O98=0,0,RES_hhdet_fec!O98/0.086*1000000/RES_hhdet_num!O97)</f>
        <v>1596.018332868108</v>
      </c>
      <c r="P98" s="156">
        <f>IF(RES_hhdet_fec!P98=0,0,RES_hhdet_fec!P98/0.086*1000000/RES_hhdet_num!P97)</f>
        <v>1493.2734259424569</v>
      </c>
      <c r="Q98" s="156">
        <f>IF(RES_hhdet_fec!Q98=0,0,RES_hhdet_fec!Q98/0.086*1000000/RES_hhdet_num!Q97)</f>
        <v>1625.1964347305857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1160.2716867754959</v>
      </c>
      <c r="L99" s="156">
        <f>IF(RES_hhdet_fec!L99=0,0,RES_hhdet_fec!L99/0.086*1000000/RES_hhdet_num!L97)</f>
        <v>1088.3275524962355</v>
      </c>
      <c r="M99" s="156">
        <f>IF(RES_hhdet_fec!M99=0,0,RES_hhdet_fec!M99/0.086*1000000/RES_hhdet_num!M97)</f>
        <v>1075.6505178303009</v>
      </c>
      <c r="N99" s="156">
        <f>IF(RES_hhdet_fec!N99=0,0,RES_hhdet_fec!N99/0.086*1000000/RES_hhdet_num!N97)</f>
        <v>1061.3767710512659</v>
      </c>
      <c r="O99" s="156">
        <f>IF(RES_hhdet_fec!O99=0,0,RES_hhdet_fec!O99/0.086*1000000/RES_hhdet_num!O97)</f>
        <v>1050.8151034752284</v>
      </c>
      <c r="P99" s="156">
        <f>IF(RES_hhdet_fec!P99=0,0,RES_hhdet_fec!P99/0.086*1000000/RES_hhdet_num!P97)</f>
        <v>1029.9295206368579</v>
      </c>
      <c r="Q99" s="156">
        <f>IF(RES_hhdet_fec!Q99=0,0,RES_hhdet_fec!Q99/0.086*1000000/RES_hhdet_num!Q97)</f>
        <v>1027.3891317384503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1074.4069382157982</v>
      </c>
      <c r="C100" s="157">
        <f>IF(RES_hhdet_fec!C100=0,0,RES_hhdet_fec!C100/0.086*1000000/RES_hhdet_num!C$81)</f>
        <v>1114.7914687787159</v>
      </c>
      <c r="D100" s="157">
        <f>IF(RES_hhdet_fec!D100=0,0,RES_hhdet_fec!D100/0.086*1000000/RES_hhdet_num!D$81)</f>
        <v>1181.5780081745015</v>
      </c>
      <c r="E100" s="157">
        <f>IF(RES_hhdet_fec!E100=0,0,RES_hhdet_fec!E100/0.086*1000000/RES_hhdet_num!E$81)</f>
        <v>1262.2837961231201</v>
      </c>
      <c r="F100" s="157">
        <f>IF(RES_hhdet_fec!F100=0,0,RES_hhdet_fec!F100/0.086*1000000/RES_hhdet_num!F$81)</f>
        <v>1246.494808087496</v>
      </c>
      <c r="G100" s="157">
        <f>IF(RES_hhdet_fec!G100=0,0,RES_hhdet_fec!G100/0.086*1000000/RES_hhdet_num!G$81)</f>
        <v>1255.0895366294505</v>
      </c>
      <c r="H100" s="157">
        <f>IF(RES_hhdet_fec!H100=0,0,RES_hhdet_fec!H100/0.086*1000000/RES_hhdet_num!H$81)</f>
        <v>1231.5241103515064</v>
      </c>
      <c r="I100" s="157">
        <f>IF(RES_hhdet_fec!I100=0,0,RES_hhdet_fec!I100/0.086*1000000/RES_hhdet_num!I$81)</f>
        <v>1214.2270673357039</v>
      </c>
      <c r="J100" s="157">
        <f>IF(RES_hhdet_fec!J100=0,0,RES_hhdet_fec!J100/0.086*1000000/RES_hhdet_num!J$81)</f>
        <v>1270.272065467447</v>
      </c>
      <c r="K100" s="157">
        <f>IF(RES_hhdet_fec!K100=0,0,RES_hhdet_fec!K100/0.086*1000000/RES_hhdet_num!K$81)</f>
        <v>1231.6951823396064</v>
      </c>
      <c r="L100" s="157">
        <f>IF(RES_hhdet_fec!L100=0,0,RES_hhdet_fec!L100/0.086*1000000/RES_hhdet_num!L$81)</f>
        <v>1090.9661651513507</v>
      </c>
      <c r="M100" s="157">
        <f>IF(RES_hhdet_fec!M100=0,0,RES_hhdet_fec!M100/0.086*1000000/RES_hhdet_num!M$81)</f>
        <v>1086.107717616967</v>
      </c>
      <c r="N100" s="157">
        <f>IF(RES_hhdet_fec!N100=0,0,RES_hhdet_fec!N100/0.086*1000000/RES_hhdet_num!N$81)</f>
        <v>1040.8005209454657</v>
      </c>
      <c r="O100" s="157">
        <f>IF(RES_hhdet_fec!O100=0,0,RES_hhdet_fec!O100/0.086*1000000/RES_hhdet_num!O$81)</f>
        <v>1012.4744662161003</v>
      </c>
      <c r="P100" s="157">
        <f>IF(RES_hhdet_fec!P100=0,0,RES_hhdet_fec!P100/0.086*1000000/RES_hhdet_num!P$81)</f>
        <v>954.73124140081893</v>
      </c>
      <c r="Q100" s="157">
        <f>IF(RES_hhdet_fec!Q100=0,0,RES_hhdet_fec!Q100/0.086*1000000/RES_hhdet_num!Q$81)</f>
        <v>992.85289996866629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1541.2040398250517</v>
      </c>
      <c r="C102" s="156">
        <f>IF(RES_hhdet_fec!C102=0,0,RES_hhdet_fec!C102/0.086*1000000/RES_hhdet_num!C102)</f>
        <v>1557.8368930632237</v>
      </c>
      <c r="D102" s="156">
        <f>IF(RES_hhdet_fec!D102=0,0,RES_hhdet_fec!D102/0.086*1000000/RES_hhdet_num!D102)</f>
        <v>1558.3196219413446</v>
      </c>
      <c r="E102" s="156">
        <f>IF(RES_hhdet_fec!E102=0,0,RES_hhdet_fec!E102/0.086*1000000/RES_hhdet_num!E102)</f>
        <v>1540.9170420061425</v>
      </c>
      <c r="F102" s="156">
        <f>IF(RES_hhdet_fec!F102=0,0,RES_hhdet_fec!F102/0.086*1000000/RES_hhdet_num!F102)</f>
        <v>1428.561044336619</v>
      </c>
      <c r="G102" s="156">
        <f>IF(RES_hhdet_fec!G102=0,0,RES_hhdet_fec!G102/0.086*1000000/RES_hhdet_num!G102)</f>
        <v>1763.854066389008</v>
      </c>
      <c r="H102" s="156">
        <f>IF(RES_hhdet_fec!H102=0,0,RES_hhdet_fec!H102/0.086*1000000/RES_hhdet_num!H102)</f>
        <v>1514.9678341572449</v>
      </c>
      <c r="I102" s="156">
        <f>IF(RES_hhdet_fec!I102=0,0,RES_hhdet_fec!I102/0.086*1000000/RES_hhdet_num!I102)</f>
        <v>1670.5794902884411</v>
      </c>
      <c r="J102" s="156">
        <f>IF(RES_hhdet_fec!J102=0,0,RES_hhdet_fec!J102/0.086*1000000/RES_hhdet_num!J102)</f>
        <v>1525.6321393835394</v>
      </c>
      <c r="K102" s="156">
        <f>IF(RES_hhdet_fec!K102=0,0,RES_hhdet_fec!K102/0.086*1000000/RES_hhdet_num!K102)</f>
        <v>1551.9781181891431</v>
      </c>
      <c r="L102" s="156">
        <f>IF(RES_hhdet_fec!L102=0,0,RES_hhdet_fec!L102/0.086*1000000/RES_hhdet_num!L102)</f>
        <v>1522.6572629848999</v>
      </c>
      <c r="M102" s="156">
        <f>IF(RES_hhdet_fec!M102=0,0,RES_hhdet_fec!M102/0.086*1000000/RES_hhdet_num!M102)</f>
        <v>1493.8301016332432</v>
      </c>
      <c r="N102" s="156">
        <f>IF(RES_hhdet_fec!N102=0,0,RES_hhdet_fec!N102/0.086*1000000/RES_hhdet_num!N102)</f>
        <v>1485.4647066422183</v>
      </c>
      <c r="O102" s="156">
        <f>IF(RES_hhdet_fec!O102=0,0,RES_hhdet_fec!O102/0.086*1000000/RES_hhdet_num!O102)</f>
        <v>1505.3845273443101</v>
      </c>
      <c r="P102" s="156">
        <f>IF(RES_hhdet_fec!P102=0,0,RES_hhdet_fec!P102/0.086*1000000/RES_hhdet_num!P102)</f>
        <v>1474.5797204984558</v>
      </c>
      <c r="Q102" s="156">
        <f>IF(RES_hhdet_fec!Q102=0,0,RES_hhdet_fec!Q102/0.086*1000000/RES_hhdet_num!Q102)</f>
        <v>1351.1259669158462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917.74561890238124</v>
      </c>
      <c r="C103" s="57">
        <f>IF(RES_hhdet_fec!C103=0,0,RES_hhdet_fec!C103/0.086*1000000/RES_hhdet_num!C103)</f>
        <v>980.61987563360083</v>
      </c>
      <c r="D103" s="57">
        <f>IF(RES_hhdet_fec!D103=0,0,RES_hhdet_fec!D103/0.086*1000000/RES_hhdet_num!D103)</f>
        <v>1005.9061086138291</v>
      </c>
      <c r="E103" s="57">
        <f>IF(RES_hhdet_fec!E103=0,0,RES_hhdet_fec!E103/0.086*1000000/RES_hhdet_num!E103)</f>
        <v>1130.4377032222128</v>
      </c>
      <c r="F103" s="57">
        <f>IF(RES_hhdet_fec!F103=0,0,RES_hhdet_fec!F103/0.086*1000000/RES_hhdet_num!F103)</f>
        <v>1182.1375009826968</v>
      </c>
      <c r="G103" s="57">
        <f>IF(RES_hhdet_fec!G103=0,0,RES_hhdet_fec!G103/0.086*1000000/RES_hhdet_num!G103)</f>
        <v>1090.8799781303051</v>
      </c>
      <c r="H103" s="57">
        <f>IF(RES_hhdet_fec!H103=0,0,RES_hhdet_fec!H103/0.086*1000000/RES_hhdet_num!H103)</f>
        <v>1158.3142004687909</v>
      </c>
      <c r="I103" s="57">
        <f>IF(RES_hhdet_fec!I103=0,0,RES_hhdet_fec!I103/0.086*1000000/RES_hhdet_num!I103)</f>
        <v>1100.3866287122682</v>
      </c>
      <c r="J103" s="57">
        <f>IF(RES_hhdet_fec!J103=0,0,RES_hhdet_fec!J103/0.086*1000000/RES_hhdet_num!J103)</f>
        <v>1166.3537795462246</v>
      </c>
      <c r="K103" s="57">
        <f>IF(RES_hhdet_fec!K103=0,0,RES_hhdet_fec!K103/0.086*1000000/RES_hhdet_num!K103)</f>
        <v>1145.519380816299</v>
      </c>
      <c r="L103" s="57">
        <f>IF(RES_hhdet_fec!L103=0,0,RES_hhdet_fec!L103/0.086*1000000/RES_hhdet_num!L103)</f>
        <v>981.10762465595781</v>
      </c>
      <c r="M103" s="57">
        <f>IF(RES_hhdet_fec!M103=0,0,RES_hhdet_fec!M103/0.086*1000000/RES_hhdet_num!M103)</f>
        <v>954.3894266201853</v>
      </c>
      <c r="N103" s="57">
        <f>IF(RES_hhdet_fec!N103=0,0,RES_hhdet_fec!N103/0.086*1000000/RES_hhdet_num!N103)</f>
        <v>915.60168916102373</v>
      </c>
      <c r="O103" s="57">
        <f>IF(RES_hhdet_fec!O103=0,0,RES_hhdet_fec!O103/0.086*1000000/RES_hhdet_num!O103)</f>
        <v>917.14374373138264</v>
      </c>
      <c r="P103" s="57">
        <f>IF(RES_hhdet_fec!P103=0,0,RES_hhdet_fec!P103/0.086*1000000/RES_hhdet_num!P103)</f>
        <v>881.64133235014913</v>
      </c>
      <c r="Q103" s="57">
        <f>IF(RES_hhdet_fec!Q103=0,0,RES_hhdet_fec!Q103/0.086*1000000/RES_hhdet_num!Q103)</f>
        <v>878.54894984588293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15197.566779871613</v>
      </c>
      <c r="L105" s="168">
        <f t="shared" si="20"/>
        <v>13252.890816245756</v>
      </c>
      <c r="M105" s="168">
        <f t="shared" si="20"/>
        <v>12880.882835995591</v>
      </c>
      <c r="N105" s="168">
        <f t="shared" si="20"/>
        <v>12118.311990610007</v>
      </c>
      <c r="O105" s="168">
        <f t="shared" si="20"/>
        <v>11936.702159745884</v>
      </c>
      <c r="P105" s="168">
        <f t="shared" si="20"/>
        <v>9916.9536818032739</v>
      </c>
      <c r="Q105" s="168">
        <f t="shared" si="20"/>
        <v>11156.873408664693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9751.8044587374879</v>
      </c>
      <c r="L106" s="157">
        <f t="shared" si="22"/>
        <v>9224.9876520267098</v>
      </c>
      <c r="M106" s="157">
        <f t="shared" si="22"/>
        <v>8424.5048147770794</v>
      </c>
      <c r="N106" s="157">
        <f t="shared" si="22"/>
        <v>7846.1546647795294</v>
      </c>
      <c r="O106" s="157">
        <f t="shared" si="22"/>
        <v>7736.6959096292649</v>
      </c>
      <c r="P106" s="157">
        <f t="shared" si="22"/>
        <v>5969.9446829763174</v>
      </c>
      <c r="Q106" s="157">
        <f t="shared" si="22"/>
        <v>6915.1973679639532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9706.6137476465283</v>
      </c>
      <c r="L107" s="156">
        <f>IF(RES_hhdet_fec!L107=0,0,RES_hhdet_fec!L107/0.086*1000000/RES_hhdet_num!L$105)</f>
        <v>9194.7866909706772</v>
      </c>
      <c r="M107" s="156">
        <f>IF(RES_hhdet_fec!M107=0,0,RES_hhdet_fec!M107/0.086*1000000/RES_hhdet_num!M$105)</f>
        <v>8395.6109277761134</v>
      </c>
      <c r="N107" s="156">
        <f>IF(RES_hhdet_fec!N107=0,0,RES_hhdet_fec!N107/0.086*1000000/RES_hhdet_num!N$105)</f>
        <v>7825.2978558492159</v>
      </c>
      <c r="O107" s="156">
        <f>IF(RES_hhdet_fec!O107=0,0,RES_hhdet_fec!O107/0.086*1000000/RES_hhdet_num!O$105)</f>
        <v>7717.0250762935775</v>
      </c>
      <c r="P107" s="156">
        <f>IF(RES_hhdet_fec!P107=0,0,RES_hhdet_fec!P107/0.086*1000000/RES_hhdet_num!P$105)</f>
        <v>5955.4995648608556</v>
      </c>
      <c r="Q107" s="156">
        <f>IF(RES_hhdet_fec!Q107=0,0,RES_hhdet_fec!Q107/0.086*1000000/RES_hhdet_num!Q$105)</f>
        <v>6884.0912044468787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45.190711090959994</v>
      </c>
      <c r="L108" s="156">
        <f>IF(RES_hhdet_fec!L108=0,0,RES_hhdet_fec!L108/0.086*1000000/RES_hhdet_num!L$105)</f>
        <v>30.200961056031765</v>
      </c>
      <c r="M108" s="156">
        <f>IF(RES_hhdet_fec!M108=0,0,RES_hhdet_fec!M108/0.086*1000000/RES_hhdet_num!M$105)</f>
        <v>28.893887000965233</v>
      </c>
      <c r="N108" s="156">
        <f>IF(RES_hhdet_fec!N108=0,0,RES_hhdet_fec!N108/0.086*1000000/RES_hhdet_num!N$105)</f>
        <v>20.856808930313086</v>
      </c>
      <c r="O108" s="156">
        <f>IF(RES_hhdet_fec!O108=0,0,RES_hhdet_fec!O108/0.086*1000000/RES_hhdet_num!O$105)</f>
        <v>19.670833335687352</v>
      </c>
      <c r="P108" s="156">
        <f>IF(RES_hhdet_fec!P108=0,0,RES_hhdet_fec!P108/0.086*1000000/RES_hhdet_num!P$105)</f>
        <v>14.445118115461833</v>
      </c>
      <c r="Q108" s="156">
        <f>IF(RES_hhdet_fec!Q108=0,0,RES_hhdet_fec!Q108/0.086*1000000/RES_hhdet_num!Q$105)</f>
        <v>31.106163517074698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38.768567078524399</v>
      </c>
      <c r="L109" s="157">
        <f t="shared" si="23"/>
        <v>53.298366005940217</v>
      </c>
      <c r="M109" s="157">
        <f t="shared" si="23"/>
        <v>61.079446398572266</v>
      </c>
      <c r="N109" s="157">
        <f t="shared" si="23"/>
        <v>83.046187943793441</v>
      </c>
      <c r="O109" s="157">
        <f t="shared" si="23"/>
        <v>76.837188391355269</v>
      </c>
      <c r="P109" s="157">
        <f t="shared" si="23"/>
        <v>78.189979316652114</v>
      </c>
      <c r="Q109" s="157">
        <f t="shared" si="23"/>
        <v>90.956288026553338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38.768567078524399</v>
      </c>
      <c r="L110" s="156">
        <f>IF(RES_hhdet_fec!L110=0,0,RES_hhdet_fec!L110/0.086*1000000/RES_hhdet_num!L$105)</f>
        <v>53.298366005940217</v>
      </c>
      <c r="M110" s="156">
        <f>IF(RES_hhdet_fec!M110=0,0,RES_hhdet_fec!M110/0.086*1000000/RES_hhdet_num!M$105)</f>
        <v>61.079446398572266</v>
      </c>
      <c r="N110" s="156">
        <f>IF(RES_hhdet_fec!N110=0,0,RES_hhdet_fec!N110/0.086*1000000/RES_hhdet_num!N$105)</f>
        <v>83.046187943793441</v>
      </c>
      <c r="O110" s="156">
        <f>IF(RES_hhdet_fec!O110=0,0,RES_hhdet_fec!O110/0.086*1000000/RES_hhdet_num!O$105)</f>
        <v>76.837188391355269</v>
      </c>
      <c r="P110" s="156">
        <f>IF(RES_hhdet_fec!P110=0,0,RES_hhdet_fec!P110/0.086*1000000/RES_hhdet_num!P$105)</f>
        <v>78.189979316652114</v>
      </c>
      <c r="Q110" s="156">
        <f>IF(RES_hhdet_fec!Q110=0,0,RES_hhdet_fec!Q110/0.086*1000000/RES_hhdet_num!Q$105)</f>
        <v>90.956288026553338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4188.4887251967821</v>
      </c>
      <c r="L111" s="157">
        <f>IF(RES_hhdet_fec!L111=0,0,RES_hhdet_fec!L111/0.086*1000000/RES_hhdet_num!L$105)</f>
        <v>2891.2082478166362</v>
      </c>
      <c r="M111" s="157">
        <f>IF(RES_hhdet_fec!M111=0,0,RES_hhdet_fec!M111/0.086*1000000/RES_hhdet_num!M$105)</f>
        <v>3316.5822985389482</v>
      </c>
      <c r="N111" s="157">
        <f>IF(RES_hhdet_fec!N111=0,0,RES_hhdet_fec!N111/0.086*1000000/RES_hhdet_num!N$105)</f>
        <v>3156.6210085691782</v>
      </c>
      <c r="O111" s="157">
        <f>IF(RES_hhdet_fec!O111=0,0,RES_hhdet_fec!O111/0.086*1000000/RES_hhdet_num!O$105)</f>
        <v>3115.7309914344241</v>
      </c>
      <c r="P111" s="157">
        <f>IF(RES_hhdet_fec!P111=0,0,RES_hhdet_fec!P111/0.086*1000000/RES_hhdet_num!P$105)</f>
        <v>2918.1246173407062</v>
      </c>
      <c r="Q111" s="157">
        <f>IF(RES_hhdet_fec!Q111=0,0,RES_hhdet_fec!Q111/0.086*1000000/RES_hhdet_num!Q$105)</f>
        <v>3161.7083286105399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4291.5162597964718</v>
      </c>
      <c r="L116" s="162">
        <f>IF(RES_hhdet_fec!L116=0,0,RES_hhdet_fec!L116/0.086*1000000/RES_hhdet_num!L116)</f>
        <v>2932.3829787356754</v>
      </c>
      <c r="M116" s="162">
        <f>IF(RES_hhdet_fec!M116=0,0,RES_hhdet_fec!M116/0.086*1000000/RES_hhdet_num!M116)</f>
        <v>3390.8874913262312</v>
      </c>
      <c r="N116" s="162">
        <f>IF(RES_hhdet_fec!N116=0,0,RES_hhdet_fec!N116/0.086*1000000/RES_hhdet_num!N116)</f>
        <v>3228.8174799645485</v>
      </c>
      <c r="O116" s="162">
        <f>IF(RES_hhdet_fec!O116=0,0,RES_hhdet_fec!O116/0.086*1000000/RES_hhdet_num!O116)</f>
        <v>3192.0366657361997</v>
      </c>
      <c r="P116" s="162">
        <f>IF(RES_hhdet_fec!P116=0,0,RES_hhdet_fec!P116/0.086*1000000/RES_hhdet_num!P116)</f>
        <v>2986.5468518848998</v>
      </c>
      <c r="Q116" s="162">
        <f>IF(RES_hhdet_fec!Q116=0,0,RES_hhdet_fec!Q116/0.086*1000000/RES_hhdet_num!Q116)</f>
        <v>3250.3928694611527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3306.0298166737134</v>
      </c>
      <c r="L117" s="160">
        <f>IF(RES_hhdet_fec!L117=0,0,RES_hhdet_fec!L117/0.086*1000000/RES_hhdet_num!L117)</f>
        <v>2554.5190418640764</v>
      </c>
      <c r="M117" s="160">
        <f>IF(RES_hhdet_fec!M117=0,0,RES_hhdet_fec!M117/0.086*1000000/RES_hhdet_num!M117)</f>
        <v>2771.0942634934204</v>
      </c>
      <c r="N117" s="160">
        <f>IF(RES_hhdet_fec!N117=0,0,RES_hhdet_fec!N117/0.086*1000000/RES_hhdet_num!N117)</f>
        <v>2675.7855110335481</v>
      </c>
      <c r="O117" s="160">
        <f>IF(RES_hhdet_fec!O117=0,0,RES_hhdet_fec!O117/0.086*1000000/RES_hhdet_num!O117)</f>
        <v>2646.8334363433369</v>
      </c>
      <c r="P117" s="160">
        <f>IF(RES_hhdet_fec!P117=0,0,RES_hhdet_fec!P117/0.086*1000000/RES_hhdet_num!P117)</f>
        <v>2523.2029465793157</v>
      </c>
      <c r="Q117" s="160">
        <f>IF(RES_hhdet_fec!Q117=0,0,RES_hhdet_fec!Q117/0.086*1000000/RES_hhdet_num!Q117)</f>
        <v>2652.5855664690357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2145.7581298982168</v>
      </c>
      <c r="L118" s="156">
        <f>IF(RES_hhdet_fec!L118=0,0,RES_hhdet_fec!L118/0.086*1000000/RES_hhdet_num!L117)</f>
        <v>1466.1914893678413</v>
      </c>
      <c r="M118" s="156">
        <f>IF(RES_hhdet_fec!M118=0,0,RES_hhdet_fec!M118/0.086*1000000/RES_hhdet_num!M117)</f>
        <v>1695.443745663119</v>
      </c>
      <c r="N118" s="156">
        <f>IF(RES_hhdet_fec!N118=0,0,RES_hhdet_fec!N118/0.086*1000000/RES_hhdet_num!N117)</f>
        <v>1614.408739982282</v>
      </c>
      <c r="O118" s="156">
        <f>IF(RES_hhdet_fec!O118=0,0,RES_hhdet_fec!O118/0.086*1000000/RES_hhdet_num!O117)</f>
        <v>1596.0183328681085</v>
      </c>
      <c r="P118" s="156">
        <f>IF(RES_hhdet_fec!P118=0,0,RES_hhdet_fec!P118/0.086*1000000/RES_hhdet_num!P117)</f>
        <v>1493.2734259424572</v>
      </c>
      <c r="Q118" s="156">
        <f>IF(RES_hhdet_fec!Q118=0,0,RES_hhdet_fec!Q118/0.086*1000000/RES_hhdet_num!Q117)</f>
        <v>1625.1964347305857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1160.2716867754973</v>
      </c>
      <c r="L119" s="156">
        <f>IF(RES_hhdet_fec!L119=0,0,RES_hhdet_fec!L119/0.086*1000000/RES_hhdet_num!L117)</f>
        <v>1088.3275524962351</v>
      </c>
      <c r="M119" s="156">
        <f>IF(RES_hhdet_fec!M119=0,0,RES_hhdet_fec!M119/0.086*1000000/RES_hhdet_num!M117)</f>
        <v>1075.6505178303009</v>
      </c>
      <c r="N119" s="156">
        <f>IF(RES_hhdet_fec!N119=0,0,RES_hhdet_fec!N119/0.086*1000000/RES_hhdet_num!N117)</f>
        <v>1061.3767710512661</v>
      </c>
      <c r="O119" s="156">
        <f>IF(RES_hhdet_fec!O119=0,0,RES_hhdet_fec!O119/0.086*1000000/RES_hhdet_num!O117)</f>
        <v>1050.8151034752286</v>
      </c>
      <c r="P119" s="156">
        <f>IF(RES_hhdet_fec!P119=0,0,RES_hhdet_fec!P119/0.086*1000000/RES_hhdet_num!P117)</f>
        <v>1029.9295206368579</v>
      </c>
      <c r="Q119" s="156">
        <f>IF(RES_hhdet_fec!Q119=0,0,RES_hhdet_fec!Q119/0.086*1000000/RES_hhdet_num!Q117)</f>
        <v>1027.3891317384503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1218.5050288588182</v>
      </c>
      <c r="L120" s="157">
        <f>IF(RES_hhdet_fec!L120=0,0,RES_hhdet_fec!L120/0.086*1000000/RES_hhdet_num!L$105)</f>
        <v>1083.3965503964705</v>
      </c>
      <c r="M120" s="157">
        <f>IF(RES_hhdet_fec!M120=0,0,RES_hhdet_fec!M120/0.086*1000000/RES_hhdet_num!M$105)</f>
        <v>1078.7162762809917</v>
      </c>
      <c r="N120" s="157">
        <f>IF(RES_hhdet_fec!N120=0,0,RES_hhdet_fec!N120/0.086*1000000/RES_hhdet_num!N$105)</f>
        <v>1032.4901293175071</v>
      </c>
      <c r="O120" s="157">
        <f>IF(RES_hhdet_fec!O120=0,0,RES_hhdet_fec!O120/0.086*1000000/RES_hhdet_num!O$105)</f>
        <v>1007.4380702908409</v>
      </c>
      <c r="P120" s="157">
        <f>IF(RES_hhdet_fec!P120=0,0,RES_hhdet_fec!P120/0.086*1000000/RES_hhdet_num!P$105)</f>
        <v>950.69440216959754</v>
      </c>
      <c r="Q120" s="157">
        <f>IF(RES_hhdet_fec!Q120=0,0,RES_hhdet_fec!Q120/0.086*1000000/RES_hhdet_num!Q$105)</f>
        <v>989.01142406364738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1521.5780502774498</v>
      </c>
      <c r="L121" s="156">
        <f>IF(RES_hhdet_fec!L121=0,0,RES_hhdet_fec!L121/0.086*1000000/RES_hhdet_num!L121)</f>
        <v>1508.7534524281236</v>
      </c>
      <c r="M121" s="156">
        <f>IF(RES_hhdet_fec!M121=0,0,RES_hhdet_fec!M121/0.086*1000000/RES_hhdet_num!M121)</f>
        <v>1481.6345330811255</v>
      </c>
      <c r="N121" s="156">
        <f>IF(RES_hhdet_fec!N121=0,0,RES_hhdet_fec!N121/0.086*1000000/RES_hhdet_num!N121)</f>
        <v>1470.0919890272201</v>
      </c>
      <c r="O121" s="156">
        <f>IF(RES_hhdet_fec!O121=0,0,RES_hhdet_fec!O121/0.086*1000000/RES_hhdet_num!O121)</f>
        <v>1494.7123010368741</v>
      </c>
      <c r="P121" s="156">
        <f>IF(RES_hhdet_fec!P121=0,0,RES_hhdet_fec!P121/0.086*1000000/RES_hhdet_num!P121)</f>
        <v>1469.9141488805083</v>
      </c>
      <c r="Q121" s="156">
        <f>IF(RES_hhdet_fec!Q121=0,0,RES_hhdet_fec!Q121/0.086*1000000/RES_hhdet_num!Q121)</f>
        <v>1347.5160159302948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1136.9652887764553</v>
      </c>
      <c r="L122" s="57">
        <f>IF(RES_hhdet_fec!L122=0,0,RES_hhdet_fec!L122/0.086*1000000/RES_hhdet_num!L122)</f>
        <v>975.12663763298463</v>
      </c>
      <c r="M122" s="57">
        <f>IF(RES_hhdet_fec!M122=0,0,RES_hhdet_fec!M122/0.086*1000000/RES_hhdet_num!M122)</f>
        <v>948.54607414785823</v>
      </c>
      <c r="N122" s="57">
        <f>IF(RES_hhdet_fec!N122=0,0,RES_hhdet_fec!N122/0.086*1000000/RES_hhdet_num!N122)</f>
        <v>909.26897751319927</v>
      </c>
      <c r="O122" s="57">
        <f>IF(RES_hhdet_fec!O122=0,0,RES_hhdet_fec!O122/0.086*1000000/RES_hhdet_num!O122)</f>
        <v>913.18788470710354</v>
      </c>
      <c r="P122" s="57">
        <f>IF(RES_hhdet_fec!P122=0,0,RES_hhdet_fec!P122/0.086*1000000/RES_hhdet_num!P122)</f>
        <v>877.69108158710048</v>
      </c>
      <c r="Q122" s="57">
        <f>IF(RES_hhdet_fec!Q122=0,0,RES_hhdet_fec!Q122/0.086*1000000/RES_hhdet_num!Q122)</f>
        <v>874.6292045358615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12665.92588525975</v>
      </c>
      <c r="C124" s="168">
        <f t="shared" ref="C124:Q124" si="24">SUM(C125,C128,C130,C139)</f>
        <v>13084.000961759844</v>
      </c>
      <c r="D124" s="168">
        <f t="shared" si="24"/>
        <v>12715.590279388236</v>
      </c>
      <c r="E124" s="168">
        <f t="shared" si="24"/>
        <v>13357.991388709555</v>
      </c>
      <c r="F124" s="168">
        <f t="shared" si="24"/>
        <v>13678.417492744817</v>
      </c>
      <c r="G124" s="168">
        <f t="shared" si="24"/>
        <v>13394.15886504759</v>
      </c>
      <c r="H124" s="168">
        <f t="shared" si="24"/>
        <v>12439.435633516294</v>
      </c>
      <c r="I124" s="168">
        <f t="shared" si="24"/>
        <v>10974.803944523546</v>
      </c>
      <c r="J124" s="168">
        <f t="shared" si="24"/>
        <v>11645.554226860007</v>
      </c>
      <c r="K124" s="168">
        <f t="shared" si="24"/>
        <v>12492.111835936277</v>
      </c>
      <c r="L124" s="168">
        <f t="shared" si="24"/>
        <v>12978.91260752669</v>
      </c>
      <c r="M124" s="168">
        <f t="shared" si="24"/>
        <v>11658.949997415431</v>
      </c>
      <c r="N124" s="168">
        <f t="shared" si="24"/>
        <v>11039.320407077719</v>
      </c>
      <c r="O124" s="168">
        <f t="shared" si="24"/>
        <v>10948.25151042273</v>
      </c>
      <c r="P124" s="168">
        <f t="shared" si="24"/>
        <v>9141.3687527177426</v>
      </c>
      <c r="Q124" s="168">
        <f t="shared" si="24"/>
        <v>10132.581020565432</v>
      </c>
    </row>
    <row r="125" spans="1:17" ht="12.95" customHeight="1" x14ac:dyDescent="0.25">
      <c r="A125" s="158" t="s">
        <v>65</v>
      </c>
      <c r="B125" s="157">
        <f t="shared" ref="B125" si="25">SUM(B126:B127)</f>
        <v>8926.6509794378817</v>
      </c>
      <c r="C125" s="157">
        <f t="shared" ref="C125:Q125" si="26">SUM(C126:C127)</f>
        <v>9353.5229086373456</v>
      </c>
      <c r="D125" s="157">
        <f t="shared" si="26"/>
        <v>8808.7957198936056</v>
      </c>
      <c r="E125" s="157">
        <f t="shared" si="26"/>
        <v>9212.4712380765577</v>
      </c>
      <c r="F125" s="157">
        <f t="shared" si="26"/>
        <v>9704.0885881533177</v>
      </c>
      <c r="G125" s="157">
        <f t="shared" si="26"/>
        <v>9499.4557844562951</v>
      </c>
      <c r="H125" s="157">
        <f t="shared" si="26"/>
        <v>8608.1330163116727</v>
      </c>
      <c r="I125" s="157">
        <f t="shared" si="26"/>
        <v>7143.7556645399063</v>
      </c>
      <c r="J125" s="157">
        <f t="shared" si="26"/>
        <v>7726.2787553180451</v>
      </c>
      <c r="K125" s="157">
        <f t="shared" si="26"/>
        <v>8717.4525256487032</v>
      </c>
      <c r="L125" s="157">
        <f t="shared" si="26"/>
        <v>9237.1254852594211</v>
      </c>
      <c r="M125" s="157">
        <f t="shared" si="26"/>
        <v>8032.200038265717</v>
      </c>
      <c r="N125" s="157">
        <f t="shared" si="26"/>
        <v>7504.7010315902389</v>
      </c>
      <c r="O125" s="157">
        <f t="shared" si="26"/>
        <v>7475.1513074373015</v>
      </c>
      <c r="P125" s="157">
        <f t="shared" si="26"/>
        <v>5778.0231980610724</v>
      </c>
      <c r="Q125" s="157">
        <f t="shared" si="26"/>
        <v>6724.3947006228009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8899.3752766429679</v>
      </c>
      <c r="C126" s="156">
        <f>IF(RES_hhdet_fec!C126=0,0,RES_hhdet_fec!C126/0.086*1000000/RES_hhdet_num!C$124)</f>
        <v>9312.9980540304259</v>
      </c>
      <c r="D126" s="156">
        <f>IF(RES_hhdet_fec!D126=0,0,RES_hhdet_fec!D126/0.086*1000000/RES_hhdet_num!D$124)</f>
        <v>8770.5512329060984</v>
      </c>
      <c r="E126" s="156">
        <f>IF(RES_hhdet_fec!E126=0,0,RES_hhdet_fec!E126/0.086*1000000/RES_hhdet_num!E$124)</f>
        <v>9151.8445771408806</v>
      </c>
      <c r="F126" s="156">
        <f>IF(RES_hhdet_fec!F126=0,0,RES_hhdet_fec!F126/0.086*1000000/RES_hhdet_num!F$124)</f>
        <v>9647.4883989487716</v>
      </c>
      <c r="G126" s="156">
        <f>IF(RES_hhdet_fec!G126=0,0,RES_hhdet_fec!G126/0.086*1000000/RES_hhdet_num!G$124)</f>
        <v>9442.86226272145</v>
      </c>
      <c r="H126" s="156">
        <f>IF(RES_hhdet_fec!H126=0,0,RES_hhdet_fec!H126/0.086*1000000/RES_hhdet_num!H$124)</f>
        <v>8554.7539007977666</v>
      </c>
      <c r="I126" s="156">
        <f>IF(RES_hhdet_fec!I126=0,0,RES_hhdet_fec!I126/0.086*1000000/RES_hhdet_num!I$124)</f>
        <v>7093.3881349866497</v>
      </c>
      <c r="J126" s="156">
        <f>IF(RES_hhdet_fec!J126=0,0,RES_hhdet_fec!J126/0.086*1000000/RES_hhdet_num!J$124)</f>
        <v>7659.8030920572182</v>
      </c>
      <c r="K126" s="156">
        <f>IF(RES_hhdet_fec!K126=0,0,RES_hhdet_fec!K126/0.086*1000000/RES_hhdet_num!K$124)</f>
        <v>8678.7848768625481</v>
      </c>
      <c r="L126" s="156">
        <f>IF(RES_hhdet_fec!L126=0,0,RES_hhdet_fec!L126/0.086*1000000/RES_hhdet_num!L$124)</f>
        <v>9208.0947805331707</v>
      </c>
      <c r="M126" s="156">
        <f>IF(RES_hhdet_fec!M126=0,0,RES_hhdet_fec!M126/0.086*1000000/RES_hhdet_num!M$124)</f>
        <v>8005.6804702487188</v>
      </c>
      <c r="N126" s="156">
        <f>IF(RES_hhdet_fec!N126=0,0,RES_hhdet_fec!N126/0.086*1000000/RES_hhdet_num!N$124)</f>
        <v>7485.4929003712341</v>
      </c>
      <c r="O126" s="156">
        <f>IF(RES_hhdet_fec!O126=0,0,RES_hhdet_fec!O126/0.086*1000000/RES_hhdet_num!O$124)</f>
        <v>7456.7707981741014</v>
      </c>
      <c r="P126" s="156">
        <f>IF(RES_hhdet_fec!P126=0,0,RES_hhdet_fec!P126/0.086*1000000/RES_hhdet_num!P$124)</f>
        <v>5764.4438300436004</v>
      </c>
      <c r="Q126" s="156">
        <f>IF(RES_hhdet_fec!Q126=0,0,RES_hhdet_fec!Q126/0.086*1000000/RES_hhdet_num!Q$124)</f>
        <v>6694.8753904965088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27.275702794913695</v>
      </c>
      <c r="C127" s="156">
        <f>IF(RES_hhdet_fec!C127=0,0,RES_hhdet_fec!C127/0.086*1000000/RES_hhdet_num!C$124)</f>
        <v>40.524854606920272</v>
      </c>
      <c r="D127" s="156">
        <f>IF(RES_hhdet_fec!D127=0,0,RES_hhdet_fec!D127/0.086*1000000/RES_hhdet_num!D$124)</f>
        <v>38.244486987507557</v>
      </c>
      <c r="E127" s="156">
        <f>IF(RES_hhdet_fec!E127=0,0,RES_hhdet_fec!E127/0.086*1000000/RES_hhdet_num!E$124)</f>
        <v>60.626660935676689</v>
      </c>
      <c r="F127" s="156">
        <f>IF(RES_hhdet_fec!F127=0,0,RES_hhdet_fec!F127/0.086*1000000/RES_hhdet_num!F$124)</f>
        <v>56.600189204545451</v>
      </c>
      <c r="G127" s="156">
        <f>IF(RES_hhdet_fec!G127=0,0,RES_hhdet_fec!G127/0.086*1000000/RES_hhdet_num!G$124)</f>
        <v>56.593521734844835</v>
      </c>
      <c r="H127" s="156">
        <f>IF(RES_hhdet_fec!H127=0,0,RES_hhdet_fec!H127/0.086*1000000/RES_hhdet_num!H$124)</f>
        <v>53.379115513905191</v>
      </c>
      <c r="I127" s="156">
        <f>IF(RES_hhdet_fec!I127=0,0,RES_hhdet_fec!I127/0.086*1000000/RES_hhdet_num!I$124)</f>
        <v>50.367529553256567</v>
      </c>
      <c r="J127" s="156">
        <f>IF(RES_hhdet_fec!J127=0,0,RES_hhdet_fec!J127/0.086*1000000/RES_hhdet_num!J$124)</f>
        <v>66.475663260827261</v>
      </c>
      <c r="K127" s="156">
        <f>IF(RES_hhdet_fec!K127=0,0,RES_hhdet_fec!K127/0.086*1000000/RES_hhdet_num!K$124)</f>
        <v>38.667648786154174</v>
      </c>
      <c r="L127" s="156">
        <f>IF(RES_hhdet_fec!L127=0,0,RES_hhdet_fec!L127/0.086*1000000/RES_hhdet_num!L$124)</f>
        <v>29.030704726251262</v>
      </c>
      <c r="M127" s="156">
        <f>IF(RES_hhdet_fec!M127=0,0,RES_hhdet_fec!M127/0.086*1000000/RES_hhdet_num!M$124)</f>
        <v>26.519568016998356</v>
      </c>
      <c r="N127" s="156">
        <f>IF(RES_hhdet_fec!N127=0,0,RES_hhdet_fec!N127/0.086*1000000/RES_hhdet_num!N$124)</f>
        <v>19.208131219004848</v>
      </c>
      <c r="O127" s="156">
        <f>IF(RES_hhdet_fec!O127=0,0,RES_hhdet_fec!O127/0.086*1000000/RES_hhdet_num!O$124)</f>
        <v>18.380509263199837</v>
      </c>
      <c r="P127" s="156">
        <f>IF(RES_hhdet_fec!P127=0,0,RES_hhdet_fec!P127/0.086*1000000/RES_hhdet_num!P$124)</f>
        <v>13.579368017471561</v>
      </c>
      <c r="Q127" s="156">
        <f>IF(RES_hhdet_fec!Q127=0,0,RES_hhdet_fec!Q127/0.086*1000000/RES_hhdet_num!Q$124)</f>
        <v>29.519310126292144</v>
      </c>
    </row>
    <row r="128" spans="1:17" ht="12.95" customHeight="1" x14ac:dyDescent="0.25">
      <c r="A128" s="158" t="s">
        <v>112</v>
      </c>
      <c r="B128" s="157">
        <f t="shared" ref="B128:Q128" si="27">B129</f>
        <v>8.2960585351151597</v>
      </c>
      <c r="C128" s="157">
        <f t="shared" si="27"/>
        <v>9.557762441868034</v>
      </c>
      <c r="D128" s="157">
        <f t="shared" si="27"/>
        <v>11.264871515606828</v>
      </c>
      <c r="E128" s="157">
        <f t="shared" si="27"/>
        <v>12.612734944621732</v>
      </c>
      <c r="F128" s="157">
        <f t="shared" si="27"/>
        <v>14.525511450571415</v>
      </c>
      <c r="G128" s="157">
        <f t="shared" si="27"/>
        <v>18.179263013324892</v>
      </c>
      <c r="H128" s="157">
        <f t="shared" si="27"/>
        <v>22.612427645146582</v>
      </c>
      <c r="I128" s="157">
        <f t="shared" si="27"/>
        <v>30.908320413050753</v>
      </c>
      <c r="J128" s="157">
        <f t="shared" si="27"/>
        <v>40.218656420230147</v>
      </c>
      <c r="K128" s="157">
        <f t="shared" si="27"/>
        <v>43.8070790167925</v>
      </c>
      <c r="L128" s="157">
        <f t="shared" si="27"/>
        <v>58.188321839481006</v>
      </c>
      <c r="M128" s="157">
        <f t="shared" si="27"/>
        <v>66.167787752871206</v>
      </c>
      <c r="N128" s="157">
        <f t="shared" si="27"/>
        <v>89.765964122987839</v>
      </c>
      <c r="O128" s="157">
        <f t="shared" si="27"/>
        <v>83.205370687493541</v>
      </c>
      <c r="P128" s="157">
        <f t="shared" si="27"/>
        <v>84.988568111266517</v>
      </c>
      <c r="Q128" s="157">
        <f t="shared" si="27"/>
        <v>94.490807052308725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8.2960585351151597</v>
      </c>
      <c r="C129" s="156">
        <f>IF(RES_hhdet_fec!C129=0,0,RES_hhdet_fec!C129/0.086*1000000/RES_hhdet_num!C$124)</f>
        <v>9.557762441868034</v>
      </c>
      <c r="D129" s="156">
        <f>IF(RES_hhdet_fec!D129=0,0,RES_hhdet_fec!D129/0.086*1000000/RES_hhdet_num!D$124)</f>
        <v>11.264871515606828</v>
      </c>
      <c r="E129" s="156">
        <f>IF(RES_hhdet_fec!E129=0,0,RES_hhdet_fec!E129/0.086*1000000/RES_hhdet_num!E$124)</f>
        <v>12.612734944621732</v>
      </c>
      <c r="F129" s="156">
        <f>IF(RES_hhdet_fec!F129=0,0,RES_hhdet_fec!F129/0.086*1000000/RES_hhdet_num!F$124)</f>
        <v>14.525511450571415</v>
      </c>
      <c r="G129" s="156">
        <f>IF(RES_hhdet_fec!G129=0,0,RES_hhdet_fec!G129/0.086*1000000/RES_hhdet_num!G$124)</f>
        <v>18.179263013324892</v>
      </c>
      <c r="H129" s="156">
        <f>IF(RES_hhdet_fec!H129=0,0,RES_hhdet_fec!H129/0.086*1000000/RES_hhdet_num!H$124)</f>
        <v>22.612427645146582</v>
      </c>
      <c r="I129" s="156">
        <f>IF(RES_hhdet_fec!I129=0,0,RES_hhdet_fec!I129/0.086*1000000/RES_hhdet_num!I$124)</f>
        <v>30.908320413050753</v>
      </c>
      <c r="J129" s="156">
        <f>IF(RES_hhdet_fec!J129=0,0,RES_hhdet_fec!J129/0.086*1000000/RES_hhdet_num!J$124)</f>
        <v>40.218656420230147</v>
      </c>
      <c r="K129" s="156">
        <f>IF(RES_hhdet_fec!K129=0,0,RES_hhdet_fec!K129/0.086*1000000/RES_hhdet_num!K$124)</f>
        <v>43.8070790167925</v>
      </c>
      <c r="L129" s="156">
        <f>IF(RES_hhdet_fec!L129=0,0,RES_hhdet_fec!L129/0.086*1000000/RES_hhdet_num!L$124)</f>
        <v>58.188321839481006</v>
      </c>
      <c r="M129" s="156">
        <f>IF(RES_hhdet_fec!M129=0,0,RES_hhdet_fec!M129/0.086*1000000/RES_hhdet_num!M$124)</f>
        <v>66.167787752871206</v>
      </c>
      <c r="N129" s="156">
        <f>IF(RES_hhdet_fec!N129=0,0,RES_hhdet_fec!N129/0.086*1000000/RES_hhdet_num!N$124)</f>
        <v>89.765964122987839</v>
      </c>
      <c r="O129" s="156">
        <f>IF(RES_hhdet_fec!O129=0,0,RES_hhdet_fec!O129/0.086*1000000/RES_hhdet_num!O$124)</f>
        <v>83.205370687493541</v>
      </c>
      <c r="P129" s="156">
        <f>IF(RES_hhdet_fec!P129=0,0,RES_hhdet_fec!P129/0.086*1000000/RES_hhdet_num!P$124)</f>
        <v>84.988568111266517</v>
      </c>
      <c r="Q129" s="156">
        <f>IF(RES_hhdet_fec!Q129=0,0,RES_hhdet_fec!Q129/0.086*1000000/RES_hhdet_num!Q$124)</f>
        <v>94.490807052308725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2656.5699195933853</v>
      </c>
      <c r="C130" s="157">
        <f>IF(RES_hhdet_fec!C130=0,0,RES_hhdet_fec!C130/0.086*1000000/RES_hhdet_num!C$124)</f>
        <v>2606.1599317592186</v>
      </c>
      <c r="D130" s="157">
        <f>IF(RES_hhdet_fec!D130=0,0,RES_hhdet_fec!D130/0.086*1000000/RES_hhdet_num!D$124)</f>
        <v>2717.931478087612</v>
      </c>
      <c r="E130" s="157">
        <f>IF(RES_hhdet_fec!E130=0,0,RES_hhdet_fec!E130/0.086*1000000/RES_hhdet_num!E$124)</f>
        <v>2877.7056030029216</v>
      </c>
      <c r="F130" s="157">
        <f>IF(RES_hhdet_fec!F130=0,0,RES_hhdet_fec!F130/0.086*1000000/RES_hhdet_num!F$124)</f>
        <v>2719.4245445017468</v>
      </c>
      <c r="G130" s="157">
        <f>IF(RES_hhdet_fec!G130=0,0,RES_hhdet_fec!G130/0.086*1000000/RES_hhdet_num!G$124)</f>
        <v>2623.8051042645675</v>
      </c>
      <c r="H130" s="157">
        <f>IF(RES_hhdet_fec!H130=0,0,RES_hhdet_fec!H130/0.086*1000000/RES_hhdet_num!H$124)</f>
        <v>2579.1609433885187</v>
      </c>
      <c r="I130" s="157">
        <f>IF(RES_hhdet_fec!I130=0,0,RES_hhdet_fec!I130/0.086*1000000/RES_hhdet_num!I$124)</f>
        <v>2584.5030239126813</v>
      </c>
      <c r="J130" s="157">
        <f>IF(RES_hhdet_fec!J130=0,0,RES_hhdet_fec!J130/0.086*1000000/RES_hhdet_num!J$124)</f>
        <v>2606.2273210114358</v>
      </c>
      <c r="K130" s="157">
        <f>IF(RES_hhdet_fec!K130=0,0,RES_hhdet_fec!K130/0.086*1000000/RES_hhdet_num!K$124)</f>
        <v>2496.5435767342397</v>
      </c>
      <c r="L130" s="157">
        <f>IF(RES_hhdet_fec!L130=0,0,RES_hhdet_fec!L130/0.086*1000000/RES_hhdet_num!L$124)</f>
        <v>2587.01197479545</v>
      </c>
      <c r="M130" s="157">
        <f>IF(RES_hhdet_fec!M130=0,0,RES_hhdet_fec!M130/0.086*1000000/RES_hhdet_num!M$124)</f>
        <v>2471.1487406116571</v>
      </c>
      <c r="N130" s="157">
        <f>IF(RES_hhdet_fec!N130=0,0,RES_hhdet_fec!N130/0.086*1000000/RES_hhdet_num!N$124)</f>
        <v>2403.1199313702718</v>
      </c>
      <c r="O130" s="157">
        <f>IF(RES_hhdet_fec!O130=0,0,RES_hhdet_fec!O130/0.086*1000000/RES_hhdet_num!O$124)</f>
        <v>2376.6076871059281</v>
      </c>
      <c r="P130" s="157">
        <f>IF(RES_hhdet_fec!P130=0,0,RES_hhdet_fec!P130/0.086*1000000/RES_hhdet_num!P$124)</f>
        <v>2324.7537150101107</v>
      </c>
      <c r="Q130" s="157">
        <f>IF(RES_hhdet_fec!Q130=0,0,RES_hhdet_fec!Q130/0.086*1000000/RES_hhdet_num!Q$124)</f>
        <v>2322.7413118054133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2463.6449985125896</v>
      </c>
      <c r="C131" s="132">
        <f>IF(RES_hhdet_fec!C131=0,0,RES_hhdet_fec!C131/0.086*1000000/RES_hhdet_num!C131)</f>
        <v>2454.4935237032892</v>
      </c>
      <c r="D131" s="132">
        <f>IF(RES_hhdet_fec!D131=0,0,RES_hhdet_fec!D131/0.086*1000000/RES_hhdet_num!D131)</f>
        <v>2448.6589676210842</v>
      </c>
      <c r="E131" s="132">
        <f>IF(RES_hhdet_fec!E131=0,0,RES_hhdet_fec!E131/0.086*1000000/RES_hhdet_num!E131)</f>
        <v>2456.560139581733</v>
      </c>
      <c r="F131" s="132">
        <f>IF(RES_hhdet_fec!F131=0,0,RES_hhdet_fec!F131/0.086*1000000/RES_hhdet_num!F131)</f>
        <v>2452.2296028891501</v>
      </c>
      <c r="G131" s="132">
        <f>IF(RES_hhdet_fec!G131=0,0,RES_hhdet_fec!G131/0.086*1000000/RES_hhdet_num!G131)</f>
        <v>2463.602764339616</v>
      </c>
      <c r="H131" s="132">
        <f>IF(RES_hhdet_fec!H131=0,0,RES_hhdet_fec!H131/0.086*1000000/RES_hhdet_num!H131)</f>
        <v>2425.1455119259435</v>
      </c>
      <c r="I131" s="132">
        <f>IF(RES_hhdet_fec!I131=0,0,RES_hhdet_fec!I131/0.086*1000000/RES_hhdet_num!I131)</f>
        <v>2451.1375559163962</v>
      </c>
      <c r="J131" s="132">
        <f>IF(RES_hhdet_fec!J131=0,0,RES_hhdet_fec!J131/0.086*1000000/RES_hhdet_num!J131)</f>
        <v>2464.2662570699608</v>
      </c>
      <c r="K131" s="132">
        <f>IF(RES_hhdet_fec!K131=0,0,RES_hhdet_fec!K131/0.086*1000000/RES_hhdet_num!K131)</f>
        <v>2458.2556449458475</v>
      </c>
      <c r="L131" s="132">
        <f>IF(RES_hhdet_fec!L131=0,0,RES_hhdet_fec!L131/0.086*1000000/RES_hhdet_num!L131)</f>
        <v>2603.6369074582003</v>
      </c>
      <c r="M131" s="132">
        <f>IF(RES_hhdet_fec!M131=0,0,RES_hhdet_fec!M131/0.086*1000000/RES_hhdet_num!M131)</f>
        <v>2469.6777838668995</v>
      </c>
      <c r="N131" s="132">
        <f>IF(RES_hhdet_fec!N131=0,0,RES_hhdet_fec!N131/0.086*1000000/RES_hhdet_num!N131)</f>
        <v>2416.5664019185829</v>
      </c>
      <c r="O131" s="132">
        <f>IF(RES_hhdet_fec!O131=0,0,RES_hhdet_fec!O131/0.086*1000000/RES_hhdet_num!O131)</f>
        <v>2391.5147110878238</v>
      </c>
      <c r="P131" s="132">
        <f>IF(RES_hhdet_fec!P131=0,0,RES_hhdet_fec!P131/0.086*1000000/RES_hhdet_num!P131)</f>
        <v>2342.7978613069122</v>
      </c>
      <c r="Q131" s="132">
        <f>IF(RES_hhdet_fec!Q131=0,0,RES_hhdet_fec!Q131/0.086*1000000/RES_hhdet_num!Q131)</f>
        <v>2335.5624886018009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2389.3995092484092</v>
      </c>
      <c r="L132" s="132">
        <f>IF(RES_hhdet_fec!L132=0,0,RES_hhdet_fec!L132/0.086*1000000/RES_hhdet_num!L132)</f>
        <v>2390.1460062253409</v>
      </c>
      <c r="M132" s="132">
        <f>IF(RES_hhdet_fec!M132=0,0,RES_hhdet_fec!M132/0.086*1000000/RES_hhdet_num!M132)</f>
        <v>2310.4894097637589</v>
      </c>
      <c r="N132" s="132">
        <f>IF(RES_hhdet_fec!N132=0,0,RES_hhdet_fec!N132/0.086*1000000/RES_hhdet_num!N132)</f>
        <v>2269.6599720105614</v>
      </c>
      <c r="O132" s="132">
        <f>IF(RES_hhdet_fec!O132=0,0,RES_hhdet_fec!O132/0.086*1000000/RES_hhdet_num!O132)</f>
        <v>2246.5724590191453</v>
      </c>
      <c r="P132" s="132">
        <f>IF(RES_hhdet_fec!P132=0,0,RES_hhdet_fec!P132/0.086*1000000/RES_hhdet_num!P132)</f>
        <v>2201.3284512903201</v>
      </c>
      <c r="Q132" s="132">
        <f>IF(RES_hhdet_fec!Q132=0,0,RES_hhdet_fec!Q132/0.086*1000000/RES_hhdet_num!Q132)</f>
        <v>2195.1703760393548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1229.1278224729119</v>
      </c>
      <c r="L133" s="165">
        <f>IF(RES_hhdet_fec!L133=0,0,RES_hhdet_fec!L133/0.086*1000000/RES_hhdet_num!L132)</f>
        <v>1301.8184537291061</v>
      </c>
      <c r="M133" s="165">
        <f>IF(RES_hhdet_fec!M133=0,0,RES_hhdet_fec!M133/0.086*1000000/RES_hhdet_num!M132)</f>
        <v>1234.8388919334586</v>
      </c>
      <c r="N133" s="165">
        <f>IF(RES_hhdet_fec!N133=0,0,RES_hhdet_fec!N133/0.086*1000000/RES_hhdet_num!N132)</f>
        <v>1208.2832009592964</v>
      </c>
      <c r="O133" s="165">
        <f>IF(RES_hhdet_fec!O133=0,0,RES_hhdet_fec!O133/0.086*1000000/RES_hhdet_num!O132)</f>
        <v>1195.7573555439169</v>
      </c>
      <c r="P133" s="165">
        <f>IF(RES_hhdet_fec!P133=0,0,RES_hhdet_fec!P133/0.086*1000000/RES_hhdet_num!P132)</f>
        <v>1171.398930653462</v>
      </c>
      <c r="Q133" s="165">
        <f>IF(RES_hhdet_fec!Q133=0,0,RES_hhdet_fec!Q133/0.086*1000000/RES_hhdet_num!Q132)</f>
        <v>1167.781244300905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1160.2716867754978</v>
      </c>
      <c r="L134" s="164">
        <f>IF(RES_hhdet_fec!L134=0,0,RES_hhdet_fec!L134/0.086*1000000/RES_hhdet_num!L132)</f>
        <v>1088.3275524962348</v>
      </c>
      <c r="M134" s="164">
        <f>IF(RES_hhdet_fec!M134=0,0,RES_hhdet_fec!M134/0.086*1000000/RES_hhdet_num!M132)</f>
        <v>1075.6505178303005</v>
      </c>
      <c r="N134" s="164">
        <f>IF(RES_hhdet_fec!N134=0,0,RES_hhdet_fec!N134/0.086*1000000/RES_hhdet_num!N132)</f>
        <v>1061.3767710512655</v>
      </c>
      <c r="O134" s="164">
        <f>IF(RES_hhdet_fec!O134=0,0,RES_hhdet_fec!O134/0.086*1000000/RES_hhdet_num!O132)</f>
        <v>1050.8151034752284</v>
      </c>
      <c r="P134" s="164">
        <f>IF(RES_hhdet_fec!P134=0,0,RES_hhdet_fec!P134/0.086*1000000/RES_hhdet_num!P132)</f>
        <v>1029.9295206368579</v>
      </c>
      <c r="Q134" s="164">
        <f>IF(RES_hhdet_fec!Q134=0,0,RES_hhdet_fec!Q134/0.086*1000000/RES_hhdet_num!Q132)</f>
        <v>1027.3891317384498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3445.1581956666678</v>
      </c>
      <c r="C135" s="162">
        <f>IF(RES_hhdet_fec!C135=0,0,RES_hhdet_fec!C135/0.086*1000000/RES_hhdet_num!C135)</f>
        <v>3598.7927440001467</v>
      </c>
      <c r="D135" s="162">
        <f>IF(RES_hhdet_fec!D135=0,0,RES_hhdet_fec!D135/0.086*1000000/RES_hhdet_num!D135)</f>
        <v>3687.3641499973064</v>
      </c>
      <c r="E135" s="162">
        <f>IF(RES_hhdet_fec!E135=0,0,RES_hhdet_fec!E135/0.086*1000000/RES_hhdet_num!E135)</f>
        <v>4178.7323216948926</v>
      </c>
      <c r="F135" s="162">
        <f>IF(RES_hhdet_fec!F135=0,0,RES_hhdet_fec!F135/0.086*1000000/RES_hhdet_num!F135)</f>
        <v>3974.5657241253684</v>
      </c>
      <c r="G135" s="162">
        <f>IF(RES_hhdet_fec!G135=0,0,RES_hhdet_fec!G135/0.086*1000000/RES_hhdet_num!G135)</f>
        <v>3970.84001046597</v>
      </c>
      <c r="H135" s="162">
        <f>IF(RES_hhdet_fec!H135=0,0,RES_hhdet_fec!H135/0.086*1000000/RES_hhdet_num!H135)</f>
        <v>3812.0586608975268</v>
      </c>
      <c r="I135" s="162">
        <f>IF(RES_hhdet_fec!I135=0,0,RES_hhdet_fec!I135/0.086*1000000/RES_hhdet_num!I135)</f>
        <v>3779.4768212380959</v>
      </c>
      <c r="J135" s="162">
        <f>IF(RES_hhdet_fec!J135=0,0,RES_hhdet_fec!J135/0.086*1000000/RES_hhdet_num!J135)</f>
        <v>4132.9557256643375</v>
      </c>
      <c r="K135" s="162">
        <f>IF(RES_hhdet_fec!K135=0,0,RES_hhdet_fec!K135/0.086*1000000/RES_hhdet_num!K135)</f>
        <v>4291.5162597964691</v>
      </c>
      <c r="L135" s="162">
        <f>IF(RES_hhdet_fec!L135=0,0,RES_hhdet_fec!L135/0.086*1000000/RES_hhdet_num!L135)</f>
        <v>2932.3829787356763</v>
      </c>
      <c r="M135" s="162">
        <f>IF(RES_hhdet_fec!M135=0,0,RES_hhdet_fec!M135/0.086*1000000/RES_hhdet_num!M135)</f>
        <v>3390.8874913262316</v>
      </c>
      <c r="N135" s="162">
        <f>IF(RES_hhdet_fec!N135=0,0,RES_hhdet_fec!N135/0.086*1000000/RES_hhdet_num!N135)</f>
        <v>3228.817479964549</v>
      </c>
      <c r="O135" s="162">
        <f>IF(RES_hhdet_fec!O135=0,0,RES_hhdet_fec!O135/0.086*1000000/RES_hhdet_num!O135)</f>
        <v>3192.0366657362001</v>
      </c>
      <c r="P135" s="162">
        <f>IF(RES_hhdet_fec!P135=0,0,RES_hhdet_fec!P135/0.086*1000000/RES_hhdet_num!P135)</f>
        <v>2986.5468518849002</v>
      </c>
      <c r="Q135" s="162">
        <f>IF(RES_hhdet_fec!Q135=0,0,RES_hhdet_fec!Q135/0.086*1000000/RES_hhdet_num!Q135)</f>
        <v>3250.3928694611536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3306.0298166737139</v>
      </c>
      <c r="L136" s="160">
        <f>IF(RES_hhdet_fec!L136=0,0,RES_hhdet_fec!L136/0.086*1000000/RES_hhdet_num!L136)</f>
        <v>2554.5190418640773</v>
      </c>
      <c r="M136" s="160">
        <f>IF(RES_hhdet_fec!M136=0,0,RES_hhdet_fec!M136/0.086*1000000/RES_hhdet_num!M136)</f>
        <v>2771.094263493419</v>
      </c>
      <c r="N136" s="160">
        <f>IF(RES_hhdet_fec!N136=0,0,RES_hhdet_fec!N136/0.086*1000000/RES_hhdet_num!N136)</f>
        <v>2675.7855110335472</v>
      </c>
      <c r="O136" s="160">
        <f>IF(RES_hhdet_fec!O136=0,0,RES_hhdet_fec!O136/0.086*1000000/RES_hhdet_num!O136)</f>
        <v>2646.833436343346</v>
      </c>
      <c r="P136" s="160">
        <f>IF(RES_hhdet_fec!P136=0,0,RES_hhdet_fec!P136/0.086*1000000/RES_hhdet_num!P136)</f>
        <v>2523.2029465793139</v>
      </c>
      <c r="Q136" s="160">
        <f>IF(RES_hhdet_fec!Q136=0,0,RES_hhdet_fec!Q136/0.086*1000000/RES_hhdet_num!Q136)</f>
        <v>2652.5855664690362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2145.7581298982163</v>
      </c>
      <c r="L137" s="156">
        <f>IF(RES_hhdet_fec!L137=0,0,RES_hhdet_fec!L137/0.086*1000000/RES_hhdet_num!L136)</f>
        <v>1466.1914893678418</v>
      </c>
      <c r="M137" s="156">
        <f>IF(RES_hhdet_fec!M137=0,0,RES_hhdet_fec!M137/0.086*1000000/RES_hhdet_num!M136)</f>
        <v>1695.4437456631188</v>
      </c>
      <c r="N137" s="156">
        <f>IF(RES_hhdet_fec!N137=0,0,RES_hhdet_fec!N137/0.086*1000000/RES_hhdet_num!N136)</f>
        <v>1614.4087399822815</v>
      </c>
      <c r="O137" s="156">
        <f>IF(RES_hhdet_fec!O137=0,0,RES_hhdet_fec!O137/0.086*1000000/RES_hhdet_num!O136)</f>
        <v>1596.0183328681135</v>
      </c>
      <c r="P137" s="156">
        <f>IF(RES_hhdet_fec!P137=0,0,RES_hhdet_fec!P137/0.086*1000000/RES_hhdet_num!P136)</f>
        <v>1493.2734259424567</v>
      </c>
      <c r="Q137" s="156">
        <f>IF(RES_hhdet_fec!Q137=0,0,RES_hhdet_fec!Q137/0.086*1000000/RES_hhdet_num!Q136)</f>
        <v>1625.1964347305852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1160.2716867754978</v>
      </c>
      <c r="L138" s="156">
        <f>IF(RES_hhdet_fec!L138=0,0,RES_hhdet_fec!L138/0.086*1000000/RES_hhdet_num!L136)</f>
        <v>1088.3275524962351</v>
      </c>
      <c r="M138" s="156">
        <f>IF(RES_hhdet_fec!M138=0,0,RES_hhdet_fec!M138/0.086*1000000/RES_hhdet_num!M136)</f>
        <v>1075.6505178303005</v>
      </c>
      <c r="N138" s="156">
        <f>IF(RES_hhdet_fec!N138=0,0,RES_hhdet_fec!N138/0.086*1000000/RES_hhdet_num!N136)</f>
        <v>1061.3767710512659</v>
      </c>
      <c r="O138" s="156">
        <f>IF(RES_hhdet_fec!O138=0,0,RES_hhdet_fec!O138/0.086*1000000/RES_hhdet_num!O136)</f>
        <v>1050.815103475232</v>
      </c>
      <c r="P138" s="156">
        <f>IF(RES_hhdet_fec!P138=0,0,RES_hhdet_fec!P138/0.086*1000000/RES_hhdet_num!P136)</f>
        <v>1029.9295206368574</v>
      </c>
      <c r="Q138" s="156">
        <f>IF(RES_hhdet_fec!Q138=0,0,RES_hhdet_fec!Q138/0.086*1000000/RES_hhdet_num!Q136)</f>
        <v>1027.38913173845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1074.4089276933689</v>
      </c>
      <c r="C139" s="157">
        <f>IF(RES_hhdet_fec!C139=0,0,RES_hhdet_fec!C139/0.086*1000000/RES_hhdet_num!C$124)</f>
        <v>1114.7603589214114</v>
      </c>
      <c r="D139" s="157">
        <f>IF(RES_hhdet_fec!D139=0,0,RES_hhdet_fec!D139/0.086*1000000/RES_hhdet_num!D$124)</f>
        <v>1177.5982098914117</v>
      </c>
      <c r="E139" s="157">
        <f>IF(RES_hhdet_fec!E139=0,0,RES_hhdet_fec!E139/0.086*1000000/RES_hhdet_num!E$124)</f>
        <v>1255.2018126854548</v>
      </c>
      <c r="F139" s="157">
        <f>IF(RES_hhdet_fec!F139=0,0,RES_hhdet_fec!F139/0.086*1000000/RES_hhdet_num!F$124)</f>
        <v>1240.3788486391798</v>
      </c>
      <c r="G139" s="157">
        <f>IF(RES_hhdet_fec!G139=0,0,RES_hhdet_fec!G139/0.086*1000000/RES_hhdet_num!G$124)</f>
        <v>1252.7187133134021</v>
      </c>
      <c r="H139" s="157">
        <f>IF(RES_hhdet_fec!H139=0,0,RES_hhdet_fec!H139/0.086*1000000/RES_hhdet_num!H$124)</f>
        <v>1229.5292461709564</v>
      </c>
      <c r="I139" s="157">
        <f>IF(RES_hhdet_fec!I139=0,0,RES_hhdet_fec!I139/0.086*1000000/RES_hhdet_num!I$124)</f>
        <v>1215.6369356579064</v>
      </c>
      <c r="J139" s="157">
        <f>IF(RES_hhdet_fec!J139=0,0,RES_hhdet_fec!J139/0.086*1000000/RES_hhdet_num!J$124)</f>
        <v>1272.8294941102961</v>
      </c>
      <c r="K139" s="157">
        <f>IF(RES_hhdet_fec!K139=0,0,RES_hhdet_fec!K139/0.086*1000000/RES_hhdet_num!K$124)</f>
        <v>1234.3086545365409</v>
      </c>
      <c r="L139" s="157">
        <f>IF(RES_hhdet_fec!L139=0,0,RES_hhdet_fec!L139/0.086*1000000/RES_hhdet_num!L$124)</f>
        <v>1096.5868256323376</v>
      </c>
      <c r="M139" s="157">
        <f>IF(RES_hhdet_fec!M139=0,0,RES_hhdet_fec!M139/0.086*1000000/RES_hhdet_num!M$124)</f>
        <v>1089.4334307851861</v>
      </c>
      <c r="N139" s="157">
        <f>IF(RES_hhdet_fec!N139=0,0,RES_hhdet_fec!N139/0.086*1000000/RES_hhdet_num!N$124)</f>
        <v>1041.73347999422</v>
      </c>
      <c r="O139" s="157">
        <f>IF(RES_hhdet_fec!O139=0,0,RES_hhdet_fec!O139/0.086*1000000/RES_hhdet_num!O$124)</f>
        <v>1013.2871451920057</v>
      </c>
      <c r="P139" s="157">
        <f>IF(RES_hhdet_fec!P139=0,0,RES_hhdet_fec!P139/0.086*1000000/RES_hhdet_num!P$124)</f>
        <v>953.60327153529329</v>
      </c>
      <c r="Q139" s="157">
        <f>IF(RES_hhdet_fec!Q139=0,0,RES_hhdet_fec!Q139/0.086*1000000/RES_hhdet_num!Q$124)</f>
        <v>990.95420108490987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1541.2040398250513</v>
      </c>
      <c r="C140" s="156">
        <f>IF(RES_hhdet_fec!C140=0,0,RES_hhdet_fec!C140/0.086*1000000/RES_hhdet_num!C140)</f>
        <v>1557.7650521306223</v>
      </c>
      <c r="D140" s="156">
        <f>IF(RES_hhdet_fec!D140=0,0,RES_hhdet_fec!D140/0.086*1000000/RES_hhdet_num!D140)</f>
        <v>1545.0466881527982</v>
      </c>
      <c r="E140" s="156">
        <f>IF(RES_hhdet_fec!E140=0,0,RES_hhdet_fec!E140/0.086*1000000/RES_hhdet_num!E140)</f>
        <v>1523.8337856925766</v>
      </c>
      <c r="F140" s="156">
        <f>IF(RES_hhdet_fec!F140=0,0,RES_hhdet_fec!F140/0.086*1000000/RES_hhdet_num!F140)</f>
        <v>1407.5955188233243</v>
      </c>
      <c r="G140" s="156">
        <f>IF(RES_hhdet_fec!G140=0,0,RES_hhdet_fec!G140/0.086*1000000/RES_hhdet_num!G140)</f>
        <v>1751.025110582023</v>
      </c>
      <c r="H140" s="156">
        <f>IF(RES_hhdet_fec!H140=0,0,RES_hhdet_fec!H140/0.086*1000000/RES_hhdet_num!H140)</f>
        <v>1503.4267945974186</v>
      </c>
      <c r="I140" s="156">
        <f>IF(RES_hhdet_fec!I140=0,0,RES_hhdet_fec!I140/0.086*1000000/RES_hhdet_num!I140)</f>
        <v>1672.6032066940274</v>
      </c>
      <c r="J140" s="156">
        <f>IF(RES_hhdet_fec!J140=0,0,RES_hhdet_fec!J140/0.086*1000000/RES_hhdet_num!J140)</f>
        <v>1531.8999353584845</v>
      </c>
      <c r="K140" s="156">
        <f>IF(RES_hhdet_fec!K140=0,0,RES_hhdet_fec!K140/0.086*1000000/RES_hhdet_num!K140)</f>
        <v>1548.9803523550916</v>
      </c>
      <c r="L140" s="156">
        <f>IF(RES_hhdet_fec!L140=0,0,RES_hhdet_fec!L140/0.086*1000000/RES_hhdet_num!L140)</f>
        <v>1531.7765211857477</v>
      </c>
      <c r="M140" s="156">
        <f>IF(RES_hhdet_fec!M140=0,0,RES_hhdet_fec!M140/0.086*1000000/RES_hhdet_num!M140)</f>
        <v>1493.7214712041532</v>
      </c>
      <c r="N140" s="156">
        <f>IF(RES_hhdet_fec!N140=0,0,RES_hhdet_fec!N140/0.086*1000000/RES_hhdet_num!N140)</f>
        <v>1484.5301754498532</v>
      </c>
      <c r="O140" s="156">
        <f>IF(RES_hhdet_fec!O140=0,0,RES_hhdet_fec!O140/0.086*1000000/RES_hhdet_num!O140)</f>
        <v>1505.7610016745627</v>
      </c>
      <c r="P140" s="156">
        <f>IF(RES_hhdet_fec!P140=0,0,RES_hhdet_fec!P140/0.086*1000000/RES_hhdet_num!P140)</f>
        <v>1475.9077133248495</v>
      </c>
      <c r="Q140" s="156">
        <f>IF(RES_hhdet_fec!Q140=0,0,RES_hhdet_fec!Q140/0.086*1000000/RES_hhdet_num!Q140)</f>
        <v>1351.4816494502297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917.74561890238101</v>
      </c>
      <c r="C141" s="57">
        <f>IF(RES_hhdet_fec!C141=0,0,RES_hhdet_fec!C141/0.086*1000000/RES_hhdet_num!C141)</f>
        <v>980.60013801330592</v>
      </c>
      <c r="D141" s="57">
        <f>IF(RES_hhdet_fec!D141=0,0,RES_hhdet_fec!D141/0.086*1000000/RES_hhdet_num!D141)</f>
        <v>1006.2644912705115</v>
      </c>
      <c r="E141" s="57">
        <f>IF(RES_hhdet_fec!E141=0,0,RES_hhdet_fec!E141/0.086*1000000/RES_hhdet_num!E141)</f>
        <v>1128.0861123490115</v>
      </c>
      <c r="F141" s="57">
        <f>IF(RES_hhdet_fec!F141=0,0,RES_hhdet_fec!F141/0.086*1000000/RES_hhdet_num!F141)</f>
        <v>1181.2719596905811</v>
      </c>
      <c r="G141" s="57">
        <f>IF(RES_hhdet_fec!G141=0,0,RES_hhdet_fec!G141/0.086*1000000/RES_hhdet_num!G141)</f>
        <v>1091.883273349134</v>
      </c>
      <c r="H141" s="57">
        <f>IF(RES_hhdet_fec!H141=0,0,RES_hhdet_fec!H141/0.086*1000000/RES_hhdet_num!H141)</f>
        <v>1158.7854690957465</v>
      </c>
      <c r="I141" s="57">
        <f>IF(RES_hhdet_fec!I141=0,0,RES_hhdet_fec!I141/0.086*1000000/RES_hhdet_num!I141)</f>
        <v>1101.6410381232949</v>
      </c>
      <c r="J141" s="57">
        <f>IF(RES_hhdet_fec!J141=0,0,RES_hhdet_fec!J141/0.086*1000000/RES_hhdet_num!J141)</f>
        <v>1167.3999140389749</v>
      </c>
      <c r="K141" s="57">
        <f>IF(RES_hhdet_fec!K141=0,0,RES_hhdet_fec!K141/0.086*1000000/RES_hhdet_num!K141)</f>
        <v>1149.641131644564</v>
      </c>
      <c r="L141" s="57">
        <f>IF(RES_hhdet_fec!L141=0,0,RES_hhdet_fec!L141/0.086*1000000/RES_hhdet_num!L141)</f>
        <v>985.83796890887379</v>
      </c>
      <c r="M141" s="57">
        <f>IF(RES_hhdet_fec!M141=0,0,RES_hhdet_fec!M141/0.086*1000000/RES_hhdet_num!M141)</f>
        <v>958.82811271135449</v>
      </c>
      <c r="N141" s="57">
        <f>IF(RES_hhdet_fec!N141=0,0,RES_hhdet_fec!N141/0.086*1000000/RES_hhdet_num!N141)</f>
        <v>917.05705730372517</v>
      </c>
      <c r="O141" s="57">
        <f>IF(RES_hhdet_fec!O141=0,0,RES_hhdet_fec!O141/0.086*1000000/RES_hhdet_num!O141)</f>
        <v>918.04314518052047</v>
      </c>
      <c r="P141" s="57">
        <f>IF(RES_hhdet_fec!P141=0,0,RES_hhdet_fec!P141/0.086*1000000/RES_hhdet_num!P141)</f>
        <v>880.16512504843058</v>
      </c>
      <c r="Q141" s="57">
        <f>IF(RES_hhdet_fec!Q141=0,0,RES_hhdet_fec!Q141/0.086*1000000/RES_hhdet_num!Q141)</f>
        <v>875.93205324221242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11846.852757616978</v>
      </c>
      <c r="C143" s="168">
        <f t="shared" ref="C143:Q143" si="28">SUM(C144,C146,C148,C157)</f>
        <v>11565.289633524588</v>
      </c>
      <c r="D143" s="168">
        <f t="shared" si="28"/>
        <v>11844.669254138948</v>
      </c>
      <c r="E143" s="168">
        <f t="shared" si="28"/>
        <v>12625.531776631231</v>
      </c>
      <c r="F143" s="168">
        <f t="shared" si="28"/>
        <v>12205.214816655405</v>
      </c>
      <c r="G143" s="168">
        <f t="shared" si="28"/>
        <v>11623.147672019302</v>
      </c>
      <c r="H143" s="168">
        <f t="shared" si="28"/>
        <v>11088.62891104248</v>
      </c>
      <c r="I143" s="168">
        <f t="shared" si="28"/>
        <v>9972.659082959799</v>
      </c>
      <c r="J143" s="168">
        <f t="shared" si="28"/>
        <v>10488.067958196116</v>
      </c>
      <c r="K143" s="168">
        <f t="shared" si="28"/>
        <v>11130.714248923266</v>
      </c>
      <c r="L143" s="168">
        <f t="shared" si="28"/>
        <v>9000.843905438036</v>
      </c>
      <c r="M143" s="168">
        <f t="shared" si="28"/>
        <v>8734.0486431127192</v>
      </c>
      <c r="N143" s="168">
        <f t="shared" si="28"/>
        <v>8087.4803886613518</v>
      </c>
      <c r="O143" s="168">
        <f t="shared" si="28"/>
        <v>7671.5505577839349</v>
      </c>
      <c r="P143" s="168">
        <f t="shared" si="28"/>
        <v>6502.3514777485998</v>
      </c>
      <c r="Q143" s="168">
        <f t="shared" si="28"/>
        <v>7071.2202821572082</v>
      </c>
    </row>
    <row r="144" spans="1:17" ht="12.95" customHeight="1" x14ac:dyDescent="0.25">
      <c r="A144" s="158" t="s">
        <v>65</v>
      </c>
      <c r="B144" s="157">
        <f t="shared" ref="B144:Q144" si="29">B145</f>
        <v>6621.6708958457175</v>
      </c>
      <c r="C144" s="157">
        <f t="shared" si="29"/>
        <v>6303.9499472558055</v>
      </c>
      <c r="D144" s="157">
        <f t="shared" si="29"/>
        <v>6488.1546495763496</v>
      </c>
      <c r="E144" s="157">
        <f t="shared" si="29"/>
        <v>6823.8868031489865</v>
      </c>
      <c r="F144" s="157">
        <f t="shared" si="29"/>
        <v>6585.5083684747324</v>
      </c>
      <c r="G144" s="157">
        <f t="shared" si="29"/>
        <v>5992.5057216743071</v>
      </c>
      <c r="H144" s="157">
        <f t="shared" si="29"/>
        <v>5622.5650390332075</v>
      </c>
      <c r="I144" s="157">
        <f t="shared" si="29"/>
        <v>4551.6050281085882</v>
      </c>
      <c r="J144" s="157">
        <f t="shared" si="29"/>
        <v>4681.9322615095143</v>
      </c>
      <c r="K144" s="157">
        <f t="shared" si="29"/>
        <v>5316.0775752557729</v>
      </c>
      <c r="L144" s="157">
        <f t="shared" si="29"/>
        <v>4607.2095580785181</v>
      </c>
      <c r="M144" s="157">
        <f t="shared" si="29"/>
        <v>3963.0216087495924</v>
      </c>
      <c r="N144" s="157">
        <f t="shared" si="29"/>
        <v>3524.9179116065839</v>
      </c>
      <c r="O144" s="157">
        <f t="shared" si="29"/>
        <v>3219.2873837663615</v>
      </c>
      <c r="P144" s="157">
        <f t="shared" si="29"/>
        <v>2320.6060821116175</v>
      </c>
      <c r="Q144" s="157">
        <f t="shared" si="29"/>
        <v>2608.5037327695259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6621.6708958457175</v>
      </c>
      <c r="C145" s="156">
        <f>IF(RES_hhdet_fec!C145=0,0,RES_hhdet_fec!C145/0.086*1000000/RES_hhdet_num!C$143)</f>
        <v>6303.9499472558055</v>
      </c>
      <c r="D145" s="156">
        <f>IF(RES_hhdet_fec!D145=0,0,RES_hhdet_fec!D145/0.086*1000000/RES_hhdet_num!D$143)</f>
        <v>6488.1546495763496</v>
      </c>
      <c r="E145" s="156">
        <f>IF(RES_hhdet_fec!E145=0,0,RES_hhdet_fec!E145/0.086*1000000/RES_hhdet_num!E$143)</f>
        <v>6823.8868031489865</v>
      </c>
      <c r="F145" s="156">
        <f>IF(RES_hhdet_fec!F145=0,0,RES_hhdet_fec!F145/0.086*1000000/RES_hhdet_num!F$143)</f>
        <v>6585.5083684747324</v>
      </c>
      <c r="G145" s="156">
        <f>IF(RES_hhdet_fec!G145=0,0,RES_hhdet_fec!G145/0.086*1000000/RES_hhdet_num!G$143)</f>
        <v>5992.5057216743071</v>
      </c>
      <c r="H145" s="156">
        <f>IF(RES_hhdet_fec!H145=0,0,RES_hhdet_fec!H145/0.086*1000000/RES_hhdet_num!H$143)</f>
        <v>5622.5650390332075</v>
      </c>
      <c r="I145" s="156">
        <f>IF(RES_hhdet_fec!I145=0,0,RES_hhdet_fec!I145/0.086*1000000/RES_hhdet_num!I$143)</f>
        <v>4551.6050281085882</v>
      </c>
      <c r="J145" s="156">
        <f>IF(RES_hhdet_fec!J145=0,0,RES_hhdet_fec!J145/0.086*1000000/RES_hhdet_num!J$143)</f>
        <v>4681.9322615095143</v>
      </c>
      <c r="K145" s="156">
        <f>IF(RES_hhdet_fec!K145=0,0,RES_hhdet_fec!K145/0.086*1000000/RES_hhdet_num!K$143)</f>
        <v>5316.0775752557729</v>
      </c>
      <c r="L145" s="156">
        <f>IF(RES_hhdet_fec!L145=0,0,RES_hhdet_fec!L145/0.086*1000000/RES_hhdet_num!L$143)</f>
        <v>4607.2095580785181</v>
      </c>
      <c r="M145" s="156">
        <f>IF(RES_hhdet_fec!M145=0,0,RES_hhdet_fec!M145/0.086*1000000/RES_hhdet_num!M$143)</f>
        <v>3963.0216087495924</v>
      </c>
      <c r="N145" s="156">
        <f>IF(RES_hhdet_fec!N145=0,0,RES_hhdet_fec!N145/0.086*1000000/RES_hhdet_num!N$143)</f>
        <v>3524.9179116065839</v>
      </c>
      <c r="O145" s="156">
        <f>IF(RES_hhdet_fec!O145=0,0,RES_hhdet_fec!O145/0.086*1000000/RES_hhdet_num!O$143)</f>
        <v>3219.2873837663615</v>
      </c>
      <c r="P145" s="156">
        <f>IF(RES_hhdet_fec!P145=0,0,RES_hhdet_fec!P145/0.086*1000000/RES_hhdet_num!P$143)</f>
        <v>2320.6060821116175</v>
      </c>
      <c r="Q145" s="156">
        <f>IF(RES_hhdet_fec!Q145=0,0,RES_hhdet_fec!Q145/0.086*1000000/RES_hhdet_num!Q$143)</f>
        <v>2608.5037327695259</v>
      </c>
    </row>
    <row r="146" spans="1:17" ht="12.95" customHeight="1" x14ac:dyDescent="0.25">
      <c r="A146" s="158" t="s">
        <v>112</v>
      </c>
      <c r="B146" s="157">
        <f t="shared" ref="B146:Q146" si="30">B147</f>
        <v>528.07422187148484</v>
      </c>
      <c r="C146" s="157">
        <f t="shared" si="30"/>
        <v>492.09053270977722</v>
      </c>
      <c r="D146" s="157">
        <f t="shared" si="30"/>
        <v>476.34752810732033</v>
      </c>
      <c r="E146" s="157">
        <f t="shared" si="30"/>
        <v>455.55099206902736</v>
      </c>
      <c r="F146" s="157">
        <f t="shared" si="30"/>
        <v>447.44538922557626</v>
      </c>
      <c r="G146" s="157">
        <f t="shared" si="30"/>
        <v>443.23855953736552</v>
      </c>
      <c r="H146" s="157">
        <f t="shared" si="30"/>
        <v>437.64690191795387</v>
      </c>
      <c r="I146" s="157">
        <f t="shared" si="30"/>
        <v>432.39265617277459</v>
      </c>
      <c r="J146" s="157">
        <f t="shared" si="30"/>
        <v>418.15357386873495</v>
      </c>
      <c r="K146" s="157">
        <f t="shared" si="30"/>
        <v>401.38135017850254</v>
      </c>
      <c r="L146" s="157">
        <f t="shared" si="30"/>
        <v>393.59745997995105</v>
      </c>
      <c r="M146" s="157">
        <f t="shared" si="30"/>
        <v>367.52879340519877</v>
      </c>
      <c r="N146" s="157">
        <f t="shared" si="30"/>
        <v>364.84789965641136</v>
      </c>
      <c r="O146" s="157">
        <f t="shared" si="30"/>
        <v>323.66982699414604</v>
      </c>
      <c r="P146" s="157">
        <f t="shared" si="30"/>
        <v>309.06395974741594</v>
      </c>
      <c r="Q146" s="157">
        <f t="shared" si="30"/>
        <v>311.09266560689093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528.07422187148484</v>
      </c>
      <c r="C147" s="156">
        <f>IF(RES_hhdet_fec!C147=0,0,RES_hhdet_fec!C147/0.086*1000000/RES_hhdet_num!C$143)</f>
        <v>492.09053270977722</v>
      </c>
      <c r="D147" s="156">
        <f>IF(RES_hhdet_fec!D147=0,0,RES_hhdet_fec!D147/0.086*1000000/RES_hhdet_num!D$143)</f>
        <v>476.34752810732033</v>
      </c>
      <c r="E147" s="156">
        <f>IF(RES_hhdet_fec!E147=0,0,RES_hhdet_fec!E147/0.086*1000000/RES_hhdet_num!E$143)</f>
        <v>455.55099206902736</v>
      </c>
      <c r="F147" s="156">
        <f>IF(RES_hhdet_fec!F147=0,0,RES_hhdet_fec!F147/0.086*1000000/RES_hhdet_num!F$143)</f>
        <v>447.44538922557626</v>
      </c>
      <c r="G147" s="156">
        <f>IF(RES_hhdet_fec!G147=0,0,RES_hhdet_fec!G147/0.086*1000000/RES_hhdet_num!G$143)</f>
        <v>443.23855953736552</v>
      </c>
      <c r="H147" s="156">
        <f>IF(RES_hhdet_fec!H147=0,0,RES_hhdet_fec!H147/0.086*1000000/RES_hhdet_num!H$143)</f>
        <v>437.64690191795387</v>
      </c>
      <c r="I147" s="156">
        <f>IF(RES_hhdet_fec!I147=0,0,RES_hhdet_fec!I147/0.086*1000000/RES_hhdet_num!I$143)</f>
        <v>432.39265617277459</v>
      </c>
      <c r="J147" s="156">
        <f>IF(RES_hhdet_fec!J147=0,0,RES_hhdet_fec!J147/0.086*1000000/RES_hhdet_num!J$143)</f>
        <v>418.15357386873495</v>
      </c>
      <c r="K147" s="156">
        <f>IF(RES_hhdet_fec!K147=0,0,RES_hhdet_fec!K147/0.086*1000000/RES_hhdet_num!K$143)</f>
        <v>401.38135017850254</v>
      </c>
      <c r="L147" s="156">
        <f>IF(RES_hhdet_fec!L147=0,0,RES_hhdet_fec!L147/0.086*1000000/RES_hhdet_num!L$143)</f>
        <v>393.59745997995105</v>
      </c>
      <c r="M147" s="156">
        <f>IF(RES_hhdet_fec!M147=0,0,RES_hhdet_fec!M147/0.086*1000000/RES_hhdet_num!M$143)</f>
        <v>367.52879340519877</v>
      </c>
      <c r="N147" s="156">
        <f>IF(RES_hhdet_fec!N147=0,0,RES_hhdet_fec!N147/0.086*1000000/RES_hhdet_num!N$143)</f>
        <v>364.84789965641136</v>
      </c>
      <c r="O147" s="156">
        <f>IF(RES_hhdet_fec!O147=0,0,RES_hhdet_fec!O147/0.086*1000000/RES_hhdet_num!O$143)</f>
        <v>323.66982699414604</v>
      </c>
      <c r="P147" s="156">
        <f>IF(RES_hhdet_fec!P147=0,0,RES_hhdet_fec!P147/0.086*1000000/RES_hhdet_num!P$143)</f>
        <v>309.06395974741594</v>
      </c>
      <c r="Q147" s="156">
        <f>IF(RES_hhdet_fec!Q147=0,0,RES_hhdet_fec!Q147/0.086*1000000/RES_hhdet_num!Q$143)</f>
        <v>311.09266560689093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3623.2282195573484</v>
      </c>
      <c r="C148" s="157">
        <f>IF(RES_hhdet_fec!C148=0,0,RES_hhdet_fec!C148/0.086*1000000/RES_hhdet_num!C$143)</f>
        <v>3669.533056047992</v>
      </c>
      <c r="D148" s="157">
        <f>IF(RES_hhdet_fec!D148=0,0,RES_hhdet_fec!D148/0.086*1000000/RES_hhdet_num!D$143)</f>
        <v>3721.7882598846604</v>
      </c>
      <c r="E148" s="157">
        <f>IF(RES_hhdet_fec!E148=0,0,RES_hhdet_fec!E148/0.086*1000000/RES_hhdet_num!E$143)</f>
        <v>4116.3792152981805</v>
      </c>
      <c r="F148" s="157">
        <f>IF(RES_hhdet_fec!F148=0,0,RES_hhdet_fec!F148/0.086*1000000/RES_hhdet_num!F$143)</f>
        <v>3951.3937450862559</v>
      </c>
      <c r="G148" s="157">
        <f>IF(RES_hhdet_fec!G148=0,0,RES_hhdet_fec!G148/0.086*1000000/RES_hhdet_num!G$143)</f>
        <v>3950.7011360185984</v>
      </c>
      <c r="H148" s="157">
        <f>IF(RES_hhdet_fec!H148=0,0,RES_hhdet_fec!H148/0.086*1000000/RES_hhdet_num!H$143)</f>
        <v>3808.3973702134108</v>
      </c>
      <c r="I148" s="157">
        <f>IF(RES_hhdet_fec!I148=0,0,RES_hhdet_fec!I148/0.086*1000000/RES_hhdet_num!I$143)</f>
        <v>3778.2965068753588</v>
      </c>
      <c r="J148" s="157">
        <f>IF(RES_hhdet_fec!J148=0,0,RES_hhdet_fec!J148/0.086*1000000/RES_hhdet_num!J$143)</f>
        <v>4117.7361138883807</v>
      </c>
      <c r="K148" s="157">
        <f>IF(RES_hhdet_fec!K148=0,0,RES_hhdet_fec!K148/0.086*1000000/RES_hhdet_num!K$143)</f>
        <v>4180.9349408951457</v>
      </c>
      <c r="L148" s="157">
        <f>IF(RES_hhdet_fec!L148=0,0,RES_hhdet_fec!L148/0.086*1000000/RES_hhdet_num!L$143)</f>
        <v>2908.3132432803804</v>
      </c>
      <c r="M148" s="157">
        <f>IF(RES_hhdet_fec!M148=0,0,RES_hhdet_fec!M148/0.086*1000000/RES_hhdet_num!M$143)</f>
        <v>3321.0993428243446</v>
      </c>
      <c r="N148" s="157">
        <f>IF(RES_hhdet_fec!N148=0,0,RES_hhdet_fec!N148/0.086*1000000/RES_hhdet_num!N$143)</f>
        <v>3161.1735652562006</v>
      </c>
      <c r="O148" s="157">
        <f>IF(RES_hhdet_fec!O148=0,0,RES_hhdet_fec!O148/0.086*1000000/RES_hhdet_num!O$143)</f>
        <v>3118.9420234779236</v>
      </c>
      <c r="P148" s="157">
        <f>IF(RES_hhdet_fec!P148=0,0,RES_hhdet_fec!P148/0.086*1000000/RES_hhdet_num!P$143)</f>
        <v>2920.9830975516925</v>
      </c>
      <c r="Q148" s="157">
        <f>IF(RES_hhdet_fec!Q148=0,0,RES_hhdet_fec!Q148/0.086*1000000/RES_hhdet_num!Q$143)</f>
        <v>3162.6958422883054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3860.894259508214</v>
      </c>
      <c r="C149" s="132">
        <f>IF(RES_hhdet_fec!C149=0,0,RES_hhdet_fec!C149/0.086*1000000/RES_hhdet_num!C149)</f>
        <v>3835.2898757910912</v>
      </c>
      <c r="D149" s="132">
        <f>IF(RES_hhdet_fec!D149=0,0,RES_hhdet_fec!D149/0.086*1000000/RES_hhdet_num!D149)</f>
        <v>3814.7766573476679</v>
      </c>
      <c r="E149" s="132">
        <f>IF(RES_hhdet_fec!E149=0,0,RES_hhdet_fec!E149/0.086*1000000/RES_hhdet_num!E149)</f>
        <v>3815.950611750392</v>
      </c>
      <c r="F149" s="132">
        <f>IF(RES_hhdet_fec!F149=0,0,RES_hhdet_fec!F149/0.086*1000000/RES_hhdet_num!F149)</f>
        <v>3798.169033690122</v>
      </c>
      <c r="G149" s="132">
        <f>IF(RES_hhdet_fec!G149=0,0,RES_hhdet_fec!G149/0.086*1000000/RES_hhdet_num!G149)</f>
        <v>3785.217884803033</v>
      </c>
      <c r="H149" s="132">
        <f>IF(RES_hhdet_fec!H149=0,0,RES_hhdet_fec!H149/0.086*1000000/RES_hhdet_num!H149)</f>
        <v>3754.6453779958874</v>
      </c>
      <c r="I149" s="132">
        <f>IF(RES_hhdet_fec!I149=0,0,RES_hhdet_fec!I149/0.086*1000000/RES_hhdet_num!I149)</f>
        <v>3757.1865844978224</v>
      </c>
      <c r="J149" s="132">
        <f>IF(RES_hhdet_fec!J149=0,0,RES_hhdet_fec!J149/0.086*1000000/RES_hhdet_num!J149)</f>
        <v>3763.8606277746417</v>
      </c>
      <c r="K149" s="132">
        <f>IF(RES_hhdet_fec!K149=0,0,RES_hhdet_fec!K149/0.086*1000000/RES_hhdet_num!K149)</f>
        <v>4043.821880124558</v>
      </c>
      <c r="L149" s="132">
        <f>IF(RES_hhdet_fec!L149=0,0,RES_hhdet_fec!L149/0.086*1000000/RES_hhdet_num!L149)</f>
        <v>3754.5831737152139</v>
      </c>
      <c r="M149" s="132">
        <f>IF(RES_hhdet_fec!M149=0,0,RES_hhdet_fec!M149/0.086*1000000/RES_hhdet_num!M149)</f>
        <v>3699.7783989618729</v>
      </c>
      <c r="N149" s="132">
        <f>IF(RES_hhdet_fec!N149=0,0,RES_hhdet_fec!N149/0.086*1000000/RES_hhdet_num!N149)</f>
        <v>3632.2010794121102</v>
      </c>
      <c r="O149" s="132">
        <f>IF(RES_hhdet_fec!O149=0,0,RES_hhdet_fec!O149/0.086*1000000/RES_hhdet_num!O149)</f>
        <v>3580.0915245798105</v>
      </c>
      <c r="P149" s="132">
        <f>IF(RES_hhdet_fec!P149=0,0,RES_hhdet_fec!P149/0.086*1000000/RES_hhdet_num!P149)</f>
        <v>3494.2752945588054</v>
      </c>
      <c r="Q149" s="132">
        <f>IF(RES_hhdet_fec!Q149=0,0,RES_hhdet_fec!Q149/0.086*1000000/RES_hhdet_num!Q149)</f>
        <v>3470.6382777803824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3182.1826268377586</v>
      </c>
      <c r="L150" s="132">
        <f>IF(RES_hhdet_fec!L150=0,0,RES_hhdet_fec!L150/0.086*1000000/RES_hhdet_num!L150)</f>
        <v>2965.6191393538502</v>
      </c>
      <c r="M150" s="132">
        <f>IF(RES_hhdet_fec!M150=0,0,RES_hhdet_fec!M150/0.086*1000000/RES_hhdet_num!M150)</f>
        <v>2925.5397173112397</v>
      </c>
      <c r="N150" s="132">
        <f>IF(RES_hhdet_fec!N150=0,0,RES_hhdet_fec!N150/0.086*1000000/RES_hhdet_num!N150)</f>
        <v>2877.4773107573246</v>
      </c>
      <c r="O150" s="132">
        <f>IF(RES_hhdet_fec!O150=0,0,RES_hhdet_fec!O150/0.086*1000000/RES_hhdet_num!O150)</f>
        <v>2840.8608657651403</v>
      </c>
      <c r="P150" s="132">
        <f>IF(RES_hhdet_fec!P150=0,0,RES_hhdet_fec!P150/0.086*1000000/RES_hhdet_num!P150)</f>
        <v>2777.0671679162651</v>
      </c>
      <c r="Q150" s="132">
        <f>IF(RES_hhdet_fec!Q150=0,0,RES_hhdet_fec!Q150/0.086*1000000/RES_hhdet_num!Q150)</f>
        <v>2762.7082706286483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2021.9109400622624</v>
      </c>
      <c r="L151" s="165">
        <f>IF(RES_hhdet_fec!L151=0,0,RES_hhdet_fec!L151/0.086*1000000/RES_hhdet_num!L150)</f>
        <v>1877.2915868576154</v>
      </c>
      <c r="M151" s="165">
        <f>IF(RES_hhdet_fec!M151=0,0,RES_hhdet_fec!M151/0.086*1000000/RES_hhdet_num!M150)</f>
        <v>1849.8891994809396</v>
      </c>
      <c r="N151" s="165">
        <f>IF(RES_hhdet_fec!N151=0,0,RES_hhdet_fec!N151/0.086*1000000/RES_hhdet_num!N150)</f>
        <v>1816.1005397060585</v>
      </c>
      <c r="O151" s="165">
        <f>IF(RES_hhdet_fec!O151=0,0,RES_hhdet_fec!O151/0.086*1000000/RES_hhdet_num!O150)</f>
        <v>1790.0457622899114</v>
      </c>
      <c r="P151" s="165">
        <f>IF(RES_hhdet_fec!P151=0,0,RES_hhdet_fec!P151/0.086*1000000/RES_hhdet_num!P150)</f>
        <v>1747.1376472794072</v>
      </c>
      <c r="Q151" s="165">
        <f>IF(RES_hhdet_fec!Q151=0,0,RES_hhdet_fec!Q151/0.086*1000000/RES_hhdet_num!Q150)</f>
        <v>1735.3191388901982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1160.2716867754968</v>
      </c>
      <c r="L152" s="164">
        <f>IF(RES_hhdet_fec!L152=0,0,RES_hhdet_fec!L152/0.086*1000000/RES_hhdet_num!L150)</f>
        <v>1088.3275524962351</v>
      </c>
      <c r="M152" s="164">
        <f>IF(RES_hhdet_fec!M152=0,0,RES_hhdet_fec!M152/0.086*1000000/RES_hhdet_num!M150)</f>
        <v>1075.6505178303005</v>
      </c>
      <c r="N152" s="164">
        <f>IF(RES_hhdet_fec!N152=0,0,RES_hhdet_fec!N152/0.086*1000000/RES_hhdet_num!N150)</f>
        <v>1061.3767710512659</v>
      </c>
      <c r="O152" s="164">
        <f>IF(RES_hhdet_fec!O152=0,0,RES_hhdet_fec!O152/0.086*1000000/RES_hhdet_num!O150)</f>
        <v>1050.8151034752289</v>
      </c>
      <c r="P152" s="164">
        <f>IF(RES_hhdet_fec!P152=0,0,RES_hhdet_fec!P152/0.086*1000000/RES_hhdet_num!P150)</f>
        <v>1029.9295206368577</v>
      </c>
      <c r="Q152" s="164">
        <f>IF(RES_hhdet_fec!Q152=0,0,RES_hhdet_fec!Q152/0.086*1000000/RES_hhdet_num!Q150)</f>
        <v>1027.38913173845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3445.1581956666691</v>
      </c>
      <c r="C153" s="162">
        <f>IF(RES_hhdet_fec!C153=0,0,RES_hhdet_fec!C153/0.086*1000000/RES_hhdet_num!C153)</f>
        <v>3598.792744000149</v>
      </c>
      <c r="D153" s="162">
        <f>IF(RES_hhdet_fec!D153=0,0,RES_hhdet_fec!D153/0.086*1000000/RES_hhdet_num!D153)</f>
        <v>3687.3641499973073</v>
      </c>
      <c r="E153" s="162">
        <f>IF(RES_hhdet_fec!E153=0,0,RES_hhdet_fec!E153/0.086*1000000/RES_hhdet_num!E153)</f>
        <v>4178.7323216948917</v>
      </c>
      <c r="F153" s="162">
        <f>IF(RES_hhdet_fec!F153=0,0,RES_hhdet_fec!F153/0.086*1000000/RES_hhdet_num!F153)</f>
        <v>3974.5657241253689</v>
      </c>
      <c r="G153" s="162">
        <f>IF(RES_hhdet_fec!G153=0,0,RES_hhdet_fec!G153/0.086*1000000/RES_hhdet_num!G153)</f>
        <v>3970.8400104659681</v>
      </c>
      <c r="H153" s="162">
        <f>IF(RES_hhdet_fec!H153=0,0,RES_hhdet_fec!H153/0.086*1000000/RES_hhdet_num!H153)</f>
        <v>3812.0586608975264</v>
      </c>
      <c r="I153" s="162">
        <f>IF(RES_hhdet_fec!I153=0,0,RES_hhdet_fec!I153/0.086*1000000/RES_hhdet_num!I153)</f>
        <v>3779.476821238095</v>
      </c>
      <c r="J153" s="162">
        <f>IF(RES_hhdet_fec!J153=0,0,RES_hhdet_fec!J153/0.086*1000000/RES_hhdet_num!J153)</f>
        <v>4132.9557256643357</v>
      </c>
      <c r="K153" s="162">
        <f>IF(RES_hhdet_fec!K153=0,0,RES_hhdet_fec!K153/0.086*1000000/RES_hhdet_num!K153)</f>
        <v>4291.5162597964718</v>
      </c>
      <c r="L153" s="162">
        <f>IF(RES_hhdet_fec!L153=0,0,RES_hhdet_fec!L153/0.086*1000000/RES_hhdet_num!L153)</f>
        <v>2932.3829787356763</v>
      </c>
      <c r="M153" s="162">
        <f>IF(RES_hhdet_fec!M153=0,0,RES_hhdet_fec!M153/0.086*1000000/RES_hhdet_num!M153)</f>
        <v>3390.8874913262339</v>
      </c>
      <c r="N153" s="162">
        <f>IF(RES_hhdet_fec!N153=0,0,RES_hhdet_fec!N153/0.086*1000000/RES_hhdet_num!N153)</f>
        <v>3228.8174799645494</v>
      </c>
      <c r="O153" s="162">
        <f>IF(RES_hhdet_fec!O153=0,0,RES_hhdet_fec!O153/0.086*1000000/RES_hhdet_num!O153)</f>
        <v>3192.0366657361983</v>
      </c>
      <c r="P153" s="162">
        <f>IF(RES_hhdet_fec!P153=0,0,RES_hhdet_fec!P153/0.086*1000000/RES_hhdet_num!P153)</f>
        <v>2986.5468518849007</v>
      </c>
      <c r="Q153" s="162">
        <f>IF(RES_hhdet_fec!Q153=0,0,RES_hhdet_fec!Q153/0.086*1000000/RES_hhdet_num!Q153)</f>
        <v>3250.392869461155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3306.0298166737139</v>
      </c>
      <c r="L154" s="160">
        <f>IF(RES_hhdet_fec!L154=0,0,RES_hhdet_fec!L154/0.086*1000000/RES_hhdet_num!L154)</f>
        <v>2554.5190418640768</v>
      </c>
      <c r="M154" s="160">
        <f>IF(RES_hhdet_fec!M154=0,0,RES_hhdet_fec!M154/0.086*1000000/RES_hhdet_num!M154)</f>
        <v>2771.0942634934199</v>
      </c>
      <c r="N154" s="160">
        <f>IF(RES_hhdet_fec!N154=0,0,RES_hhdet_fec!N154/0.086*1000000/RES_hhdet_num!N154)</f>
        <v>2675.7855110335481</v>
      </c>
      <c r="O154" s="160">
        <f>IF(RES_hhdet_fec!O154=0,0,RES_hhdet_fec!O154/0.086*1000000/RES_hhdet_num!O154)</f>
        <v>2646.8334363433369</v>
      </c>
      <c r="P154" s="160">
        <f>IF(RES_hhdet_fec!P154=0,0,RES_hhdet_fec!P154/0.086*1000000/RES_hhdet_num!P154)</f>
        <v>2523.2029465793153</v>
      </c>
      <c r="Q154" s="160">
        <f>IF(RES_hhdet_fec!Q154=0,0,RES_hhdet_fec!Q154/0.086*1000000/RES_hhdet_num!Q154)</f>
        <v>2652.5855664690357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2145.7581298982159</v>
      </c>
      <c r="L155" s="156">
        <f>IF(RES_hhdet_fec!L155=0,0,RES_hhdet_fec!L155/0.086*1000000/RES_hhdet_num!L154)</f>
        <v>1466.1914893678418</v>
      </c>
      <c r="M155" s="156">
        <f>IF(RES_hhdet_fec!M155=0,0,RES_hhdet_fec!M155/0.086*1000000/RES_hhdet_num!M154)</f>
        <v>1695.443745663119</v>
      </c>
      <c r="N155" s="156">
        <f>IF(RES_hhdet_fec!N155=0,0,RES_hhdet_fec!N155/0.086*1000000/RES_hhdet_num!N154)</f>
        <v>1614.4087399822818</v>
      </c>
      <c r="O155" s="156">
        <f>IF(RES_hhdet_fec!O155=0,0,RES_hhdet_fec!O155/0.086*1000000/RES_hhdet_num!O154)</f>
        <v>1596.0183328681082</v>
      </c>
      <c r="P155" s="156">
        <f>IF(RES_hhdet_fec!P155=0,0,RES_hhdet_fec!P155/0.086*1000000/RES_hhdet_num!P154)</f>
        <v>1493.2734259424576</v>
      </c>
      <c r="Q155" s="156">
        <f>IF(RES_hhdet_fec!Q155=0,0,RES_hhdet_fec!Q155/0.086*1000000/RES_hhdet_num!Q154)</f>
        <v>1625.1964347305855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1160.2716867754975</v>
      </c>
      <c r="L156" s="156">
        <f>IF(RES_hhdet_fec!L156=0,0,RES_hhdet_fec!L156/0.086*1000000/RES_hhdet_num!L154)</f>
        <v>1088.3275524962351</v>
      </c>
      <c r="M156" s="156">
        <f>IF(RES_hhdet_fec!M156=0,0,RES_hhdet_fec!M156/0.086*1000000/RES_hhdet_num!M154)</f>
        <v>1075.6505178303009</v>
      </c>
      <c r="N156" s="156">
        <f>IF(RES_hhdet_fec!N156=0,0,RES_hhdet_fec!N156/0.086*1000000/RES_hhdet_num!N154)</f>
        <v>1061.3767710512659</v>
      </c>
      <c r="O156" s="156">
        <f>IF(RES_hhdet_fec!O156=0,0,RES_hhdet_fec!O156/0.086*1000000/RES_hhdet_num!O154)</f>
        <v>1050.8151034752286</v>
      </c>
      <c r="P156" s="156">
        <f>IF(RES_hhdet_fec!P156=0,0,RES_hhdet_fec!P156/0.086*1000000/RES_hhdet_num!P154)</f>
        <v>1029.9295206368579</v>
      </c>
      <c r="Q156" s="156">
        <f>IF(RES_hhdet_fec!Q156=0,0,RES_hhdet_fec!Q156/0.086*1000000/RES_hhdet_num!Q154)</f>
        <v>1027.3891317384503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1073.8794203424281</v>
      </c>
      <c r="C157" s="157">
        <f>IF(RES_hhdet_fec!C157=0,0,RES_hhdet_fec!C157/0.086*1000000/RES_hhdet_num!C$143)</f>
        <v>1099.7160975110135</v>
      </c>
      <c r="D157" s="157">
        <f>IF(RES_hhdet_fec!D157=0,0,RES_hhdet_fec!D157/0.086*1000000/RES_hhdet_num!D$143)</f>
        <v>1158.3788165706173</v>
      </c>
      <c r="E157" s="157">
        <f>IF(RES_hhdet_fec!E157=0,0,RES_hhdet_fec!E157/0.086*1000000/RES_hhdet_num!E$143)</f>
        <v>1229.7147661150359</v>
      </c>
      <c r="F157" s="157">
        <f>IF(RES_hhdet_fec!F157=0,0,RES_hhdet_fec!F157/0.086*1000000/RES_hhdet_num!F$143)</f>
        <v>1220.8673138688405</v>
      </c>
      <c r="G157" s="157">
        <f>IF(RES_hhdet_fec!G157=0,0,RES_hhdet_fec!G157/0.086*1000000/RES_hhdet_num!G$143)</f>
        <v>1236.7022547890317</v>
      </c>
      <c r="H157" s="157">
        <f>IF(RES_hhdet_fec!H157=0,0,RES_hhdet_fec!H157/0.086*1000000/RES_hhdet_num!H$143)</f>
        <v>1220.0195998779091</v>
      </c>
      <c r="I157" s="157">
        <f>IF(RES_hhdet_fec!I157=0,0,RES_hhdet_fec!I157/0.086*1000000/RES_hhdet_num!I$143)</f>
        <v>1210.3648918030767</v>
      </c>
      <c r="J157" s="157">
        <f>IF(RES_hhdet_fec!J157=0,0,RES_hhdet_fec!J157/0.086*1000000/RES_hhdet_num!J$143)</f>
        <v>1270.2460089294864</v>
      </c>
      <c r="K157" s="157">
        <f>IF(RES_hhdet_fec!K157=0,0,RES_hhdet_fec!K157/0.086*1000000/RES_hhdet_num!K$143)</f>
        <v>1232.3203825938447</v>
      </c>
      <c r="L157" s="157">
        <f>IF(RES_hhdet_fec!L157=0,0,RES_hhdet_fec!L157/0.086*1000000/RES_hhdet_num!L$143)</f>
        <v>1091.7236440991858</v>
      </c>
      <c r="M157" s="157">
        <f>IF(RES_hhdet_fec!M157=0,0,RES_hhdet_fec!M157/0.086*1000000/RES_hhdet_num!M$143)</f>
        <v>1082.3988981335826</v>
      </c>
      <c r="N157" s="157">
        <f>IF(RES_hhdet_fec!N157=0,0,RES_hhdet_fec!N157/0.086*1000000/RES_hhdet_num!N$143)</f>
        <v>1036.5410121421553</v>
      </c>
      <c r="O157" s="157">
        <f>IF(RES_hhdet_fec!O157=0,0,RES_hhdet_fec!O157/0.086*1000000/RES_hhdet_num!O$143)</f>
        <v>1009.6513235455029</v>
      </c>
      <c r="P157" s="157">
        <f>IF(RES_hhdet_fec!P157=0,0,RES_hhdet_fec!P157/0.086*1000000/RES_hhdet_num!P$143)</f>
        <v>951.69833833787379</v>
      </c>
      <c r="Q157" s="157">
        <f>IF(RES_hhdet_fec!Q157=0,0,RES_hhdet_fec!Q157/0.086*1000000/RES_hhdet_num!Q$143)</f>
        <v>988.92804149248559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1541.204039825051</v>
      </c>
      <c r="C158" s="156">
        <f>IF(RES_hhdet_fec!C158=0,0,RES_hhdet_fec!C158/0.086*1000000/RES_hhdet_num!C158)</f>
        <v>1523.0239696032079</v>
      </c>
      <c r="D158" s="156">
        <f>IF(RES_hhdet_fec!D158=0,0,RES_hhdet_fec!D158/0.086*1000000/RES_hhdet_num!D158)</f>
        <v>1513.5921004284444</v>
      </c>
      <c r="E158" s="156">
        <f>IF(RES_hhdet_fec!E158=0,0,RES_hhdet_fec!E158/0.086*1000000/RES_hhdet_num!E158)</f>
        <v>1484.8529405826441</v>
      </c>
      <c r="F158" s="156">
        <f>IF(RES_hhdet_fec!F158=0,0,RES_hhdet_fec!F158/0.086*1000000/RES_hhdet_num!F158)</f>
        <v>1380.064322556763</v>
      </c>
      <c r="G158" s="156">
        <f>IF(RES_hhdet_fec!G158=0,0,RES_hhdet_fec!G158/0.086*1000000/RES_hhdet_num!G158)</f>
        <v>1721.1002610390387</v>
      </c>
      <c r="H158" s="156">
        <f>IF(RES_hhdet_fec!H158=0,0,RES_hhdet_fec!H158/0.086*1000000/RES_hhdet_num!H158)</f>
        <v>1489.9320511371527</v>
      </c>
      <c r="I158" s="156">
        <f>IF(RES_hhdet_fec!I158=0,0,RES_hhdet_fec!I158/0.086*1000000/RES_hhdet_num!I158)</f>
        <v>1661.8228506238918</v>
      </c>
      <c r="J158" s="156">
        <f>IF(RES_hhdet_fec!J158=0,0,RES_hhdet_fec!J158/0.086*1000000/RES_hhdet_num!J158)</f>
        <v>1524.7278608253114</v>
      </c>
      <c r="K158" s="156">
        <f>IF(RES_hhdet_fec!K158=0,0,RES_hhdet_fec!K158/0.086*1000000/RES_hhdet_num!K158)</f>
        <v>1550.6595866230668</v>
      </c>
      <c r="L158" s="156">
        <f>IF(RES_hhdet_fec!L158=0,0,RES_hhdet_fec!L158/0.086*1000000/RES_hhdet_num!L158)</f>
        <v>1527.4070791156919</v>
      </c>
      <c r="M158" s="156">
        <f>IF(RES_hhdet_fec!M158=0,0,RES_hhdet_fec!M158/0.086*1000000/RES_hhdet_num!M158)</f>
        <v>1486.4730755618339</v>
      </c>
      <c r="N158" s="156">
        <f>IF(RES_hhdet_fec!N158=0,0,RES_hhdet_fec!N158/0.086*1000000/RES_hhdet_num!N158)</f>
        <v>1478.8580705433358</v>
      </c>
      <c r="O158" s="156">
        <f>IF(RES_hhdet_fec!O158=0,0,RES_hhdet_fec!O158/0.086*1000000/RES_hhdet_num!O158)</f>
        <v>1503.2280360622558</v>
      </c>
      <c r="P158" s="156">
        <f>IF(RES_hhdet_fec!P158=0,0,RES_hhdet_fec!P158/0.086*1000000/RES_hhdet_num!P158)</f>
        <v>1478.1083320876389</v>
      </c>
      <c r="Q158" s="156">
        <f>IF(RES_hhdet_fec!Q158=0,0,RES_hhdet_fec!Q158/0.086*1000000/RES_hhdet_num!Q158)</f>
        <v>1348.7886087000963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917.74561890238124</v>
      </c>
      <c r="C159" s="57">
        <f>IF(RES_hhdet_fec!C159=0,0,RES_hhdet_fec!C159/0.086*1000000/RES_hhdet_num!C159)</f>
        <v>971.20104569597322</v>
      </c>
      <c r="D159" s="57">
        <f>IF(RES_hhdet_fec!D159=0,0,RES_hhdet_fec!D159/0.086*1000000/RES_hhdet_num!D159)</f>
        <v>992.93701312998542</v>
      </c>
      <c r="E159" s="57">
        <f>IF(RES_hhdet_fec!E159=0,0,RES_hhdet_fec!E159/0.086*1000000/RES_hhdet_num!E159)</f>
        <v>1108.9010641606887</v>
      </c>
      <c r="F159" s="57">
        <f>IF(RES_hhdet_fec!F159=0,0,RES_hhdet_fec!F159/0.086*1000000/RES_hhdet_num!F159)</f>
        <v>1164.6177041324411</v>
      </c>
      <c r="G159" s="57">
        <f>IF(RES_hhdet_fec!G159=0,0,RES_hhdet_fec!G159/0.086*1000000/RES_hhdet_num!G159)</f>
        <v>1080.2677711842141</v>
      </c>
      <c r="H159" s="57">
        <f>IF(RES_hhdet_fec!H159=0,0,RES_hhdet_fec!H159/0.086*1000000/RES_hhdet_num!H159)</f>
        <v>1150.3445252505232</v>
      </c>
      <c r="I159" s="57">
        <f>IF(RES_hhdet_fec!I159=0,0,RES_hhdet_fec!I159/0.086*1000000/RES_hhdet_num!I159)</f>
        <v>1097.7617489149218</v>
      </c>
      <c r="J159" s="57">
        <f>IF(RES_hhdet_fec!J159=0,0,RES_hhdet_fec!J159/0.086*1000000/RES_hhdet_num!J159)</f>
        <v>1166.6663679317214</v>
      </c>
      <c r="K159" s="57">
        <f>IF(RES_hhdet_fec!K159=0,0,RES_hhdet_fec!K159/0.086*1000000/RES_hhdet_num!K159)</f>
        <v>1146.6550660261435</v>
      </c>
      <c r="L159" s="57">
        <f>IF(RES_hhdet_fec!L159=0,0,RES_hhdet_fec!L159/0.086*1000000/RES_hhdet_num!L159)</f>
        <v>980.8183972301058</v>
      </c>
      <c r="M159" s="57">
        <f>IF(RES_hhdet_fec!M159=0,0,RES_hhdet_fec!M159/0.086*1000000/RES_hhdet_num!M159)</f>
        <v>951.86717893535979</v>
      </c>
      <c r="N159" s="57">
        <f>IF(RES_hhdet_fec!N159=0,0,RES_hhdet_fec!N159/0.086*1000000/RES_hhdet_num!N159)</f>
        <v>911.99992278554612</v>
      </c>
      <c r="O159" s="57">
        <f>IF(RES_hhdet_fec!O159=0,0,RES_hhdet_fec!O159/0.086*1000000/RES_hhdet_num!O159)</f>
        <v>914.20223530293515</v>
      </c>
      <c r="P159" s="57">
        <f>IF(RES_hhdet_fec!P159=0,0,RES_hhdet_fec!P159/0.086*1000000/RES_hhdet_num!P159)</f>
        <v>877.69563368039019</v>
      </c>
      <c r="Q159" s="57">
        <f>IF(RES_hhdet_fec!Q159=0,0,RES_hhdet_fec!Q159/0.086*1000000/RES_hhdet_num!Q159)</f>
        <v>874.12378544681928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15785.699530840076</v>
      </c>
      <c r="C161" s="168">
        <f t="shared" ref="C161:Q161" si="31">SUM(C162,C164,C166,C175)</f>
        <v>16317.587140665544</v>
      </c>
      <c r="D161" s="168">
        <f t="shared" si="31"/>
        <v>17324.222154634474</v>
      </c>
      <c r="E161" s="168">
        <f t="shared" si="31"/>
        <v>20833.673224164701</v>
      </c>
      <c r="F161" s="168">
        <f t="shared" si="31"/>
        <v>19722.101402852772</v>
      </c>
      <c r="G161" s="168">
        <f t="shared" si="31"/>
        <v>18521.111420792375</v>
      </c>
      <c r="H161" s="168">
        <f t="shared" si="31"/>
        <v>17730.820578310511</v>
      </c>
      <c r="I161" s="168">
        <f t="shared" si="31"/>
        <v>15450.528951986478</v>
      </c>
      <c r="J161" s="168">
        <f t="shared" si="31"/>
        <v>17966.905601071627</v>
      </c>
      <c r="K161" s="168">
        <f t="shared" si="31"/>
        <v>17823.223879702353</v>
      </c>
      <c r="L161" s="168">
        <f t="shared" si="31"/>
        <v>15266.824368540345</v>
      </c>
      <c r="M161" s="168">
        <f t="shared" si="31"/>
        <v>14576.783340150248</v>
      </c>
      <c r="N161" s="168">
        <f t="shared" si="31"/>
        <v>13315.686133515943</v>
      </c>
      <c r="O161" s="168">
        <f t="shared" si="31"/>
        <v>12975.998851612685</v>
      </c>
      <c r="P161" s="168">
        <f t="shared" si="31"/>
        <v>10583.679635429053</v>
      </c>
      <c r="Q161" s="168">
        <f t="shared" si="31"/>
        <v>12611.002157508485</v>
      </c>
    </row>
    <row r="162" spans="1:17" ht="12.95" customHeight="1" x14ac:dyDescent="0.25">
      <c r="A162" s="158" t="s">
        <v>65</v>
      </c>
      <c r="B162" s="157">
        <f t="shared" ref="B162:Q162" si="32">B163</f>
        <v>11079.502236567314</v>
      </c>
      <c r="C162" s="157">
        <f t="shared" si="32"/>
        <v>11490.074480098237</v>
      </c>
      <c r="D162" s="157">
        <f t="shared" si="32"/>
        <v>12385.29902902299</v>
      </c>
      <c r="E162" s="157">
        <f t="shared" si="32"/>
        <v>15573.860146947416</v>
      </c>
      <c r="F162" s="157">
        <f t="shared" si="32"/>
        <v>14579.677256912149</v>
      </c>
      <c r="G162" s="157">
        <f t="shared" si="32"/>
        <v>13363.548151364574</v>
      </c>
      <c r="H162" s="157">
        <f t="shared" si="32"/>
        <v>12684.09915644329</v>
      </c>
      <c r="I162" s="157">
        <f t="shared" si="32"/>
        <v>10430.639681765797</v>
      </c>
      <c r="J162" s="157">
        <f t="shared" si="32"/>
        <v>12613.430561839798</v>
      </c>
      <c r="K162" s="157">
        <f t="shared" si="32"/>
        <v>12408.854825824752</v>
      </c>
      <c r="L162" s="157">
        <f t="shared" si="32"/>
        <v>11088.280686272052</v>
      </c>
      <c r="M162" s="157">
        <f t="shared" si="32"/>
        <v>10070.946667140273</v>
      </c>
      <c r="N162" s="157">
        <f t="shared" si="32"/>
        <v>8990.8777035246185</v>
      </c>
      <c r="O162" s="157">
        <f t="shared" si="32"/>
        <v>8735.0589547700183</v>
      </c>
      <c r="P162" s="157">
        <f t="shared" si="32"/>
        <v>6601.0554263073464</v>
      </c>
      <c r="Q162" s="157">
        <f t="shared" si="32"/>
        <v>8353.295710776596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11079.502236567314</v>
      </c>
      <c r="C163" s="57">
        <f>IF(RES_hhdet_fec!C163=0,0,RES_hhdet_fec!C163/0.086*1000000/RES_hhdet_num!C$161)</f>
        <v>11490.074480098237</v>
      </c>
      <c r="D163" s="57">
        <f>IF(RES_hhdet_fec!D163=0,0,RES_hhdet_fec!D163/0.086*1000000/RES_hhdet_num!D$161)</f>
        <v>12385.29902902299</v>
      </c>
      <c r="E163" s="57">
        <f>IF(RES_hhdet_fec!E163=0,0,RES_hhdet_fec!E163/0.086*1000000/RES_hhdet_num!E$161)</f>
        <v>15573.860146947416</v>
      </c>
      <c r="F163" s="57">
        <f>IF(RES_hhdet_fec!F163=0,0,RES_hhdet_fec!F163/0.086*1000000/RES_hhdet_num!F$161)</f>
        <v>14579.677256912149</v>
      </c>
      <c r="G163" s="57">
        <f>IF(RES_hhdet_fec!G163=0,0,RES_hhdet_fec!G163/0.086*1000000/RES_hhdet_num!G$161)</f>
        <v>13363.548151364574</v>
      </c>
      <c r="H163" s="57">
        <f>IF(RES_hhdet_fec!H163=0,0,RES_hhdet_fec!H163/0.086*1000000/RES_hhdet_num!H$161)</f>
        <v>12684.09915644329</v>
      </c>
      <c r="I163" s="57">
        <f>IF(RES_hhdet_fec!I163=0,0,RES_hhdet_fec!I163/0.086*1000000/RES_hhdet_num!I$161)</f>
        <v>10430.639681765797</v>
      </c>
      <c r="J163" s="57">
        <f>IF(RES_hhdet_fec!J163=0,0,RES_hhdet_fec!J163/0.086*1000000/RES_hhdet_num!J$161)</f>
        <v>12613.430561839798</v>
      </c>
      <c r="K163" s="57">
        <f>IF(RES_hhdet_fec!K163=0,0,RES_hhdet_fec!K163/0.086*1000000/RES_hhdet_num!K$161)</f>
        <v>12408.854825824752</v>
      </c>
      <c r="L163" s="57">
        <f>IF(RES_hhdet_fec!L163=0,0,RES_hhdet_fec!L163/0.086*1000000/RES_hhdet_num!L$161)</f>
        <v>11088.280686272052</v>
      </c>
      <c r="M163" s="57">
        <f>IF(RES_hhdet_fec!M163=0,0,RES_hhdet_fec!M163/0.086*1000000/RES_hhdet_num!M$161)</f>
        <v>10070.946667140273</v>
      </c>
      <c r="N163" s="57">
        <f>IF(RES_hhdet_fec!N163=0,0,RES_hhdet_fec!N163/0.086*1000000/RES_hhdet_num!N$161)</f>
        <v>8990.8777035246185</v>
      </c>
      <c r="O163" s="57">
        <f>IF(RES_hhdet_fec!O163=0,0,RES_hhdet_fec!O163/0.086*1000000/RES_hhdet_num!O$161)</f>
        <v>8735.0589547700183</v>
      </c>
      <c r="P163" s="57">
        <f>IF(RES_hhdet_fec!P163=0,0,RES_hhdet_fec!P163/0.086*1000000/RES_hhdet_num!P$161)</f>
        <v>6601.0554263073464</v>
      </c>
      <c r="Q163" s="57">
        <f>IF(RES_hhdet_fec!Q163=0,0,RES_hhdet_fec!Q163/0.086*1000000/RES_hhdet_num!Q$161)</f>
        <v>8353.295710776596</v>
      </c>
    </row>
    <row r="164" spans="1:17" ht="12.95" customHeight="1" x14ac:dyDescent="0.25">
      <c r="A164" s="158" t="s">
        <v>112</v>
      </c>
      <c r="B164" s="157">
        <f t="shared" ref="B164:Q164" si="33">B165</f>
        <v>8.2992478062442796</v>
      </c>
      <c r="C164" s="157">
        <f t="shared" si="33"/>
        <v>9.5529137791973451</v>
      </c>
      <c r="D164" s="157">
        <f t="shared" si="33"/>
        <v>11.223293055813077</v>
      </c>
      <c r="E164" s="157">
        <f t="shared" si="33"/>
        <v>12.535499023503272</v>
      </c>
      <c r="F164" s="157">
        <f t="shared" si="33"/>
        <v>14.433607355075177</v>
      </c>
      <c r="G164" s="157">
        <f t="shared" si="33"/>
        <v>18.099048460349461</v>
      </c>
      <c r="H164" s="157">
        <f t="shared" si="33"/>
        <v>22.451959792007816</v>
      </c>
      <c r="I164" s="157">
        <f t="shared" si="33"/>
        <v>30.796940130630858</v>
      </c>
      <c r="J164" s="157">
        <f t="shared" si="33"/>
        <v>40.157357179823364</v>
      </c>
      <c r="K164" s="157">
        <f t="shared" si="33"/>
        <v>42.808202903894021</v>
      </c>
      <c r="L164" s="157">
        <f t="shared" si="33"/>
        <v>56.740593983468976</v>
      </c>
      <c r="M164" s="157">
        <f t="shared" si="33"/>
        <v>64.211701862133623</v>
      </c>
      <c r="N164" s="157">
        <f t="shared" si="33"/>
        <v>87.185224158611703</v>
      </c>
      <c r="O164" s="157">
        <f t="shared" si="33"/>
        <v>79.993685042727549</v>
      </c>
      <c r="P164" s="157">
        <f t="shared" si="33"/>
        <v>80.106737104354792</v>
      </c>
      <c r="Q164" s="157">
        <f t="shared" si="33"/>
        <v>92.632795247998189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8.2992478062442796</v>
      </c>
      <c r="C165" s="156">
        <f>IF(RES_hhdet_fec!C165=0,0,RES_hhdet_fec!C165/0.086*1000000/RES_hhdet_num!C$161)</f>
        <v>9.5529137791973451</v>
      </c>
      <c r="D165" s="156">
        <f>IF(RES_hhdet_fec!D165=0,0,RES_hhdet_fec!D165/0.086*1000000/RES_hhdet_num!D$161)</f>
        <v>11.223293055813077</v>
      </c>
      <c r="E165" s="156">
        <f>IF(RES_hhdet_fec!E165=0,0,RES_hhdet_fec!E165/0.086*1000000/RES_hhdet_num!E$161)</f>
        <v>12.535499023503272</v>
      </c>
      <c r="F165" s="156">
        <f>IF(RES_hhdet_fec!F165=0,0,RES_hhdet_fec!F165/0.086*1000000/RES_hhdet_num!F$161)</f>
        <v>14.433607355075177</v>
      </c>
      <c r="G165" s="156">
        <f>IF(RES_hhdet_fec!G165=0,0,RES_hhdet_fec!G165/0.086*1000000/RES_hhdet_num!G$161)</f>
        <v>18.099048460349461</v>
      </c>
      <c r="H165" s="156">
        <f>IF(RES_hhdet_fec!H165=0,0,RES_hhdet_fec!H165/0.086*1000000/RES_hhdet_num!H$161)</f>
        <v>22.451959792007816</v>
      </c>
      <c r="I165" s="156">
        <f>IF(RES_hhdet_fec!I165=0,0,RES_hhdet_fec!I165/0.086*1000000/RES_hhdet_num!I$161)</f>
        <v>30.796940130630858</v>
      </c>
      <c r="J165" s="156">
        <f>IF(RES_hhdet_fec!J165=0,0,RES_hhdet_fec!J165/0.086*1000000/RES_hhdet_num!J$161)</f>
        <v>40.157357179823364</v>
      </c>
      <c r="K165" s="156">
        <f>IF(RES_hhdet_fec!K165=0,0,RES_hhdet_fec!K165/0.086*1000000/RES_hhdet_num!K$161)</f>
        <v>42.808202903894021</v>
      </c>
      <c r="L165" s="156">
        <f>IF(RES_hhdet_fec!L165=0,0,RES_hhdet_fec!L165/0.086*1000000/RES_hhdet_num!L$161)</f>
        <v>56.740593983468976</v>
      </c>
      <c r="M165" s="156">
        <f>IF(RES_hhdet_fec!M165=0,0,RES_hhdet_fec!M165/0.086*1000000/RES_hhdet_num!M$161)</f>
        <v>64.211701862133623</v>
      </c>
      <c r="N165" s="156">
        <f>IF(RES_hhdet_fec!N165=0,0,RES_hhdet_fec!N165/0.086*1000000/RES_hhdet_num!N$161)</f>
        <v>87.185224158611703</v>
      </c>
      <c r="O165" s="156">
        <f>IF(RES_hhdet_fec!O165=0,0,RES_hhdet_fec!O165/0.086*1000000/RES_hhdet_num!O$161)</f>
        <v>79.993685042727549</v>
      </c>
      <c r="P165" s="156">
        <f>IF(RES_hhdet_fec!P165=0,0,RES_hhdet_fec!P165/0.086*1000000/RES_hhdet_num!P$161)</f>
        <v>80.106737104354792</v>
      </c>
      <c r="Q165" s="156">
        <f>IF(RES_hhdet_fec!Q165=0,0,RES_hhdet_fec!Q165/0.086*1000000/RES_hhdet_num!Q$161)</f>
        <v>92.632795247998189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3623.5019160665088</v>
      </c>
      <c r="C166" s="157">
        <f>IF(RES_hhdet_fec!C166=0,0,RES_hhdet_fec!C166/0.086*1000000/RES_hhdet_num!C$161)</f>
        <v>3703.7396294705682</v>
      </c>
      <c r="D166" s="157">
        <f>IF(RES_hhdet_fec!D166=0,0,RES_hhdet_fec!D166/0.086*1000000/RES_hhdet_num!D$161)</f>
        <v>3751.4253663225259</v>
      </c>
      <c r="E166" s="157">
        <f>IF(RES_hhdet_fec!E166=0,0,RES_hhdet_fec!E166/0.086*1000000/RES_hhdet_num!E$161)</f>
        <v>3994.2167775420976</v>
      </c>
      <c r="F166" s="157">
        <f>IF(RES_hhdet_fec!F166=0,0,RES_hhdet_fec!F166/0.086*1000000/RES_hhdet_num!F$161)</f>
        <v>3889.4330025729196</v>
      </c>
      <c r="G166" s="157">
        <f>IF(RES_hhdet_fec!G166=0,0,RES_hhdet_fec!G166/0.086*1000000/RES_hhdet_num!G$161)</f>
        <v>3888.4154118151328</v>
      </c>
      <c r="H166" s="157">
        <f>IF(RES_hhdet_fec!H166=0,0,RES_hhdet_fec!H166/0.086*1000000/RES_hhdet_num!H$161)</f>
        <v>3795.5967298922856</v>
      </c>
      <c r="I166" s="157">
        <f>IF(RES_hhdet_fec!I166=0,0,RES_hhdet_fec!I166/0.086*1000000/RES_hhdet_num!I$161)</f>
        <v>3773.589402968636</v>
      </c>
      <c r="J166" s="157">
        <f>IF(RES_hhdet_fec!J166=0,0,RES_hhdet_fec!J166/0.086*1000000/RES_hhdet_num!J$161)</f>
        <v>4040.8117944380519</v>
      </c>
      <c r="K166" s="157">
        <f>IF(RES_hhdet_fec!K166=0,0,RES_hhdet_fec!K166/0.086*1000000/RES_hhdet_num!K$161)</f>
        <v>4137.7439669380637</v>
      </c>
      <c r="L166" s="157">
        <f>IF(RES_hhdet_fec!L166=0,0,RES_hhdet_fec!L166/0.086*1000000/RES_hhdet_num!L$161)</f>
        <v>3028.7565125031147</v>
      </c>
      <c r="M166" s="157">
        <f>IF(RES_hhdet_fec!M166=0,0,RES_hhdet_fec!M166/0.086*1000000/RES_hhdet_num!M$161)</f>
        <v>3356.4348544904037</v>
      </c>
      <c r="N166" s="157">
        <f>IF(RES_hhdet_fec!N166=0,0,RES_hhdet_fec!N166/0.086*1000000/RES_hhdet_num!N$161)</f>
        <v>3198.9487265413409</v>
      </c>
      <c r="O166" s="157">
        <f>IF(RES_hhdet_fec!O166=0,0,RES_hhdet_fec!O166/0.086*1000000/RES_hhdet_num!O$161)</f>
        <v>3149.9091319655486</v>
      </c>
      <c r="P166" s="157">
        <f>IF(RES_hhdet_fec!P166=0,0,RES_hhdet_fec!P166/0.086*1000000/RES_hhdet_num!P$161)</f>
        <v>2950.3920247777933</v>
      </c>
      <c r="Q166" s="157">
        <f>IF(RES_hhdet_fec!Q166=0,0,RES_hhdet_fec!Q166/0.086*1000000/RES_hhdet_num!Q$161)</f>
        <v>3174.498838763634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3860.8942595082135</v>
      </c>
      <c r="C167" s="132">
        <f>IF(RES_hhdet_fec!C167=0,0,RES_hhdet_fec!C167/0.086*1000000/RES_hhdet_num!C167)</f>
        <v>3835.2898757910921</v>
      </c>
      <c r="D167" s="132">
        <f>IF(RES_hhdet_fec!D167=0,0,RES_hhdet_fec!D167/0.086*1000000/RES_hhdet_num!D167)</f>
        <v>3814.7766573476674</v>
      </c>
      <c r="E167" s="132">
        <f>IF(RES_hhdet_fec!E167=0,0,RES_hhdet_fec!E167/0.086*1000000/RES_hhdet_num!E167)</f>
        <v>3815.9506117503929</v>
      </c>
      <c r="F167" s="132">
        <f>IF(RES_hhdet_fec!F167=0,0,RES_hhdet_fec!F167/0.086*1000000/RES_hhdet_num!F167)</f>
        <v>3798.1690336901197</v>
      </c>
      <c r="G167" s="132">
        <f>IF(RES_hhdet_fec!G167=0,0,RES_hhdet_fec!G167/0.086*1000000/RES_hhdet_num!G167)</f>
        <v>3785.217884803033</v>
      </c>
      <c r="H167" s="132">
        <f>IF(RES_hhdet_fec!H167=0,0,RES_hhdet_fec!H167/0.086*1000000/RES_hhdet_num!H167)</f>
        <v>3754.6453779958861</v>
      </c>
      <c r="I167" s="132">
        <f>IF(RES_hhdet_fec!I167=0,0,RES_hhdet_fec!I167/0.086*1000000/RES_hhdet_num!I167)</f>
        <v>3757.186584497822</v>
      </c>
      <c r="J167" s="132">
        <f>IF(RES_hhdet_fec!J167=0,0,RES_hhdet_fec!J167/0.086*1000000/RES_hhdet_num!J167)</f>
        <v>3763.8606277746421</v>
      </c>
      <c r="K167" s="132">
        <f>IF(RES_hhdet_fec!K167=0,0,RES_hhdet_fec!K167/0.086*1000000/RES_hhdet_num!K167)</f>
        <v>4043.8218801245575</v>
      </c>
      <c r="L167" s="132">
        <f>IF(RES_hhdet_fec!L167=0,0,RES_hhdet_fec!L167/0.086*1000000/RES_hhdet_num!L167)</f>
        <v>3754.5831737152139</v>
      </c>
      <c r="M167" s="132">
        <f>IF(RES_hhdet_fec!M167=0,0,RES_hhdet_fec!M167/0.086*1000000/RES_hhdet_num!M167)</f>
        <v>3699.7783989618692</v>
      </c>
      <c r="N167" s="132">
        <f>IF(RES_hhdet_fec!N167=0,0,RES_hhdet_fec!N167/0.086*1000000/RES_hhdet_num!N167)</f>
        <v>3632.2010794121093</v>
      </c>
      <c r="O167" s="132">
        <f>IF(RES_hhdet_fec!O167=0,0,RES_hhdet_fec!O167/0.086*1000000/RES_hhdet_num!O167)</f>
        <v>3580.0915245798105</v>
      </c>
      <c r="P167" s="132">
        <f>IF(RES_hhdet_fec!P167=0,0,RES_hhdet_fec!P167/0.086*1000000/RES_hhdet_num!P167)</f>
        <v>3494.2752945588095</v>
      </c>
      <c r="Q167" s="132">
        <f>IF(RES_hhdet_fec!Q167=0,0,RES_hhdet_fec!Q167/0.086*1000000/RES_hhdet_num!Q167)</f>
        <v>3470.6382777803829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3182.1826268377622</v>
      </c>
      <c r="L168" s="132">
        <f>IF(RES_hhdet_fec!L168=0,0,RES_hhdet_fec!L168/0.086*1000000/RES_hhdet_num!L168)</f>
        <v>2965.6191393538516</v>
      </c>
      <c r="M168" s="132">
        <f>IF(RES_hhdet_fec!M168=0,0,RES_hhdet_fec!M168/0.086*1000000/RES_hhdet_num!M168)</f>
        <v>2925.539717311241</v>
      </c>
      <c r="N168" s="132">
        <f>IF(RES_hhdet_fec!N168=0,0,RES_hhdet_fec!N168/0.086*1000000/RES_hhdet_num!N168)</f>
        <v>2877.4773107573242</v>
      </c>
      <c r="O168" s="132">
        <f>IF(RES_hhdet_fec!O168=0,0,RES_hhdet_fec!O168/0.086*1000000/RES_hhdet_num!O168)</f>
        <v>2840.8608657651425</v>
      </c>
      <c r="P168" s="132">
        <f>IF(RES_hhdet_fec!P168=0,0,RES_hhdet_fec!P168/0.086*1000000/RES_hhdet_num!P168)</f>
        <v>2777.067167916266</v>
      </c>
      <c r="Q168" s="132">
        <f>IF(RES_hhdet_fec!Q168=0,0,RES_hhdet_fec!Q168/0.086*1000000/RES_hhdet_num!Q168)</f>
        <v>2762.7082706286487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2021.910940062264</v>
      </c>
      <c r="L169" s="165">
        <f>IF(RES_hhdet_fec!L169=0,0,RES_hhdet_fec!L169/0.086*1000000/RES_hhdet_num!L168)</f>
        <v>1877.291586857616</v>
      </c>
      <c r="M169" s="165">
        <f>IF(RES_hhdet_fec!M169=0,0,RES_hhdet_fec!M169/0.086*1000000/RES_hhdet_num!M168)</f>
        <v>1849.8891994809401</v>
      </c>
      <c r="N169" s="165">
        <f>IF(RES_hhdet_fec!N169=0,0,RES_hhdet_fec!N169/0.086*1000000/RES_hhdet_num!N168)</f>
        <v>1816.100539706058</v>
      </c>
      <c r="O169" s="165">
        <f>IF(RES_hhdet_fec!O169=0,0,RES_hhdet_fec!O169/0.086*1000000/RES_hhdet_num!O168)</f>
        <v>1790.0457622899128</v>
      </c>
      <c r="P169" s="165">
        <f>IF(RES_hhdet_fec!P169=0,0,RES_hhdet_fec!P169/0.086*1000000/RES_hhdet_num!P168)</f>
        <v>1747.1376472794082</v>
      </c>
      <c r="Q169" s="165">
        <f>IF(RES_hhdet_fec!Q169=0,0,RES_hhdet_fec!Q169/0.086*1000000/RES_hhdet_num!Q168)</f>
        <v>1735.3191388901992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1160.2716867754975</v>
      </c>
      <c r="L170" s="164">
        <f>IF(RES_hhdet_fec!L170=0,0,RES_hhdet_fec!L170/0.086*1000000/RES_hhdet_num!L168)</f>
        <v>1088.3275524962353</v>
      </c>
      <c r="M170" s="164">
        <f>IF(RES_hhdet_fec!M170=0,0,RES_hhdet_fec!M170/0.086*1000000/RES_hhdet_num!M168)</f>
        <v>1075.6505178303007</v>
      </c>
      <c r="N170" s="164">
        <f>IF(RES_hhdet_fec!N170=0,0,RES_hhdet_fec!N170/0.086*1000000/RES_hhdet_num!N168)</f>
        <v>1061.3767710512657</v>
      </c>
      <c r="O170" s="164">
        <f>IF(RES_hhdet_fec!O170=0,0,RES_hhdet_fec!O170/0.086*1000000/RES_hhdet_num!O168)</f>
        <v>1050.8151034752295</v>
      </c>
      <c r="P170" s="164">
        <f>IF(RES_hhdet_fec!P170=0,0,RES_hhdet_fec!P170/0.086*1000000/RES_hhdet_num!P168)</f>
        <v>1029.9295206368581</v>
      </c>
      <c r="Q170" s="164">
        <f>IF(RES_hhdet_fec!Q170=0,0,RES_hhdet_fec!Q170/0.086*1000000/RES_hhdet_num!Q168)</f>
        <v>1027.38913173845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3445.1581956666682</v>
      </c>
      <c r="C171" s="162">
        <f>IF(RES_hhdet_fec!C171=0,0,RES_hhdet_fec!C171/0.086*1000000/RES_hhdet_num!C171)</f>
        <v>3598.7927440001481</v>
      </c>
      <c r="D171" s="162">
        <f>IF(RES_hhdet_fec!D171=0,0,RES_hhdet_fec!D171/0.086*1000000/RES_hhdet_num!D171)</f>
        <v>3687.3641499973078</v>
      </c>
      <c r="E171" s="162">
        <f>IF(RES_hhdet_fec!E171=0,0,RES_hhdet_fec!E171/0.086*1000000/RES_hhdet_num!E171)</f>
        <v>4178.7323216948917</v>
      </c>
      <c r="F171" s="162">
        <f>IF(RES_hhdet_fec!F171=0,0,RES_hhdet_fec!F171/0.086*1000000/RES_hhdet_num!F171)</f>
        <v>3974.5657241253671</v>
      </c>
      <c r="G171" s="162">
        <f>IF(RES_hhdet_fec!G171=0,0,RES_hhdet_fec!G171/0.086*1000000/RES_hhdet_num!G171)</f>
        <v>3970.8400104659713</v>
      </c>
      <c r="H171" s="162">
        <f>IF(RES_hhdet_fec!H171=0,0,RES_hhdet_fec!H171/0.086*1000000/RES_hhdet_num!H171)</f>
        <v>3812.0586608975286</v>
      </c>
      <c r="I171" s="162">
        <f>IF(RES_hhdet_fec!I171=0,0,RES_hhdet_fec!I171/0.086*1000000/RES_hhdet_num!I171)</f>
        <v>3779.4768212380941</v>
      </c>
      <c r="J171" s="162">
        <f>IF(RES_hhdet_fec!J171=0,0,RES_hhdet_fec!J171/0.086*1000000/RES_hhdet_num!J171)</f>
        <v>4132.9557256643348</v>
      </c>
      <c r="K171" s="162">
        <f>IF(RES_hhdet_fec!K171=0,0,RES_hhdet_fec!K171/0.086*1000000/RES_hhdet_num!K171)</f>
        <v>4291.5162597964691</v>
      </c>
      <c r="L171" s="162">
        <f>IF(RES_hhdet_fec!L171=0,0,RES_hhdet_fec!L171/0.086*1000000/RES_hhdet_num!L171)</f>
        <v>2932.3829787356758</v>
      </c>
      <c r="M171" s="162">
        <f>IF(RES_hhdet_fec!M171=0,0,RES_hhdet_fec!M171/0.086*1000000/RES_hhdet_num!M171)</f>
        <v>3390.8874913262339</v>
      </c>
      <c r="N171" s="162">
        <f>IF(RES_hhdet_fec!N171=0,0,RES_hhdet_fec!N171/0.086*1000000/RES_hhdet_num!N171)</f>
        <v>3228.817479964549</v>
      </c>
      <c r="O171" s="162">
        <f>IF(RES_hhdet_fec!O171=0,0,RES_hhdet_fec!O171/0.086*1000000/RES_hhdet_num!O171)</f>
        <v>3192.0366657361983</v>
      </c>
      <c r="P171" s="162">
        <f>IF(RES_hhdet_fec!P171=0,0,RES_hhdet_fec!P171/0.086*1000000/RES_hhdet_num!P171)</f>
        <v>2986.5468518848998</v>
      </c>
      <c r="Q171" s="162">
        <f>IF(RES_hhdet_fec!Q171=0,0,RES_hhdet_fec!Q171/0.086*1000000/RES_hhdet_num!Q171)</f>
        <v>3250.3928694611532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3306.0298166737139</v>
      </c>
      <c r="L172" s="160">
        <f>IF(RES_hhdet_fec!L172=0,0,RES_hhdet_fec!L172/0.086*1000000/RES_hhdet_num!L172)</f>
        <v>2554.5190418640768</v>
      </c>
      <c r="M172" s="160">
        <f>IF(RES_hhdet_fec!M172=0,0,RES_hhdet_fec!M172/0.086*1000000/RES_hhdet_num!M172)</f>
        <v>2771.0942634934199</v>
      </c>
      <c r="N172" s="160">
        <f>IF(RES_hhdet_fec!N172=0,0,RES_hhdet_fec!N172/0.086*1000000/RES_hhdet_num!N172)</f>
        <v>2675.7855110335472</v>
      </c>
      <c r="O172" s="160">
        <f>IF(RES_hhdet_fec!O172=0,0,RES_hhdet_fec!O172/0.086*1000000/RES_hhdet_num!O172)</f>
        <v>2646.8334363433373</v>
      </c>
      <c r="P172" s="160">
        <f>IF(RES_hhdet_fec!P172=0,0,RES_hhdet_fec!P172/0.086*1000000/RES_hhdet_num!P172)</f>
        <v>2523.2029465793153</v>
      </c>
      <c r="Q172" s="160">
        <f>IF(RES_hhdet_fec!Q172=0,0,RES_hhdet_fec!Q172/0.086*1000000/RES_hhdet_num!Q172)</f>
        <v>2652.5855664690353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2145.7581298982163</v>
      </c>
      <c r="L173" s="156">
        <f>IF(RES_hhdet_fec!L173=0,0,RES_hhdet_fec!L173/0.086*1000000/RES_hhdet_num!L172)</f>
        <v>1466.1914893678415</v>
      </c>
      <c r="M173" s="156">
        <f>IF(RES_hhdet_fec!M173=0,0,RES_hhdet_fec!M173/0.086*1000000/RES_hhdet_num!M172)</f>
        <v>1695.443745663119</v>
      </c>
      <c r="N173" s="156">
        <f>IF(RES_hhdet_fec!N173=0,0,RES_hhdet_fec!N173/0.086*1000000/RES_hhdet_num!N172)</f>
        <v>1614.4087399822815</v>
      </c>
      <c r="O173" s="156">
        <f>IF(RES_hhdet_fec!O173=0,0,RES_hhdet_fec!O173/0.086*1000000/RES_hhdet_num!O172)</f>
        <v>1596.0183328681082</v>
      </c>
      <c r="P173" s="156">
        <f>IF(RES_hhdet_fec!P173=0,0,RES_hhdet_fec!P173/0.086*1000000/RES_hhdet_num!P172)</f>
        <v>1493.2734259424574</v>
      </c>
      <c r="Q173" s="156">
        <f>IF(RES_hhdet_fec!Q173=0,0,RES_hhdet_fec!Q173/0.086*1000000/RES_hhdet_num!Q172)</f>
        <v>1625.1964347305855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1160.2716867754978</v>
      </c>
      <c r="L174" s="57">
        <f>IF(RES_hhdet_fec!L174=0,0,RES_hhdet_fec!L174/0.086*1000000/RES_hhdet_num!L172)</f>
        <v>1088.3275524962351</v>
      </c>
      <c r="M174" s="57">
        <f>IF(RES_hhdet_fec!M174=0,0,RES_hhdet_fec!M174/0.086*1000000/RES_hhdet_num!M172)</f>
        <v>1075.6505178303009</v>
      </c>
      <c r="N174" s="57">
        <f>IF(RES_hhdet_fec!N174=0,0,RES_hhdet_fec!N174/0.086*1000000/RES_hhdet_num!N172)</f>
        <v>1061.3767710512659</v>
      </c>
      <c r="O174" s="57">
        <f>IF(RES_hhdet_fec!O174=0,0,RES_hhdet_fec!O174/0.086*1000000/RES_hhdet_num!O172)</f>
        <v>1050.8151034752289</v>
      </c>
      <c r="P174" s="57">
        <f>IF(RES_hhdet_fec!P174=0,0,RES_hhdet_fec!P174/0.086*1000000/RES_hhdet_num!P172)</f>
        <v>1029.9295206368579</v>
      </c>
      <c r="Q174" s="57">
        <f>IF(RES_hhdet_fec!Q174=0,0,RES_hhdet_fec!Q174/0.086*1000000/RES_hhdet_num!Q172)</f>
        <v>1027.38913173845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1074.3961304000095</v>
      </c>
      <c r="C175" s="157">
        <f>IF(RES_hhdet_fec!C175=0,0,RES_hhdet_fec!C175/0.086*1000000/RES_hhdet_num!C$161)</f>
        <v>1114.2201173175397</v>
      </c>
      <c r="D175" s="157">
        <f>IF(RES_hhdet_fec!D175=0,0,RES_hhdet_fec!D175/0.086*1000000/RES_hhdet_num!D$161)</f>
        <v>1176.2744662331438</v>
      </c>
      <c r="E175" s="157">
        <f>IF(RES_hhdet_fec!E175=0,0,RES_hhdet_fec!E175/0.086*1000000/RES_hhdet_num!E$161)</f>
        <v>1253.0608006516838</v>
      </c>
      <c r="F175" s="157">
        <f>IF(RES_hhdet_fec!F175=0,0,RES_hhdet_fec!F175/0.086*1000000/RES_hhdet_num!F$161)</f>
        <v>1238.5575360126263</v>
      </c>
      <c r="G175" s="157">
        <f>IF(RES_hhdet_fec!G175=0,0,RES_hhdet_fec!G175/0.086*1000000/RES_hhdet_num!G$161)</f>
        <v>1251.0488091523198</v>
      </c>
      <c r="H175" s="157">
        <f>IF(RES_hhdet_fec!H175=0,0,RES_hhdet_fec!H175/0.086*1000000/RES_hhdet_num!H$161)</f>
        <v>1228.6727321829271</v>
      </c>
      <c r="I175" s="157">
        <f>IF(RES_hhdet_fec!I175=0,0,RES_hhdet_fec!I175/0.086*1000000/RES_hhdet_num!I$161)</f>
        <v>1215.5029271214146</v>
      </c>
      <c r="J175" s="157">
        <f>IF(RES_hhdet_fec!J175=0,0,RES_hhdet_fec!J175/0.086*1000000/RES_hhdet_num!J$161)</f>
        <v>1272.5058876139565</v>
      </c>
      <c r="K175" s="157">
        <f>IF(RES_hhdet_fec!K175=0,0,RES_hhdet_fec!K175/0.086*1000000/RES_hhdet_num!K$161)</f>
        <v>1233.8168840356459</v>
      </c>
      <c r="L175" s="157">
        <f>IF(RES_hhdet_fec!L175=0,0,RES_hhdet_fec!L175/0.086*1000000/RES_hhdet_num!L$161)</f>
        <v>1093.0465757817096</v>
      </c>
      <c r="M175" s="157">
        <f>IF(RES_hhdet_fec!M175=0,0,RES_hhdet_fec!M175/0.086*1000000/RES_hhdet_num!M$161)</f>
        <v>1085.1901166574366</v>
      </c>
      <c r="N175" s="157">
        <f>IF(RES_hhdet_fec!N175=0,0,RES_hhdet_fec!N175/0.086*1000000/RES_hhdet_num!N$161)</f>
        <v>1038.6744792913726</v>
      </c>
      <c r="O175" s="157">
        <f>IF(RES_hhdet_fec!O175=0,0,RES_hhdet_fec!O175/0.086*1000000/RES_hhdet_num!O$161)</f>
        <v>1011.0370798343898</v>
      </c>
      <c r="P175" s="157">
        <f>IF(RES_hhdet_fec!P175=0,0,RES_hhdet_fec!P175/0.086*1000000/RES_hhdet_num!P$161)</f>
        <v>952.12544723956034</v>
      </c>
      <c r="Q175" s="157">
        <f>IF(RES_hhdet_fec!Q175=0,0,RES_hhdet_fec!Q175/0.086*1000000/RES_hhdet_num!Q$161)</f>
        <v>990.57481272025507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1541.2040398250504</v>
      </c>
      <c r="C176" s="156">
        <f>IF(RES_hhdet_fec!C176=0,0,RES_hhdet_fec!C176/0.086*1000000/RES_hhdet_num!C176)</f>
        <v>1556.6745300645266</v>
      </c>
      <c r="D176" s="156">
        <f>IF(RES_hhdet_fec!D176=0,0,RES_hhdet_fec!D176/0.086*1000000/RES_hhdet_num!D176)</f>
        <v>1542.143125613193</v>
      </c>
      <c r="E176" s="156">
        <f>IF(RES_hhdet_fec!E176=0,0,RES_hhdet_fec!E176/0.086*1000000/RES_hhdet_num!E176)</f>
        <v>1520.0008229533207</v>
      </c>
      <c r="F176" s="156">
        <f>IF(RES_hhdet_fec!F176=0,0,RES_hhdet_fec!F176/0.086*1000000/RES_hhdet_num!F176)</f>
        <v>1404.5545565064103</v>
      </c>
      <c r="G176" s="156">
        <f>IF(RES_hhdet_fec!G176=0,0,RES_hhdet_fec!G176/0.086*1000000/RES_hhdet_num!G176)</f>
        <v>1747.665956063418</v>
      </c>
      <c r="H176" s="156">
        <f>IF(RES_hhdet_fec!H176=0,0,RES_hhdet_fec!H176/0.086*1000000/RES_hhdet_num!H176)</f>
        <v>1504.6576201683374</v>
      </c>
      <c r="I176" s="156">
        <f>IF(RES_hhdet_fec!I176=0,0,RES_hhdet_fec!I176/0.086*1000000/RES_hhdet_num!I176)</f>
        <v>1673.6440439018952</v>
      </c>
      <c r="J176" s="156">
        <f>IF(RES_hhdet_fec!J176=0,0,RES_hhdet_fec!J176/0.086*1000000/RES_hhdet_num!J176)</f>
        <v>1530.9519822558293</v>
      </c>
      <c r="K176" s="156">
        <f>IF(RES_hhdet_fec!K176=0,0,RES_hhdet_fec!K176/0.086*1000000/RES_hhdet_num!K176)</f>
        <v>1554.4722820334316</v>
      </c>
      <c r="L176" s="156">
        <f>IF(RES_hhdet_fec!L176=0,0,RES_hhdet_fec!L176/0.086*1000000/RES_hhdet_num!L176)</f>
        <v>1524.4208894774404</v>
      </c>
      <c r="M176" s="156">
        <f>IF(RES_hhdet_fec!M176=0,0,RES_hhdet_fec!M176/0.086*1000000/RES_hhdet_num!M176)</f>
        <v>1487.9420846495511</v>
      </c>
      <c r="N176" s="156">
        <f>IF(RES_hhdet_fec!N176=0,0,RES_hhdet_fec!N176/0.086*1000000/RES_hhdet_num!N176)</f>
        <v>1481.4263155639167</v>
      </c>
      <c r="O176" s="156">
        <f>IF(RES_hhdet_fec!O176=0,0,RES_hhdet_fec!O176/0.086*1000000/RES_hhdet_num!O176)</f>
        <v>1503.6511829856361</v>
      </c>
      <c r="P176" s="156">
        <f>IF(RES_hhdet_fec!P176=0,0,RES_hhdet_fec!P176/0.086*1000000/RES_hhdet_num!P176)</f>
        <v>1478.4728357568822</v>
      </c>
      <c r="Q176" s="156">
        <f>IF(RES_hhdet_fec!Q176=0,0,RES_hhdet_fec!Q176/0.086*1000000/RES_hhdet_num!Q176)</f>
        <v>1353.0940768572109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917.74561890238124</v>
      </c>
      <c r="C177" s="57">
        <f>IF(RES_hhdet_fec!C177=0,0,RES_hhdet_fec!C177/0.086*1000000/RES_hhdet_num!C177)</f>
        <v>980.29357360940821</v>
      </c>
      <c r="D177" s="57">
        <f>IF(RES_hhdet_fec!D177=0,0,RES_hhdet_fec!D177/0.086*1000000/RES_hhdet_num!D177)</f>
        <v>1005.6664679910898</v>
      </c>
      <c r="E177" s="57">
        <f>IF(RES_hhdet_fec!E177=0,0,RES_hhdet_fec!E177/0.086*1000000/RES_hhdet_num!E177)</f>
        <v>1126.7665965519845</v>
      </c>
      <c r="F177" s="57">
        <f>IF(RES_hhdet_fec!F177=0,0,RES_hhdet_fec!F177/0.086*1000000/RES_hhdet_num!F177)</f>
        <v>1179.8783266051671</v>
      </c>
      <c r="G177" s="57">
        <f>IF(RES_hhdet_fec!G177=0,0,RES_hhdet_fec!G177/0.086*1000000/RES_hhdet_num!G177)</f>
        <v>1090.812239591711</v>
      </c>
      <c r="H177" s="57">
        <f>IF(RES_hhdet_fec!H177=0,0,RES_hhdet_fec!H177/0.086*1000000/RES_hhdet_num!H177)</f>
        <v>1157.3790672765476</v>
      </c>
      <c r="I177" s="57">
        <f>IF(RES_hhdet_fec!I177=0,0,RES_hhdet_fec!I177/0.086*1000000/RES_hhdet_num!I177)</f>
        <v>1101.2113705131412</v>
      </c>
      <c r="J177" s="57">
        <f>IF(RES_hhdet_fec!J177=0,0,RES_hhdet_fec!J177/0.086*1000000/RES_hhdet_num!J177)</f>
        <v>1167.3561351349099</v>
      </c>
      <c r="K177" s="57">
        <f>IF(RES_hhdet_fec!K177=0,0,RES_hhdet_fec!K177/0.086*1000000/RES_hhdet_num!K177)</f>
        <v>1147.5671637994101</v>
      </c>
      <c r="L177" s="57">
        <f>IF(RES_hhdet_fec!L177=0,0,RES_hhdet_fec!L177/0.086*1000000/RES_hhdet_num!L177)</f>
        <v>983.29018904168743</v>
      </c>
      <c r="M177" s="57">
        <f>IF(RES_hhdet_fec!M177=0,0,RES_hhdet_fec!M177/0.086*1000000/RES_hhdet_num!M177)</f>
        <v>955.06603108904903</v>
      </c>
      <c r="N177" s="57">
        <f>IF(RES_hhdet_fec!N177=0,0,RES_hhdet_fec!N177/0.086*1000000/RES_hhdet_num!N177)</f>
        <v>914.03764706172524</v>
      </c>
      <c r="O177" s="57">
        <f>IF(RES_hhdet_fec!O177=0,0,RES_hhdet_fec!O177/0.086*1000000/RES_hhdet_num!O177)</f>
        <v>915.75368733619246</v>
      </c>
      <c r="P177" s="57">
        <f>IF(RES_hhdet_fec!P177=0,0,RES_hhdet_fec!P177/0.086*1000000/RES_hhdet_num!P177)</f>
        <v>878.11672268852635</v>
      </c>
      <c r="Q177" s="57">
        <f>IF(RES_hhdet_fec!Q177=0,0,RES_hhdet_fec!Q177/0.086*1000000/RES_hhdet_num!Q177)</f>
        <v>874.89940070530838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12174.79058462158</v>
      </c>
      <c r="C3" s="168">
        <f t="shared" ref="C3:Q3" si="0">SUM(C4,C7,C9,C19)</f>
        <v>5668.3125523178442</v>
      </c>
      <c r="D3" s="168">
        <f t="shared" si="0"/>
        <v>10440.277088809515</v>
      </c>
      <c r="E3" s="168">
        <f t="shared" si="0"/>
        <v>11529.071277896484</v>
      </c>
      <c r="F3" s="168">
        <f t="shared" si="0"/>
        <v>11435.304143069578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11988.183255317865</v>
      </c>
      <c r="L3" s="168">
        <f t="shared" si="0"/>
        <v>10592.014287868318</v>
      </c>
      <c r="M3" s="168">
        <f t="shared" si="0"/>
        <v>10296.422714455268</v>
      </c>
      <c r="N3" s="168">
        <f t="shared" si="0"/>
        <v>9776.644004302776</v>
      </c>
      <c r="O3" s="168">
        <f t="shared" si="0"/>
        <v>9683.1499939596015</v>
      </c>
      <c r="P3" s="168">
        <f t="shared" si="0"/>
        <v>8110.7531726478437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9226.9278482811478</v>
      </c>
      <c r="C4" s="157">
        <f t="shared" si="1"/>
        <v>2593.0563424832467</v>
      </c>
      <c r="D4" s="157">
        <f t="shared" si="1"/>
        <v>7258.3914572136728</v>
      </c>
      <c r="E4" s="157">
        <f t="shared" si="1"/>
        <v>8008.045587538405</v>
      </c>
      <c r="F4" s="157">
        <f t="shared" si="1"/>
        <v>7951.1658102926995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7815.0302469097041</v>
      </c>
      <c r="L4" s="157">
        <f t="shared" si="1"/>
        <v>7456.8248544659245</v>
      </c>
      <c r="M4" s="157">
        <f t="shared" si="1"/>
        <v>6838.1314073816957</v>
      </c>
      <c r="N4" s="157">
        <f t="shared" si="1"/>
        <v>6383.3948251404227</v>
      </c>
      <c r="O4" s="157">
        <f t="shared" si="1"/>
        <v>6321.8415618224235</v>
      </c>
      <c r="P4" s="157">
        <f t="shared" si="1"/>
        <v>4893.3535519660263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9154.7688590821581</v>
      </c>
      <c r="C5" s="156">
        <f>IF(RES_hhdet_tes!C5=0,0,RES_hhdet_tes!C5/0.086*1000000/RES_hhdet_num!C$3)</f>
        <v>2564.4498352625351</v>
      </c>
      <c r="D5" s="156">
        <f>IF(RES_hhdet_tes!D5=0,0,RES_hhdet_tes!D5/0.086*1000000/RES_hhdet_num!D$3)</f>
        <v>7178.3271582381403</v>
      </c>
      <c r="E5" s="156">
        <f>IF(RES_hhdet_tes!E5=0,0,RES_hhdet_tes!E5/0.086*1000000/RES_hhdet_num!E$3)</f>
        <v>7874.9395951648321</v>
      </c>
      <c r="F5" s="156">
        <f>IF(RES_hhdet_tes!F5=0,0,RES_hhdet_tes!F5/0.086*1000000/RES_hhdet_num!F$3)</f>
        <v>7834.2464323635295</v>
      </c>
      <c r="G5" s="156">
        <f>IF(RES_hhdet_tes!G5=0,0,RES_hhdet_tes!G5/0.086*1000000/RES_hhdet_num!G$3)</f>
        <v>0</v>
      </c>
      <c r="H5" s="156">
        <f>IF(RES_hhdet_tes!H5=0,0,RES_hhdet_tes!H5/0.086*1000000/RES_hhdet_num!H$3)</f>
        <v>0</v>
      </c>
      <c r="I5" s="156">
        <f>IF(RES_hhdet_tes!I5=0,0,RES_hhdet_tes!I5/0.086*1000000/RES_hhdet_num!I$3)</f>
        <v>0</v>
      </c>
      <c r="J5" s="156">
        <f>IF(RES_hhdet_tes!J5=0,0,RES_hhdet_tes!J5/0.086*1000000/RES_hhdet_num!J$3)</f>
        <v>0</v>
      </c>
      <c r="K5" s="156">
        <f>IF(RES_hhdet_tes!K5=0,0,RES_hhdet_tes!K5/0.086*1000000/RES_hhdet_num!K$3)</f>
        <v>7729.3331438221931</v>
      </c>
      <c r="L5" s="156">
        <f>IF(RES_hhdet_tes!L5=0,0,RES_hhdet_tes!L5/0.086*1000000/RES_hhdet_num!L$3)</f>
        <v>7399.0670936354691</v>
      </c>
      <c r="M5" s="156">
        <f>IF(RES_hhdet_tes!M5=0,0,RES_hhdet_tes!M5/0.086*1000000/RES_hhdet_num!M$3)</f>
        <v>6782.8062604294446</v>
      </c>
      <c r="N5" s="156">
        <f>IF(RES_hhdet_tes!N5=0,0,RES_hhdet_tes!N5/0.086*1000000/RES_hhdet_num!N$3)</f>
        <v>6343.4915968583309</v>
      </c>
      <c r="O5" s="156">
        <f>IF(RES_hhdet_tes!O5=0,0,RES_hhdet_tes!O5/0.086*1000000/RES_hhdet_num!O$3)</f>
        <v>6284.1100091065082</v>
      </c>
      <c r="P5" s="156">
        <f>IF(RES_hhdet_tes!P5=0,0,RES_hhdet_tes!P5/0.086*1000000/RES_hhdet_num!P$3)</f>
        <v>4865.6162092594104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72.158989198990042</v>
      </c>
      <c r="C6" s="156">
        <f>IF(RES_hhdet_tes!C6=0,0,RES_hhdet_tes!C6/0.086*1000000/RES_hhdet_num!C$3)</f>
        <v>28.606507220711471</v>
      </c>
      <c r="D6" s="156">
        <f>IF(RES_hhdet_tes!D6=0,0,RES_hhdet_tes!D6/0.086*1000000/RES_hhdet_num!D$3)</f>
        <v>80.064298975532353</v>
      </c>
      <c r="E6" s="156">
        <f>IF(RES_hhdet_tes!E6=0,0,RES_hhdet_tes!E6/0.086*1000000/RES_hhdet_num!E$3)</f>
        <v>133.10599237357275</v>
      </c>
      <c r="F6" s="156">
        <f>IF(RES_hhdet_tes!F6=0,0,RES_hhdet_tes!F6/0.086*1000000/RES_hhdet_num!F$3)</f>
        <v>116.91937792916976</v>
      </c>
      <c r="G6" s="156">
        <f>IF(RES_hhdet_tes!G6=0,0,RES_hhdet_tes!G6/0.086*1000000/RES_hhdet_num!G$3)</f>
        <v>0</v>
      </c>
      <c r="H6" s="156">
        <f>IF(RES_hhdet_tes!H6=0,0,RES_hhdet_tes!H6/0.086*1000000/RES_hhdet_num!H$3)</f>
        <v>0</v>
      </c>
      <c r="I6" s="156">
        <f>IF(RES_hhdet_tes!I6=0,0,RES_hhdet_tes!I6/0.086*1000000/RES_hhdet_num!I$3)</f>
        <v>0</v>
      </c>
      <c r="J6" s="156">
        <f>IF(RES_hhdet_tes!J6=0,0,RES_hhdet_tes!J6/0.086*1000000/RES_hhdet_num!J$3)</f>
        <v>0</v>
      </c>
      <c r="K6" s="156">
        <f>IF(RES_hhdet_tes!K6=0,0,RES_hhdet_tes!K6/0.086*1000000/RES_hhdet_num!K$3)</f>
        <v>85.697103087510982</v>
      </c>
      <c r="L6" s="156">
        <f>IF(RES_hhdet_tes!L6=0,0,RES_hhdet_tes!L6/0.086*1000000/RES_hhdet_num!L$3)</f>
        <v>57.757760830455616</v>
      </c>
      <c r="M6" s="156">
        <f>IF(RES_hhdet_tes!M6=0,0,RES_hhdet_tes!M6/0.086*1000000/RES_hhdet_num!M$3)</f>
        <v>55.325146952250776</v>
      </c>
      <c r="N6" s="156">
        <f>IF(RES_hhdet_tes!N6=0,0,RES_hhdet_tes!N6/0.086*1000000/RES_hhdet_num!N$3)</f>
        <v>39.90322828209171</v>
      </c>
      <c r="O6" s="156">
        <f>IF(RES_hhdet_tes!O6=0,0,RES_hhdet_tes!O6/0.086*1000000/RES_hhdet_num!O$3)</f>
        <v>37.7315527159152</v>
      </c>
      <c r="P6" s="156">
        <f>IF(RES_hhdet_tes!P6=0,0,RES_hhdet_tes!P6/0.086*1000000/RES_hhdet_num!P$3)</f>
        <v>27.737342706615465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13.24751019780261</v>
      </c>
      <c r="C7" s="157">
        <f t="shared" si="2"/>
        <v>16.351618361128239</v>
      </c>
      <c r="D7" s="157">
        <f t="shared" si="2"/>
        <v>19.695107549078127</v>
      </c>
      <c r="E7" s="157">
        <f t="shared" si="2"/>
        <v>22.611617167641075</v>
      </c>
      <c r="F7" s="157">
        <f t="shared" si="2"/>
        <v>25.840328262922533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96.603289610761806</v>
      </c>
      <c r="L7" s="157">
        <f t="shared" si="2"/>
        <v>136.52501544185625</v>
      </c>
      <c r="M7" s="157">
        <f t="shared" si="2"/>
        <v>162.58185430857046</v>
      </c>
      <c r="N7" s="157">
        <f t="shared" si="2"/>
        <v>237.00288802352912</v>
      </c>
      <c r="O7" s="157">
        <f t="shared" si="2"/>
        <v>222.75864120786395</v>
      </c>
      <c r="P7" s="157">
        <f t="shared" si="2"/>
        <v>234.95803892629172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13.24751019780261</v>
      </c>
      <c r="C8" s="156">
        <f>IF(RES_hhdet_tes!C8=0,0,RES_hhdet_tes!C8/0.086*1000000/RES_hhdet_num!C$3)</f>
        <v>16.351618361128239</v>
      </c>
      <c r="D8" s="156">
        <f>IF(RES_hhdet_tes!D8=0,0,RES_hhdet_tes!D8/0.086*1000000/RES_hhdet_num!D$3)</f>
        <v>19.695107549078127</v>
      </c>
      <c r="E8" s="156">
        <f>IF(RES_hhdet_tes!E8=0,0,RES_hhdet_tes!E8/0.086*1000000/RES_hhdet_num!E$3)</f>
        <v>22.611617167641075</v>
      </c>
      <c r="F8" s="156">
        <f>IF(RES_hhdet_tes!F8=0,0,RES_hhdet_tes!F8/0.086*1000000/RES_hhdet_num!F$3)</f>
        <v>25.840328262922533</v>
      </c>
      <c r="G8" s="156">
        <f>IF(RES_hhdet_tes!G8=0,0,RES_hhdet_tes!G8/0.086*1000000/RES_hhdet_num!G$3)</f>
        <v>0</v>
      </c>
      <c r="H8" s="156">
        <f>IF(RES_hhdet_tes!H8=0,0,RES_hhdet_tes!H8/0.086*1000000/RES_hhdet_num!H$3)</f>
        <v>0</v>
      </c>
      <c r="I8" s="156">
        <f>IF(RES_hhdet_tes!I8=0,0,RES_hhdet_tes!I8/0.086*1000000/RES_hhdet_num!I$3)</f>
        <v>0</v>
      </c>
      <c r="J8" s="156">
        <f>IF(RES_hhdet_tes!J8=0,0,RES_hhdet_tes!J8/0.086*1000000/RES_hhdet_num!J$3)</f>
        <v>0</v>
      </c>
      <c r="K8" s="156">
        <f>IF(RES_hhdet_tes!K8=0,0,RES_hhdet_tes!K8/0.086*1000000/RES_hhdet_num!K$3)</f>
        <v>96.603289610761806</v>
      </c>
      <c r="L8" s="156">
        <f>IF(RES_hhdet_tes!L8=0,0,RES_hhdet_tes!L8/0.086*1000000/RES_hhdet_num!L$3)</f>
        <v>136.52501544185625</v>
      </c>
      <c r="M8" s="156">
        <f>IF(RES_hhdet_tes!M8=0,0,RES_hhdet_tes!M8/0.086*1000000/RES_hhdet_num!M$3)</f>
        <v>162.58185430857046</v>
      </c>
      <c r="N8" s="156">
        <f>IF(RES_hhdet_tes!N8=0,0,RES_hhdet_tes!N8/0.086*1000000/RES_hhdet_num!N$3)</f>
        <v>237.00288802352912</v>
      </c>
      <c r="O8" s="156">
        <f>IF(RES_hhdet_tes!O8=0,0,RES_hhdet_tes!O8/0.086*1000000/RES_hhdet_num!O$3)</f>
        <v>222.75864120786395</v>
      </c>
      <c r="P8" s="156">
        <f>IF(RES_hhdet_tes!P8=0,0,RES_hhdet_tes!P8/0.086*1000000/RES_hhdet_num!P$3)</f>
        <v>234.95803892629172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2220.0011993218045</v>
      </c>
      <c r="C9" s="157">
        <f>IF(RES_hhdet_tes!C9=0,0,RES_hhdet_tes!C9/0.086*1000000/RES_hhdet_num!C$3)</f>
        <v>2297.130804183917</v>
      </c>
      <c r="D9" s="157">
        <f>IF(RES_hhdet_tes!D9=0,0,RES_hhdet_tes!D9/0.086*1000000/RES_hhdet_num!D$3)</f>
        <v>2392.7866011816036</v>
      </c>
      <c r="E9" s="157">
        <f>IF(RES_hhdet_tes!E9=0,0,RES_hhdet_tes!E9/0.086*1000000/RES_hhdet_num!E$3)</f>
        <v>2660.4790387213611</v>
      </c>
      <c r="F9" s="157">
        <f>IF(RES_hhdet_tes!F9=0,0,RES_hhdet_tes!F9/0.086*1000000/RES_hhdet_num!F$3)</f>
        <v>2579.2595205837106</v>
      </c>
      <c r="G9" s="157">
        <f>IF(RES_hhdet_tes!G9=0,0,RES_hhdet_tes!G9/0.086*1000000/RES_hhdet_num!G$3)</f>
        <v>0</v>
      </c>
      <c r="H9" s="157">
        <f>IF(RES_hhdet_tes!H9=0,0,RES_hhdet_tes!H9/0.086*1000000/RES_hhdet_num!H$3)</f>
        <v>0</v>
      </c>
      <c r="I9" s="157">
        <f>IF(RES_hhdet_tes!I9=0,0,RES_hhdet_tes!I9/0.086*1000000/RES_hhdet_num!I$3)</f>
        <v>0</v>
      </c>
      <c r="J9" s="157">
        <f>IF(RES_hhdet_tes!J9=0,0,RES_hhdet_tes!J9/0.086*1000000/RES_hhdet_num!J$3)</f>
        <v>0</v>
      </c>
      <c r="K9" s="157">
        <f>IF(RES_hhdet_tes!K9=0,0,RES_hhdet_tes!K9/0.086*1000000/RES_hhdet_num!K$3)</f>
        <v>3160.1890658286557</v>
      </c>
      <c r="L9" s="157">
        <f>IF(RES_hhdet_tes!L9=0,0,RES_hhdet_tes!L9/0.086*1000000/RES_hhdet_num!L$3)</f>
        <v>2190.2648333371699</v>
      </c>
      <c r="M9" s="157">
        <f>IF(RES_hhdet_tes!M9=0,0,RES_hhdet_tes!M9/0.086*1000000/RES_hhdet_num!M$3)</f>
        <v>2510.7977681175407</v>
      </c>
      <c r="N9" s="157">
        <f>IF(RES_hhdet_tes!N9=0,0,RES_hhdet_tes!N9/0.086*1000000/RES_hhdet_num!N$3)</f>
        <v>2393.739869086161</v>
      </c>
      <c r="O9" s="157">
        <f>IF(RES_hhdet_tes!O9=0,0,RES_hhdet_tes!O9/0.086*1000000/RES_hhdet_num!O$3)</f>
        <v>2365.6334419976138</v>
      </c>
      <c r="P9" s="157">
        <f>IF(RES_hhdet_tes!P9=0,0,RES_hhdet_tes!P9/0.086*1000000/RES_hhdet_num!P$3)</f>
        <v>2233.669098224836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2055.4995320395824</v>
      </c>
      <c r="C11" s="132">
        <f>IF(RES_hhdet_tes!C11=0,0,RES_hhdet_tes!C11/0.086*1000000/RES_hhdet_num!C11)</f>
        <v>2067.2118519760911</v>
      </c>
      <c r="D11" s="132">
        <f>IF(RES_hhdet_tes!D11=0,0,RES_hhdet_tes!D11/0.086*1000000/RES_hhdet_num!D11)</f>
        <v>2130.4192959821758</v>
      </c>
      <c r="E11" s="132">
        <f>IF(RES_hhdet_tes!E11=0,0,RES_hhdet_tes!E11/0.086*1000000/RES_hhdet_num!E11)</f>
        <v>2203.5495580406628</v>
      </c>
      <c r="F11" s="132">
        <f>IF(RES_hhdet_tes!F11=0,0,RES_hhdet_tes!F11/0.086*1000000/RES_hhdet_num!F11)</f>
        <v>2198.9010217099221</v>
      </c>
      <c r="G11" s="132">
        <f>IF(RES_hhdet_tes!G11=0,0,RES_hhdet_tes!G11/0.086*1000000/RES_hhdet_num!G11)</f>
        <v>0</v>
      </c>
      <c r="H11" s="132">
        <f>IF(RES_hhdet_tes!H11=0,0,RES_hhdet_tes!H11/0.086*1000000/RES_hhdet_num!H11)</f>
        <v>0</v>
      </c>
      <c r="I11" s="132">
        <f>IF(RES_hhdet_tes!I11=0,0,RES_hhdet_tes!I11/0.086*1000000/RES_hhdet_num!I11)</f>
        <v>0</v>
      </c>
      <c r="J11" s="132">
        <f>IF(RES_hhdet_tes!J11=0,0,RES_hhdet_tes!J11/0.086*1000000/RES_hhdet_num!J11)</f>
        <v>0</v>
      </c>
      <c r="K11" s="132">
        <f>IF(RES_hhdet_tes!K11=0,0,RES_hhdet_tes!K11/0.086*1000000/RES_hhdet_num!K11)</f>
        <v>0</v>
      </c>
      <c r="L11" s="132">
        <f>IF(RES_hhdet_tes!L11=0,0,RES_hhdet_tes!L11/0.086*1000000/RES_hhdet_num!L11)</f>
        <v>0</v>
      </c>
      <c r="M11" s="132">
        <f>IF(RES_hhdet_tes!M11=0,0,RES_hhdet_tes!M11/0.086*1000000/RES_hhdet_num!M11)</f>
        <v>0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2343.6565815718454</v>
      </c>
      <c r="C15" s="162">
        <f>IF(RES_hhdet_tes!C15=0,0,RES_hhdet_tes!C15/0.086*1000000/RES_hhdet_num!C15)</f>
        <v>2467.3353848950023</v>
      </c>
      <c r="D15" s="162">
        <f>IF(RES_hhdet_tes!D15=0,0,RES_hhdet_tes!D15/0.086*1000000/RES_hhdet_num!D15)</f>
        <v>2584.1065059571856</v>
      </c>
      <c r="E15" s="162">
        <f>IF(RES_hhdet_tes!E15=0,0,RES_hhdet_tes!E15/0.086*1000000/RES_hhdet_num!E15)</f>
        <v>2988.7272980860357</v>
      </c>
      <c r="F15" s="162">
        <f>IF(RES_hhdet_tes!F15=0,0,RES_hhdet_tes!F15/0.086*1000000/RES_hhdet_num!F15)</f>
        <v>2847.1642023991621</v>
      </c>
      <c r="G15" s="162">
        <f>IF(RES_hhdet_tes!G15=0,0,RES_hhdet_tes!G15/0.086*1000000/RES_hhdet_num!G15)</f>
        <v>0</v>
      </c>
      <c r="H15" s="162">
        <f>IF(RES_hhdet_tes!H15=0,0,RES_hhdet_tes!H15/0.086*1000000/RES_hhdet_num!H15)</f>
        <v>0</v>
      </c>
      <c r="I15" s="162">
        <f>IF(RES_hhdet_tes!I15=0,0,RES_hhdet_tes!I15/0.086*1000000/RES_hhdet_num!I15)</f>
        <v>0</v>
      </c>
      <c r="J15" s="162">
        <f>IF(RES_hhdet_tes!J15=0,0,RES_hhdet_tes!J15/0.086*1000000/RES_hhdet_num!J15)</f>
        <v>0</v>
      </c>
      <c r="K15" s="162">
        <f>IF(RES_hhdet_tes!K15=0,0,RES_hhdet_tes!K15/0.086*1000000/RES_hhdet_num!K15)</f>
        <v>3206.5783305953792</v>
      </c>
      <c r="L15" s="162">
        <f>IF(RES_hhdet_tes!L15=0,0,RES_hhdet_tes!L15/0.086*1000000/RES_hhdet_num!L15)</f>
        <v>2191.0474404369347</v>
      </c>
      <c r="M15" s="162">
        <f>IF(RES_hhdet_tes!M15=0,0,RES_hhdet_tes!M15/0.086*1000000/RES_hhdet_num!M15)</f>
        <v>2533.63745887084</v>
      </c>
      <c r="N15" s="162">
        <f>IF(RES_hhdet_tes!N15=0,0,RES_hhdet_tes!N15/0.086*1000000/RES_hhdet_num!N15)</f>
        <v>2412.5403558864591</v>
      </c>
      <c r="O15" s="162">
        <f>IF(RES_hhdet_tes!O15=0,0,RES_hhdet_tes!O15/0.086*1000000/RES_hhdet_num!O15)</f>
        <v>2385.0580967625306</v>
      </c>
      <c r="P15" s="162">
        <f>IF(RES_hhdet_tes!P15=0,0,RES_hhdet_tes!P15/0.086*1000000/RES_hhdet_num!P15)</f>
        <v>2245.9916837767205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2763.5608520731726</v>
      </c>
      <c r="L16" s="160">
        <f>IF(RES_hhdet_tes!L16=0,0,RES_hhdet_tes!L16/0.086*1000000/RES_hhdet_num!L16)</f>
        <v>2183.8512727147058</v>
      </c>
      <c r="M16" s="160">
        <f>IF(RES_hhdet_tes!M16=0,0,RES_hhdet_tes!M16/0.086*1000000/RES_hhdet_num!M16)</f>
        <v>2342.469247265723</v>
      </c>
      <c r="N16" s="160">
        <f>IF(RES_hhdet_tes!N16=0,0,RES_hhdet_tes!N16/0.086*1000000/RES_hhdet_num!N16)</f>
        <v>2267.6469489945007</v>
      </c>
      <c r="O16" s="160">
        <f>IF(RES_hhdet_tes!O16=0,0,RES_hhdet_tes!O16/0.086*1000000/RES_hhdet_num!O16)</f>
        <v>2245.6939070205854</v>
      </c>
      <c r="P16" s="160">
        <f>IF(RES_hhdet_tes!P16=0,0,RES_hhdet_tes!P16/0.086*1000000/RES_hhdet_num!P16)</f>
        <v>2162.3127307267177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1603.289165297675</v>
      </c>
      <c r="L17" s="156">
        <f>IF(RES_hhdet_tes!L17=0,0,RES_hhdet_tes!L17/0.086*1000000/RES_hhdet_num!L16)</f>
        <v>1095.5237202184705</v>
      </c>
      <c r="M17" s="156">
        <f>IF(RES_hhdet_tes!M17=0,0,RES_hhdet_tes!M17/0.086*1000000/RES_hhdet_num!M16)</f>
        <v>1266.818729435422</v>
      </c>
      <c r="N17" s="156">
        <f>IF(RES_hhdet_tes!N17=0,0,RES_hhdet_tes!N17/0.086*1000000/RES_hhdet_num!N16)</f>
        <v>1206.270177943235</v>
      </c>
      <c r="O17" s="156">
        <f>IF(RES_hhdet_tes!O17=0,0,RES_hhdet_tes!O17/0.086*1000000/RES_hhdet_num!O16)</f>
        <v>1194.8788035453565</v>
      </c>
      <c r="P17" s="156">
        <f>IF(RES_hhdet_tes!P17=0,0,RES_hhdet_tes!P17/0.086*1000000/RES_hhdet_num!P16)</f>
        <v>1132.3832100898601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1160.2716867754982</v>
      </c>
      <c r="L18" s="156">
        <f>IF(RES_hhdet_tes!L18=0,0,RES_hhdet_tes!L18/0.086*1000000/RES_hhdet_num!L16)</f>
        <v>1088.3275524962353</v>
      </c>
      <c r="M18" s="156">
        <f>IF(RES_hhdet_tes!M18=0,0,RES_hhdet_tes!M18/0.086*1000000/RES_hhdet_num!M16)</f>
        <v>1075.6505178303005</v>
      </c>
      <c r="N18" s="156">
        <f>IF(RES_hhdet_tes!N18=0,0,RES_hhdet_tes!N18/0.086*1000000/RES_hhdet_num!N16)</f>
        <v>1061.3767710512659</v>
      </c>
      <c r="O18" s="156">
        <f>IF(RES_hhdet_tes!O18=0,0,RES_hhdet_tes!O18/0.086*1000000/RES_hhdet_num!O16)</f>
        <v>1050.8151034752286</v>
      </c>
      <c r="P18" s="156">
        <f>IF(RES_hhdet_tes!P18=0,0,RES_hhdet_tes!P18/0.086*1000000/RES_hhdet_num!P16)</f>
        <v>1029.9295206368577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714.61402682082314</v>
      </c>
      <c r="C19" s="157">
        <f>IF(RES_hhdet_tes!C19=0,0,RES_hhdet_tes!C19/0.086*1000000/RES_hhdet_num!C$3)</f>
        <v>761.77378728955205</v>
      </c>
      <c r="D19" s="157">
        <f>IF(RES_hhdet_tes!D19=0,0,RES_hhdet_tes!D19/0.086*1000000/RES_hhdet_num!D$3)</f>
        <v>769.40392286515953</v>
      </c>
      <c r="E19" s="157">
        <f>IF(RES_hhdet_tes!E19=0,0,RES_hhdet_tes!E19/0.086*1000000/RES_hhdet_num!E$3)</f>
        <v>837.93503446907721</v>
      </c>
      <c r="F19" s="157">
        <f>IF(RES_hhdet_tes!F19=0,0,RES_hhdet_tes!F19/0.086*1000000/RES_hhdet_num!F$3)</f>
        <v>879.03848393024566</v>
      </c>
      <c r="G19" s="157">
        <f>IF(RES_hhdet_tes!G19=0,0,RES_hhdet_tes!G19/0.086*1000000/RES_hhdet_num!G$3)</f>
        <v>0</v>
      </c>
      <c r="H19" s="157">
        <f>IF(RES_hhdet_tes!H19=0,0,RES_hhdet_tes!H19/0.086*1000000/RES_hhdet_num!H$3)</f>
        <v>0</v>
      </c>
      <c r="I19" s="157">
        <f>IF(RES_hhdet_tes!I19=0,0,RES_hhdet_tes!I19/0.086*1000000/RES_hhdet_num!I$3)</f>
        <v>0</v>
      </c>
      <c r="J19" s="157">
        <f>IF(RES_hhdet_tes!J19=0,0,RES_hhdet_tes!J19/0.086*1000000/RES_hhdet_num!J$3)</f>
        <v>0</v>
      </c>
      <c r="K19" s="157">
        <f>IF(RES_hhdet_tes!K19=0,0,RES_hhdet_tes!K19/0.086*1000000/RES_hhdet_num!K$3)</f>
        <v>916.36065296874153</v>
      </c>
      <c r="L19" s="157">
        <f>IF(RES_hhdet_tes!L19=0,0,RES_hhdet_tes!L19/0.086*1000000/RES_hhdet_num!L$3)</f>
        <v>808.39958462336642</v>
      </c>
      <c r="M19" s="157">
        <f>IF(RES_hhdet_tes!M19=0,0,RES_hhdet_tes!M19/0.086*1000000/RES_hhdet_num!M$3)</f>
        <v>784.91168464746022</v>
      </c>
      <c r="N19" s="157">
        <f>IF(RES_hhdet_tes!N19=0,0,RES_hhdet_tes!N19/0.086*1000000/RES_hhdet_num!N$3)</f>
        <v>762.50642205266206</v>
      </c>
      <c r="O19" s="157">
        <f>IF(RES_hhdet_tes!O19=0,0,RES_hhdet_tes!O19/0.086*1000000/RES_hhdet_num!O$3)</f>
        <v>772.91634893170101</v>
      </c>
      <c r="P19" s="157">
        <f>IF(RES_hhdet_tes!P19=0,0,RES_hhdet_tes!P19/0.086*1000000/RES_hhdet_num!P$3)</f>
        <v>748.77248353068967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646.72854858209746</v>
      </c>
      <c r="C21" s="156">
        <f>IF(RES_hhdet_tes!C21=0,0,RES_hhdet_tes!C21/0.086*1000000/RES_hhdet_num!C21)</f>
        <v>658.35260421252303</v>
      </c>
      <c r="D21" s="156">
        <f>IF(RES_hhdet_tes!D21=0,0,RES_hhdet_tes!D21/0.086*1000000/RES_hhdet_num!D21)</f>
        <v>670.9114569176827</v>
      </c>
      <c r="E21" s="156">
        <f>IF(RES_hhdet_tes!E21=0,0,RES_hhdet_tes!E21/0.086*1000000/RES_hhdet_num!E21)</f>
        <v>667.21173068236237</v>
      </c>
      <c r="F21" s="156">
        <f>IF(RES_hhdet_tes!F21=0,0,RES_hhdet_tes!F21/0.086*1000000/RES_hhdet_num!F21)</f>
        <v>622.01806098039594</v>
      </c>
      <c r="G21" s="156">
        <f>IF(RES_hhdet_tes!G21=0,0,RES_hhdet_tes!G21/0.086*1000000/RES_hhdet_num!G21)</f>
        <v>0</v>
      </c>
      <c r="H21" s="156">
        <f>IF(RES_hhdet_tes!H21=0,0,RES_hhdet_tes!H21/0.086*1000000/RES_hhdet_num!H21)</f>
        <v>0</v>
      </c>
      <c r="I21" s="156">
        <f>IF(RES_hhdet_tes!I21=0,0,RES_hhdet_tes!I21/0.086*1000000/RES_hhdet_num!I21)</f>
        <v>0</v>
      </c>
      <c r="J21" s="156">
        <f>IF(RES_hhdet_tes!J21=0,0,RES_hhdet_tes!J21/0.086*1000000/RES_hhdet_num!J21)</f>
        <v>0</v>
      </c>
      <c r="K21" s="156">
        <f>IF(RES_hhdet_tes!K21=0,0,RES_hhdet_tes!K21/0.086*1000000/RES_hhdet_num!K21)</f>
        <v>720.05923936727299</v>
      </c>
      <c r="L21" s="156">
        <f>IF(RES_hhdet_tes!L21=0,0,RES_hhdet_tes!L21/0.086*1000000/RES_hhdet_num!L21)</f>
        <v>715.28850598624388</v>
      </c>
      <c r="M21" s="156">
        <f>IF(RES_hhdet_tes!M21=0,0,RES_hhdet_tes!M21/0.086*1000000/RES_hhdet_num!M21)</f>
        <v>705.70684828000765</v>
      </c>
      <c r="N21" s="156">
        <f>IF(RES_hhdet_tes!N21=0,0,RES_hhdet_tes!N21/0.086*1000000/RES_hhdet_num!N21)</f>
        <v>703.10171573791911</v>
      </c>
      <c r="O21" s="156">
        <f>IF(RES_hhdet_tes!O21=0,0,RES_hhdet_tes!O21/0.086*1000000/RES_hhdet_num!O21)</f>
        <v>715.37147930708181</v>
      </c>
      <c r="P21" s="156">
        <f>IF(RES_hhdet_tes!P21=0,0,RES_hhdet_tes!P21/0.086*1000000/RES_hhdet_num!P21)</f>
        <v>703.69022359629923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737.38888756671747</v>
      </c>
      <c r="C22" s="57">
        <f>IF(RES_hhdet_tes!C22=0,0,RES_hhdet_tes!C22/0.086*1000000/RES_hhdet_num!C22)</f>
        <v>793.08440415482869</v>
      </c>
      <c r="D22" s="57">
        <f>IF(RES_hhdet_tes!D22=0,0,RES_hhdet_tes!D22/0.086*1000000/RES_hhdet_num!D22)</f>
        <v>815.32288680083377</v>
      </c>
      <c r="E22" s="57">
        <f>IF(RES_hhdet_tes!E22=0,0,RES_hhdet_tes!E22/0.086*1000000/RES_hhdet_num!E22)</f>
        <v>918.70820090384836</v>
      </c>
      <c r="F22" s="57">
        <f>IF(RES_hhdet_tes!F22=0,0,RES_hhdet_tes!F22/0.086*1000000/RES_hhdet_num!F22)</f>
        <v>969.43877062295155</v>
      </c>
      <c r="G22" s="57">
        <f>IF(RES_hhdet_tes!G22=0,0,RES_hhdet_tes!G22/0.086*1000000/RES_hhdet_num!G22)</f>
        <v>0</v>
      </c>
      <c r="H22" s="57">
        <f>IF(RES_hhdet_tes!H22=0,0,RES_hhdet_tes!H22/0.086*1000000/RES_hhdet_num!H22)</f>
        <v>0</v>
      </c>
      <c r="I22" s="57">
        <f>IF(RES_hhdet_tes!I22=0,0,RES_hhdet_tes!I22/0.086*1000000/RES_hhdet_num!I22)</f>
        <v>0</v>
      </c>
      <c r="J22" s="57">
        <f>IF(RES_hhdet_tes!J22=0,0,RES_hhdet_tes!J22/0.086*1000000/RES_hhdet_num!J22)</f>
        <v>0</v>
      </c>
      <c r="K22" s="57">
        <f>IF(RES_hhdet_tes!K22=0,0,RES_hhdet_tes!K22/0.086*1000000/RES_hhdet_num!K22)</f>
        <v>969.1107308990878</v>
      </c>
      <c r="L22" s="57">
        <f>IF(RES_hhdet_tes!L22=0,0,RES_hhdet_tes!L22/0.086*1000000/RES_hhdet_num!L22)</f>
        <v>832.03865004232523</v>
      </c>
      <c r="M22" s="57">
        <f>IF(RES_hhdet_tes!M22=0,0,RES_hhdet_tes!M22/0.086*1000000/RES_hhdet_num!M22)</f>
        <v>810.43741390332173</v>
      </c>
      <c r="N22" s="57">
        <f>IF(RES_hhdet_tes!N22=0,0,RES_hhdet_tes!N22/0.086*1000000/RES_hhdet_num!N22)</f>
        <v>779.18739975708843</v>
      </c>
      <c r="O22" s="57">
        <f>IF(RES_hhdet_tes!O22=0,0,RES_hhdet_tes!O22/0.086*1000000/RES_hhdet_num!O22)</f>
        <v>784.00018925517656</v>
      </c>
      <c r="P22" s="57">
        <f>IF(RES_hhdet_tes!P22=0,0,RES_hhdet_tes!P22/0.086*1000000/RES_hhdet_num!P22)</f>
        <v>755.11217633396325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10005.468222725982</v>
      </c>
      <c r="C24" s="168">
        <f t="shared" ref="C24:Q24" si="3">SUM(C25,C28,C30,C39)</f>
        <v>10038.383157219021</v>
      </c>
      <c r="D24" s="168">
        <f t="shared" si="3"/>
        <v>10384.877339159899</v>
      </c>
      <c r="E24" s="168">
        <f t="shared" si="3"/>
        <v>11350.668927049297</v>
      </c>
      <c r="F24" s="168">
        <f t="shared" si="3"/>
        <v>11287.633472526442</v>
      </c>
      <c r="G24" s="168">
        <f t="shared" si="3"/>
        <v>10802.697659628624</v>
      </c>
      <c r="H24" s="168">
        <f t="shared" si="3"/>
        <v>10606.972749873778</v>
      </c>
      <c r="I24" s="168">
        <f t="shared" si="3"/>
        <v>9872.5181426693071</v>
      </c>
      <c r="J24" s="168">
        <f t="shared" si="3"/>
        <v>9917.8795516309765</v>
      </c>
      <c r="K24" s="168">
        <f t="shared" si="3"/>
        <v>11514.503589495494</v>
      </c>
      <c r="L24" s="168">
        <f t="shared" si="3"/>
        <v>10911.671534232277</v>
      </c>
      <c r="M24" s="168">
        <f t="shared" si="3"/>
        <v>10298.606968072749</v>
      </c>
      <c r="N24" s="168">
        <f t="shared" si="3"/>
        <v>9913.7902435126543</v>
      </c>
      <c r="O24" s="168">
        <f t="shared" si="3"/>
        <v>9690.3917478086405</v>
      </c>
      <c r="P24" s="168">
        <f t="shared" si="3"/>
        <v>8202.0281318653597</v>
      </c>
      <c r="Q24" s="168">
        <f t="shared" si="3"/>
        <v>9204.694567171884</v>
      </c>
    </row>
    <row r="25" spans="1:17" ht="12.95" customHeight="1" x14ac:dyDescent="0.25">
      <c r="A25" s="158" t="s">
        <v>65</v>
      </c>
      <c r="B25" s="157">
        <f t="shared" ref="B25:Q25" si="4">SUM(B26:B27)</f>
        <v>7057.4186873909457</v>
      </c>
      <c r="C25" s="157">
        <f t="shared" si="4"/>
        <v>6971.6340004587182</v>
      </c>
      <c r="D25" s="157">
        <f t="shared" si="4"/>
        <v>7274.5333463296456</v>
      </c>
      <c r="E25" s="157">
        <f t="shared" si="4"/>
        <v>7973.8690393955276</v>
      </c>
      <c r="F25" s="157">
        <f t="shared" si="4"/>
        <v>7927.202978201698</v>
      </c>
      <c r="G25" s="157">
        <f t="shared" si="4"/>
        <v>7418.8424874231569</v>
      </c>
      <c r="H25" s="157">
        <f t="shared" si="4"/>
        <v>7223.5514443848988</v>
      </c>
      <c r="I25" s="157">
        <f t="shared" si="4"/>
        <v>6467.0564247125239</v>
      </c>
      <c r="J25" s="157">
        <f t="shared" si="4"/>
        <v>6316.7666977343042</v>
      </c>
      <c r="K25" s="157">
        <f t="shared" si="4"/>
        <v>7745.5937873485782</v>
      </c>
      <c r="L25" s="157">
        <f t="shared" si="4"/>
        <v>7788.9391371305655</v>
      </c>
      <c r="M25" s="157">
        <f t="shared" si="4"/>
        <v>7004.7085361145473</v>
      </c>
      <c r="N25" s="157">
        <f t="shared" si="4"/>
        <v>6634.8067017580915</v>
      </c>
      <c r="O25" s="157">
        <f t="shared" si="4"/>
        <v>6434.5742503808642</v>
      </c>
      <c r="P25" s="157">
        <f t="shared" si="4"/>
        <v>5047.3020017896088</v>
      </c>
      <c r="Q25" s="157">
        <f t="shared" si="4"/>
        <v>5921.8369105131296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6921.037561249098</v>
      </c>
      <c r="C26" s="156">
        <f>IF(RES_hhdet_tes!C26=0,0,RES_hhdet_tes!C26/0.086*1000000/RES_hhdet_num!C$24)</f>
        <v>6782.4869377143195</v>
      </c>
      <c r="D26" s="156">
        <f>IF(RES_hhdet_tes!D26=0,0,RES_hhdet_tes!D26/0.086*1000000/RES_hhdet_num!D$24)</f>
        <v>7077.1926377069831</v>
      </c>
      <c r="E26" s="156">
        <f>IF(RES_hhdet_tes!E26=0,0,RES_hhdet_tes!E26/0.086*1000000/RES_hhdet_num!E$24)</f>
        <v>7650.5844530337054</v>
      </c>
      <c r="F26" s="156">
        <f>IF(RES_hhdet_tes!F26=0,0,RES_hhdet_tes!F26/0.086*1000000/RES_hhdet_num!F$24)</f>
        <v>7642.0745334146886</v>
      </c>
      <c r="G26" s="156">
        <f>IF(RES_hhdet_tes!G26=0,0,RES_hhdet_tes!G26/0.086*1000000/RES_hhdet_num!G$24)</f>
        <v>7147.4824743041609</v>
      </c>
      <c r="H26" s="156">
        <f>IF(RES_hhdet_tes!H26=0,0,RES_hhdet_tes!H26/0.086*1000000/RES_hhdet_num!H$24)</f>
        <v>6949.8434887216745</v>
      </c>
      <c r="I26" s="156">
        <f>IF(RES_hhdet_tes!I26=0,0,RES_hhdet_tes!I26/0.086*1000000/RES_hhdet_num!I$24)</f>
        <v>6191.3258488231986</v>
      </c>
      <c r="J26" s="156">
        <f>IF(RES_hhdet_tes!J26=0,0,RES_hhdet_tes!J26/0.086*1000000/RES_hhdet_num!J$24)</f>
        <v>5991.9349054201803</v>
      </c>
      <c r="K26" s="156">
        <f>IF(RES_hhdet_tes!K26=0,0,RES_hhdet_tes!K26/0.086*1000000/RES_hhdet_num!K$24)</f>
        <v>7536.6907197957053</v>
      </c>
      <c r="L26" s="156">
        <f>IF(RES_hhdet_tes!L26=0,0,RES_hhdet_tes!L26/0.086*1000000/RES_hhdet_num!L$24)</f>
        <v>7639.8458846293397</v>
      </c>
      <c r="M26" s="156">
        <f>IF(RES_hhdet_tes!M26=0,0,RES_hhdet_tes!M26/0.086*1000000/RES_hhdet_num!M$24)</f>
        <v>6864.7252032309088</v>
      </c>
      <c r="N26" s="156">
        <f>IF(RES_hhdet_tes!N26=0,0,RES_hhdet_tes!N26/0.086*1000000/RES_hhdet_num!N$24)</f>
        <v>6532.0828356627717</v>
      </c>
      <c r="O26" s="156">
        <f>IF(RES_hhdet_tes!O26=0,0,RES_hhdet_tes!O26/0.086*1000000/RES_hhdet_num!O$24)</f>
        <v>6339.4151990496539</v>
      </c>
      <c r="P26" s="156">
        <f>IF(RES_hhdet_tes!P26=0,0,RES_hhdet_tes!P26/0.086*1000000/RES_hhdet_num!P$24)</f>
        <v>4976.3800704676041</v>
      </c>
      <c r="Q26" s="156">
        <f>IF(RES_hhdet_tes!Q26=0,0,RES_hhdet_tes!Q26/0.086*1000000/RES_hhdet_num!Q$24)</f>
        <v>5768.8110219241862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136.38112614184797</v>
      </c>
      <c r="C27" s="156">
        <f>IF(RES_hhdet_tes!C27=0,0,RES_hhdet_tes!C27/0.086*1000000/RES_hhdet_num!C$24)</f>
        <v>189.14706274439851</v>
      </c>
      <c r="D27" s="156">
        <f>IF(RES_hhdet_tes!D27=0,0,RES_hhdet_tes!D27/0.086*1000000/RES_hhdet_num!D$24)</f>
        <v>197.34070862266285</v>
      </c>
      <c r="E27" s="156">
        <f>IF(RES_hhdet_tes!E27=0,0,RES_hhdet_tes!E27/0.086*1000000/RES_hhdet_num!E$24)</f>
        <v>323.28458636182188</v>
      </c>
      <c r="F27" s="156">
        <f>IF(RES_hhdet_tes!F27=0,0,RES_hhdet_tes!F27/0.086*1000000/RES_hhdet_num!F$24)</f>
        <v>285.12844478700936</v>
      </c>
      <c r="G27" s="156">
        <f>IF(RES_hhdet_tes!G27=0,0,RES_hhdet_tes!G27/0.086*1000000/RES_hhdet_num!G$24)</f>
        <v>271.36001311899645</v>
      </c>
      <c r="H27" s="156">
        <f>IF(RES_hhdet_tes!H27=0,0,RES_hhdet_tes!H27/0.086*1000000/RES_hhdet_num!H$24)</f>
        <v>273.70795566322454</v>
      </c>
      <c r="I27" s="156">
        <f>IF(RES_hhdet_tes!I27=0,0,RES_hhdet_tes!I27/0.086*1000000/RES_hhdet_num!I$24)</f>
        <v>275.73057588932545</v>
      </c>
      <c r="J27" s="156">
        <f>IF(RES_hhdet_tes!J27=0,0,RES_hhdet_tes!J27/0.086*1000000/RES_hhdet_num!J$24)</f>
        <v>324.8317923141243</v>
      </c>
      <c r="K27" s="156">
        <f>IF(RES_hhdet_tes!K27=0,0,RES_hhdet_tes!K27/0.086*1000000/RES_hhdet_num!K$24)</f>
        <v>208.90306755287315</v>
      </c>
      <c r="L27" s="156">
        <f>IF(RES_hhdet_tes!L27=0,0,RES_hhdet_tes!L27/0.086*1000000/RES_hhdet_num!L$24)</f>
        <v>149.09325250122603</v>
      </c>
      <c r="M27" s="156">
        <f>IF(RES_hhdet_tes!M27=0,0,RES_hhdet_tes!M27/0.086*1000000/RES_hhdet_num!M$24)</f>
        <v>139.98333288363884</v>
      </c>
      <c r="N27" s="156">
        <f>IF(RES_hhdet_tes!N27=0,0,RES_hhdet_tes!N27/0.086*1000000/RES_hhdet_num!N$24)</f>
        <v>102.72386609531971</v>
      </c>
      <c r="O27" s="156">
        <f>IF(RES_hhdet_tes!O27=0,0,RES_hhdet_tes!O27/0.086*1000000/RES_hhdet_num!O$24)</f>
        <v>95.159051331210549</v>
      </c>
      <c r="P27" s="156">
        <f>IF(RES_hhdet_tes!P27=0,0,RES_hhdet_tes!P27/0.086*1000000/RES_hhdet_num!P$24)</f>
        <v>70.921931322004539</v>
      </c>
      <c r="Q27" s="156">
        <f>IF(RES_hhdet_tes!Q27=0,0,RES_hhdet_tes!Q27/0.086*1000000/RES_hhdet_num!Q$24)</f>
        <v>153.02588858894342</v>
      </c>
    </row>
    <row r="28" spans="1:17" ht="12.95" customHeight="1" x14ac:dyDescent="0.25">
      <c r="A28" s="158" t="s">
        <v>112</v>
      </c>
      <c r="B28" s="157">
        <f t="shared" ref="B28:Q28" si="5">B29</f>
        <v>13.419236355844557</v>
      </c>
      <c r="C28" s="157">
        <f t="shared" si="5"/>
        <v>16.234208596373065</v>
      </c>
      <c r="D28" s="157">
        <f t="shared" si="5"/>
        <v>19.796328184263611</v>
      </c>
      <c r="E28" s="157">
        <f t="shared" si="5"/>
        <v>22.866973429594712</v>
      </c>
      <c r="F28" s="157">
        <f t="shared" si="5"/>
        <v>26.99569292469366</v>
      </c>
      <c r="G28" s="157">
        <f t="shared" si="5"/>
        <v>35.240722158326207</v>
      </c>
      <c r="H28" s="157">
        <f t="shared" si="5"/>
        <v>45.231475866209045</v>
      </c>
      <c r="I28" s="157">
        <f t="shared" si="5"/>
        <v>64.918101203924707</v>
      </c>
      <c r="J28" s="157">
        <f t="shared" si="5"/>
        <v>87.708953836154478</v>
      </c>
      <c r="K28" s="157">
        <f t="shared" si="5"/>
        <v>96.645382760186749</v>
      </c>
      <c r="L28" s="157">
        <f t="shared" si="5"/>
        <v>136.84862328012264</v>
      </c>
      <c r="M28" s="157">
        <f t="shared" si="5"/>
        <v>162.8830051963952</v>
      </c>
      <c r="N28" s="157">
        <f t="shared" si="5"/>
        <v>235.36781197191686</v>
      </c>
      <c r="O28" s="157">
        <f t="shared" si="5"/>
        <v>222.34496054502111</v>
      </c>
      <c r="P28" s="157">
        <f t="shared" si="5"/>
        <v>234.17066558000781</v>
      </c>
      <c r="Q28" s="157">
        <f t="shared" si="5"/>
        <v>280.84165487174374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13.419236355844557</v>
      </c>
      <c r="C29" s="156">
        <f>IF(RES_hhdet_tes!C29=0,0,RES_hhdet_tes!C29/0.086*1000000/RES_hhdet_num!C$24)</f>
        <v>16.234208596373065</v>
      </c>
      <c r="D29" s="156">
        <f>IF(RES_hhdet_tes!D29=0,0,RES_hhdet_tes!D29/0.086*1000000/RES_hhdet_num!D$24)</f>
        <v>19.796328184263611</v>
      </c>
      <c r="E29" s="156">
        <f>IF(RES_hhdet_tes!E29=0,0,RES_hhdet_tes!E29/0.086*1000000/RES_hhdet_num!E$24)</f>
        <v>22.866973429594712</v>
      </c>
      <c r="F29" s="156">
        <f>IF(RES_hhdet_tes!F29=0,0,RES_hhdet_tes!F29/0.086*1000000/RES_hhdet_num!F$24)</f>
        <v>26.99569292469366</v>
      </c>
      <c r="G29" s="156">
        <f>IF(RES_hhdet_tes!G29=0,0,RES_hhdet_tes!G29/0.086*1000000/RES_hhdet_num!G$24)</f>
        <v>35.240722158326207</v>
      </c>
      <c r="H29" s="156">
        <f>IF(RES_hhdet_tes!H29=0,0,RES_hhdet_tes!H29/0.086*1000000/RES_hhdet_num!H$24)</f>
        <v>45.231475866209045</v>
      </c>
      <c r="I29" s="156">
        <f>IF(RES_hhdet_tes!I29=0,0,RES_hhdet_tes!I29/0.086*1000000/RES_hhdet_num!I$24)</f>
        <v>64.918101203924707</v>
      </c>
      <c r="J29" s="156">
        <f>IF(RES_hhdet_tes!J29=0,0,RES_hhdet_tes!J29/0.086*1000000/RES_hhdet_num!J$24)</f>
        <v>87.708953836154478</v>
      </c>
      <c r="K29" s="156">
        <f>IF(RES_hhdet_tes!K29=0,0,RES_hhdet_tes!K29/0.086*1000000/RES_hhdet_num!K$24)</f>
        <v>96.645382760186749</v>
      </c>
      <c r="L29" s="156">
        <f>IF(RES_hhdet_tes!L29=0,0,RES_hhdet_tes!L29/0.086*1000000/RES_hhdet_num!L$24)</f>
        <v>136.84862328012264</v>
      </c>
      <c r="M29" s="156">
        <f>IF(RES_hhdet_tes!M29=0,0,RES_hhdet_tes!M29/0.086*1000000/RES_hhdet_num!M$24)</f>
        <v>162.8830051963952</v>
      </c>
      <c r="N29" s="156">
        <f>IF(RES_hhdet_tes!N29=0,0,RES_hhdet_tes!N29/0.086*1000000/RES_hhdet_num!N$24)</f>
        <v>235.36781197191686</v>
      </c>
      <c r="O29" s="156">
        <f>IF(RES_hhdet_tes!O29=0,0,RES_hhdet_tes!O29/0.086*1000000/RES_hhdet_num!O$24)</f>
        <v>222.34496054502111</v>
      </c>
      <c r="P29" s="156">
        <f>IF(RES_hhdet_tes!P29=0,0,RES_hhdet_tes!P29/0.086*1000000/RES_hhdet_num!P$24)</f>
        <v>234.17066558000781</v>
      </c>
      <c r="Q29" s="156">
        <f>IF(RES_hhdet_tes!Q29=0,0,RES_hhdet_tes!Q29/0.086*1000000/RES_hhdet_num!Q$24)</f>
        <v>280.84165487174374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2220.01715008053</v>
      </c>
      <c r="C30" s="157">
        <f>IF(RES_hhdet_tes!C30=0,0,RES_hhdet_tes!C30/0.086*1000000/RES_hhdet_num!C$24)</f>
        <v>2288.7460899115686</v>
      </c>
      <c r="D30" s="157">
        <f>IF(RES_hhdet_tes!D30=0,0,RES_hhdet_tes!D30/0.086*1000000/RES_hhdet_num!D$24)</f>
        <v>2321.1506742744273</v>
      </c>
      <c r="E30" s="157">
        <f>IF(RES_hhdet_tes!E30=0,0,RES_hhdet_tes!E30/0.086*1000000/RES_hhdet_num!E$24)</f>
        <v>2515.9900025484458</v>
      </c>
      <c r="F30" s="157">
        <f>IF(RES_hhdet_tes!F30=0,0,RES_hhdet_tes!F30/0.086*1000000/RES_hhdet_num!F$24)</f>
        <v>2454.7346496692498</v>
      </c>
      <c r="G30" s="157">
        <f>IF(RES_hhdet_tes!G30=0,0,RES_hhdet_tes!G30/0.086*1000000/RES_hhdet_num!G$24)</f>
        <v>2476.9427711765384</v>
      </c>
      <c r="H30" s="157">
        <f>IF(RES_hhdet_tes!H30=0,0,RES_hhdet_tes!H30/0.086*1000000/RES_hhdet_num!H$24)</f>
        <v>2434.2033125531657</v>
      </c>
      <c r="I30" s="157">
        <f>IF(RES_hhdet_tes!I30=0,0,RES_hhdet_tes!I30/0.086*1000000/RES_hhdet_num!I$24)</f>
        <v>2451.8325094277043</v>
      </c>
      <c r="J30" s="157">
        <f>IF(RES_hhdet_tes!J30=0,0,RES_hhdet_tes!J30/0.086*1000000/RES_hhdet_num!J$24)</f>
        <v>2611.8108253524033</v>
      </c>
      <c r="K30" s="157">
        <f>IF(RES_hhdet_tes!K30=0,0,RES_hhdet_tes!K30/0.086*1000000/RES_hhdet_num!K$24)</f>
        <v>2755.9650227722959</v>
      </c>
      <c r="L30" s="157">
        <f>IF(RES_hhdet_tes!L30=0,0,RES_hhdet_tes!L30/0.086*1000000/RES_hhdet_num!L$24)</f>
        <v>2177.5352015537492</v>
      </c>
      <c r="M30" s="157">
        <f>IF(RES_hhdet_tes!M30=0,0,RES_hhdet_tes!M30/0.086*1000000/RES_hhdet_num!M$24)</f>
        <v>2346.1544268859179</v>
      </c>
      <c r="N30" s="157">
        <f>IF(RES_hhdet_tes!N30=0,0,RES_hhdet_tes!N30/0.086*1000000/RES_hhdet_num!N$24)</f>
        <v>2281.1454722463268</v>
      </c>
      <c r="O30" s="157">
        <f>IF(RES_hhdet_tes!O30=0,0,RES_hhdet_tes!O30/0.086*1000000/RES_hhdet_num!O$24)</f>
        <v>2260.5933326622703</v>
      </c>
      <c r="P30" s="157">
        <f>IF(RES_hhdet_tes!P30=0,0,RES_hhdet_tes!P30/0.086*1000000/RES_hhdet_num!P$24)</f>
        <v>2171.7816804681702</v>
      </c>
      <c r="Q30" s="157">
        <f>IF(RES_hhdet_tes!Q30=0,0,RES_hhdet_tes!Q30/0.086*1000000/RES_hhdet_num!Q$24)</f>
        <v>2272.3970668787642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2055.4995320395828</v>
      </c>
      <c r="C31" s="132">
        <f>IF(RES_hhdet_tes!C31=0,0,RES_hhdet_tes!C31/0.086*1000000/RES_hhdet_num!C31)</f>
        <v>2057.8483855789323</v>
      </c>
      <c r="D31" s="132">
        <f>IF(RES_hhdet_tes!D31=0,0,RES_hhdet_tes!D31/0.086*1000000/RES_hhdet_num!D31)</f>
        <v>2048.0484876341548</v>
      </c>
      <c r="E31" s="132">
        <f>IF(RES_hhdet_tes!E31=0,0,RES_hhdet_tes!E31/0.086*1000000/RES_hhdet_num!E31)</f>
        <v>2049.9033123425047</v>
      </c>
      <c r="F31" s="132">
        <f>IF(RES_hhdet_tes!F31=0,0,RES_hhdet_tes!F31/0.086*1000000/RES_hhdet_num!F31)</f>
        <v>2060.4438257050915</v>
      </c>
      <c r="G31" s="132">
        <f>IF(RES_hhdet_tes!G31=0,0,RES_hhdet_tes!G31/0.086*1000000/RES_hhdet_num!G31)</f>
        <v>2079.1433770974927</v>
      </c>
      <c r="H31" s="132">
        <f>IF(RES_hhdet_tes!H31=0,0,RES_hhdet_tes!H31/0.086*1000000/RES_hhdet_num!H31)</f>
        <v>2087.911344008412</v>
      </c>
      <c r="I31" s="132">
        <f>IF(RES_hhdet_tes!I31=0,0,RES_hhdet_tes!I31/0.086*1000000/RES_hhdet_num!I31)</f>
        <v>2119.3096404135485</v>
      </c>
      <c r="J31" s="132">
        <f>IF(RES_hhdet_tes!J31=0,0,RES_hhdet_tes!J31/0.086*1000000/RES_hhdet_num!J31)</f>
        <v>2137.8942168265885</v>
      </c>
      <c r="K31" s="132">
        <f>IF(RES_hhdet_tes!K31=0,0,RES_hhdet_tes!K31/0.086*1000000/RES_hhdet_num!K31)</f>
        <v>2343.6195628496644</v>
      </c>
      <c r="L31" s="132">
        <f>IF(RES_hhdet_tes!L31=0,0,RES_hhdet_tes!L31/0.086*1000000/RES_hhdet_num!L31)</f>
        <v>2202.5665975456418</v>
      </c>
      <c r="M31" s="132">
        <f>IF(RES_hhdet_tes!M31=0,0,RES_hhdet_tes!M31/0.086*1000000/RES_hhdet_num!M31)</f>
        <v>2194.7897915020271</v>
      </c>
      <c r="N31" s="132">
        <f>IF(RES_hhdet_tes!N31=0,0,RES_hhdet_tes!N31/0.086*1000000/RES_hhdet_num!N31)</f>
        <v>2171.5576760483832</v>
      </c>
      <c r="O31" s="132">
        <f>IF(RES_hhdet_tes!O31=0,0,RES_hhdet_tes!O31/0.086*1000000/RES_hhdet_num!O31)</f>
        <v>2141.280354410163</v>
      </c>
      <c r="P31" s="132">
        <f>IF(RES_hhdet_tes!P31=0,0,RES_hhdet_tes!P31/0.086*1000000/RES_hhdet_num!P31)</f>
        <v>2095.4421416205505</v>
      </c>
      <c r="Q31" s="132">
        <f>IF(RES_hhdet_tes!Q31=0,0,RES_hhdet_tes!Q31/0.086*1000000/RES_hhdet_num!Q31)</f>
        <v>2088.1620789374947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2381.23235502136</v>
      </c>
      <c r="L32" s="132">
        <f>IF(RES_hhdet_tes!L32=0,0,RES_hhdet_tes!L32/0.086*1000000/RES_hhdet_num!L32)</f>
        <v>2223.1194114295354</v>
      </c>
      <c r="M32" s="132">
        <f>IF(RES_hhdet_tes!M32=0,0,RES_hhdet_tes!M32/0.086*1000000/RES_hhdet_num!M32)</f>
        <v>2199.2606911175626</v>
      </c>
      <c r="N32" s="132">
        <f>IF(RES_hhdet_tes!N32=0,0,RES_hhdet_tes!N32/0.086*1000000/RES_hhdet_num!N32)</f>
        <v>2168.4057358974101</v>
      </c>
      <c r="O32" s="132">
        <f>IF(RES_hhdet_tes!O32=0,0,RES_hhdet_tes!O32/0.086*1000000/RES_hhdet_num!O32)</f>
        <v>2143.4277509211306</v>
      </c>
      <c r="P32" s="132">
        <f>IF(RES_hhdet_tes!P32=0,0,RES_hhdet_tes!P32/0.086*1000000/RES_hhdet_num!P32)</f>
        <v>2100.7227276806971</v>
      </c>
      <c r="Q32" s="132">
        <f>IF(RES_hhdet_tes!Q32=0,0,RES_hhdet_tes!Q32/0.086*1000000/RES_hhdet_num!Q32)</f>
        <v>2092.4096030619162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1220.9606682458614</v>
      </c>
      <c r="L33" s="165">
        <f>IF(RES_hhdet_tes!L33=0,0,RES_hhdet_tes!L33/0.086*1000000/RES_hhdet_num!L32)</f>
        <v>1134.7918589333001</v>
      </c>
      <c r="M33" s="165">
        <f>IF(RES_hhdet_tes!M33=0,0,RES_hhdet_tes!M33/0.086*1000000/RES_hhdet_num!M32)</f>
        <v>1123.6101732872617</v>
      </c>
      <c r="N33" s="165">
        <f>IF(RES_hhdet_tes!N33=0,0,RES_hhdet_tes!N33/0.086*1000000/RES_hhdet_num!N32)</f>
        <v>1107.0289648461444</v>
      </c>
      <c r="O33" s="165">
        <f>IF(RES_hhdet_tes!O33=0,0,RES_hhdet_tes!O33/0.086*1000000/RES_hhdet_num!O32)</f>
        <v>1092.612647445902</v>
      </c>
      <c r="P33" s="165">
        <f>IF(RES_hhdet_tes!P33=0,0,RES_hhdet_tes!P33/0.086*1000000/RES_hhdet_num!P32)</f>
        <v>1070.7932070438396</v>
      </c>
      <c r="Q33" s="165">
        <f>IF(RES_hhdet_tes!Q33=0,0,RES_hhdet_tes!Q33/0.086*1000000/RES_hhdet_num!Q32)</f>
        <v>1065.0204713234659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1160.2716867754982</v>
      </c>
      <c r="L34" s="164">
        <f>IF(RES_hhdet_tes!L34=0,0,RES_hhdet_tes!L34/0.086*1000000/RES_hhdet_num!L32)</f>
        <v>1088.3275524962353</v>
      </c>
      <c r="M34" s="164">
        <f>IF(RES_hhdet_tes!M34=0,0,RES_hhdet_tes!M34/0.086*1000000/RES_hhdet_num!M32)</f>
        <v>1075.6505178303005</v>
      </c>
      <c r="N34" s="164">
        <f>IF(RES_hhdet_tes!N34=0,0,RES_hhdet_tes!N34/0.086*1000000/RES_hhdet_num!N32)</f>
        <v>1061.3767710512659</v>
      </c>
      <c r="O34" s="164">
        <f>IF(RES_hhdet_tes!O34=0,0,RES_hhdet_tes!O34/0.086*1000000/RES_hhdet_num!O32)</f>
        <v>1050.8151034752286</v>
      </c>
      <c r="P34" s="164">
        <f>IF(RES_hhdet_tes!P34=0,0,RES_hhdet_tes!P34/0.086*1000000/RES_hhdet_num!P32)</f>
        <v>1029.9295206368577</v>
      </c>
      <c r="Q34" s="164">
        <f>IF(RES_hhdet_tes!Q34=0,0,RES_hhdet_tes!Q34/0.086*1000000/RES_hhdet_num!Q32)</f>
        <v>1027.3891317384503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2343.6565815718454</v>
      </c>
      <c r="C35" s="162">
        <f>IF(RES_hhdet_tes!C35=0,0,RES_hhdet_tes!C35/0.086*1000000/RES_hhdet_num!C35)</f>
        <v>2464.8601246201974</v>
      </c>
      <c r="D35" s="162">
        <f>IF(RES_hhdet_tes!D35=0,0,RES_hhdet_tes!D35/0.086*1000000/RES_hhdet_num!D35)</f>
        <v>2532.6122419864873</v>
      </c>
      <c r="E35" s="162">
        <f>IF(RES_hhdet_tes!E35=0,0,RES_hhdet_tes!E35/0.086*1000000/RES_hhdet_num!E35)</f>
        <v>2882.1347867318113</v>
      </c>
      <c r="F35" s="162">
        <f>IF(RES_hhdet_tes!F35=0,0,RES_hhdet_tes!F35/0.086*1000000/RES_hhdet_num!F35)</f>
        <v>2769.052937434526</v>
      </c>
      <c r="G35" s="162">
        <f>IF(RES_hhdet_tes!G35=0,0,RES_hhdet_tes!G35/0.086*1000000/RES_hhdet_num!G35)</f>
        <v>2798.8230921266149</v>
      </c>
      <c r="H35" s="162">
        <f>IF(RES_hhdet_tes!H35=0,0,RES_hhdet_tes!H35/0.086*1000000/RES_hhdet_num!H35)</f>
        <v>2718.5466573374315</v>
      </c>
      <c r="I35" s="162">
        <f>IF(RES_hhdet_tes!I35=0,0,RES_hhdet_tes!I35/0.086*1000000/RES_hhdet_num!I35)</f>
        <v>2728.8871856984315</v>
      </c>
      <c r="J35" s="162">
        <f>IF(RES_hhdet_tes!J35=0,0,RES_hhdet_tes!J35/0.086*1000000/RES_hhdet_num!J35)</f>
        <v>3012.3651023467464</v>
      </c>
      <c r="K35" s="162">
        <f>IF(RES_hhdet_tes!K35=0,0,RES_hhdet_tes!K35/0.086*1000000/RES_hhdet_num!K35)</f>
        <v>3146.1328652170596</v>
      </c>
      <c r="L35" s="162">
        <f>IF(RES_hhdet_tes!L35=0,0,RES_hhdet_tes!L35/0.086*1000000/RES_hhdet_num!L35)</f>
        <v>2150.1079184617302</v>
      </c>
      <c r="M35" s="162">
        <f>IF(RES_hhdet_tes!M35=0,0,RES_hhdet_tes!M35/0.086*1000000/RES_hhdet_num!M35)</f>
        <v>2497.1282589209663</v>
      </c>
      <c r="N35" s="162">
        <f>IF(RES_hhdet_tes!N35=0,0,RES_hhdet_tes!N35/0.086*1000000/RES_hhdet_num!N35)</f>
        <v>2394.7823661838629</v>
      </c>
      <c r="O35" s="162">
        <f>IF(RES_hhdet_tes!O35=0,0,RES_hhdet_tes!O35/0.086*1000000/RES_hhdet_num!O35)</f>
        <v>2386.3914255610457</v>
      </c>
      <c r="P35" s="162">
        <f>IF(RES_hhdet_tes!P35=0,0,RES_hhdet_tes!P35/0.086*1000000/RES_hhdet_num!P35)</f>
        <v>2253.7445533496571</v>
      </c>
      <c r="Q35" s="162">
        <f>IF(RES_hhdet_tes!Q35=0,0,RES_hhdet_tes!Q35/0.086*1000000/RES_hhdet_num!Q35)</f>
        <v>2473.817226510409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2763.5608520731739</v>
      </c>
      <c r="L36" s="160">
        <f>IF(RES_hhdet_tes!L36=0,0,RES_hhdet_tes!L36/0.086*1000000/RES_hhdet_num!L36)</f>
        <v>2184.1126126629492</v>
      </c>
      <c r="M36" s="160">
        <f>IF(RES_hhdet_tes!M36=0,0,RES_hhdet_tes!M36/0.086*1000000/RES_hhdet_num!M36)</f>
        <v>2348.2635051127254</v>
      </c>
      <c r="N36" s="160">
        <f>IF(RES_hhdet_tes!N36=0,0,RES_hhdet_tes!N36/0.086*1000000/RES_hhdet_num!N36)</f>
        <v>2278.7655642366549</v>
      </c>
      <c r="O36" s="160">
        <f>IF(RES_hhdet_tes!O36=0,0,RES_hhdet_tes!O36/0.086*1000000/RES_hhdet_num!O36)</f>
        <v>2260.1131659977918</v>
      </c>
      <c r="P36" s="160">
        <f>IF(RES_hhdet_tes!P36=0,0,RES_hhdet_tes!P36/0.086*1000000/RES_hhdet_num!P36)</f>
        <v>2170.278980739181</v>
      </c>
      <c r="Q36" s="160">
        <f>IF(RES_hhdet_tes!Q36=0,0,RES_hhdet_tes!Q36/0.086*1000000/RES_hhdet_num!Q36)</f>
        <v>2272.9619383101494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1603.2891652976753</v>
      </c>
      <c r="L37" s="156">
        <f>IF(RES_hhdet_tes!L37=0,0,RES_hhdet_tes!L37/0.086*1000000/RES_hhdet_num!L36)</f>
        <v>1095.7850601667139</v>
      </c>
      <c r="M37" s="156">
        <f>IF(RES_hhdet_tes!M37=0,0,RES_hhdet_tes!M37/0.086*1000000/RES_hhdet_num!M36)</f>
        <v>1272.6129872824242</v>
      </c>
      <c r="N37" s="156">
        <f>IF(RES_hhdet_tes!N37=0,0,RES_hhdet_tes!N37/0.086*1000000/RES_hhdet_num!N36)</f>
        <v>1217.388793185389</v>
      </c>
      <c r="O37" s="156">
        <f>IF(RES_hhdet_tes!O37=0,0,RES_hhdet_tes!O37/0.086*1000000/RES_hhdet_num!O36)</f>
        <v>1209.2980625225632</v>
      </c>
      <c r="P37" s="156">
        <f>IF(RES_hhdet_tes!P37=0,0,RES_hhdet_tes!P37/0.086*1000000/RES_hhdet_num!P36)</f>
        <v>1140.3494601023237</v>
      </c>
      <c r="Q37" s="156">
        <f>IF(RES_hhdet_tes!Q37=0,0,RES_hhdet_tes!Q37/0.086*1000000/RES_hhdet_num!Q36)</f>
        <v>1245.5728065716994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1160.2716867754984</v>
      </c>
      <c r="L38" s="156">
        <f>IF(RES_hhdet_tes!L38=0,0,RES_hhdet_tes!L38/0.086*1000000/RES_hhdet_num!L36)</f>
        <v>1088.3275524962353</v>
      </c>
      <c r="M38" s="156">
        <f>IF(RES_hhdet_tes!M38=0,0,RES_hhdet_tes!M38/0.086*1000000/RES_hhdet_num!M36)</f>
        <v>1075.6505178303007</v>
      </c>
      <c r="N38" s="156">
        <f>IF(RES_hhdet_tes!N38=0,0,RES_hhdet_tes!N38/0.086*1000000/RES_hhdet_num!N36)</f>
        <v>1061.3767710512657</v>
      </c>
      <c r="O38" s="156">
        <f>IF(RES_hhdet_tes!O38=0,0,RES_hhdet_tes!O38/0.086*1000000/RES_hhdet_num!O36)</f>
        <v>1050.8151034752286</v>
      </c>
      <c r="P38" s="156">
        <f>IF(RES_hhdet_tes!P38=0,0,RES_hhdet_tes!P38/0.086*1000000/RES_hhdet_num!P36)</f>
        <v>1029.9295206368577</v>
      </c>
      <c r="Q38" s="156">
        <f>IF(RES_hhdet_tes!Q38=0,0,RES_hhdet_tes!Q38/0.086*1000000/RES_hhdet_num!Q36)</f>
        <v>1027.38913173845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714.61314889866037</v>
      </c>
      <c r="C39" s="157">
        <f>IF(RES_hhdet_tes!C39=0,0,RES_hhdet_tes!C39/0.086*1000000/RES_hhdet_num!C$24)</f>
        <v>761.76885825236332</v>
      </c>
      <c r="D39" s="157">
        <f>IF(RES_hhdet_tes!D39=0,0,RES_hhdet_tes!D39/0.086*1000000/RES_hhdet_num!D$24)</f>
        <v>769.39699037156288</v>
      </c>
      <c r="E39" s="157">
        <f>IF(RES_hhdet_tes!E39=0,0,RES_hhdet_tes!E39/0.086*1000000/RES_hhdet_num!E$24)</f>
        <v>837.94291167572987</v>
      </c>
      <c r="F39" s="157">
        <f>IF(RES_hhdet_tes!F39=0,0,RES_hhdet_tes!F39/0.086*1000000/RES_hhdet_num!F$24)</f>
        <v>878.70015173080094</v>
      </c>
      <c r="G39" s="157">
        <f>IF(RES_hhdet_tes!G39=0,0,RES_hhdet_tes!G39/0.086*1000000/RES_hhdet_num!G$24)</f>
        <v>871.67167887060248</v>
      </c>
      <c r="H39" s="157">
        <f>IF(RES_hhdet_tes!H39=0,0,RES_hhdet_tes!H39/0.086*1000000/RES_hhdet_num!H$24)</f>
        <v>903.98651706950523</v>
      </c>
      <c r="I39" s="157">
        <f>IF(RES_hhdet_tes!I39=0,0,RES_hhdet_tes!I39/0.086*1000000/RES_hhdet_num!I$24)</f>
        <v>888.71110732515365</v>
      </c>
      <c r="J39" s="157">
        <f>IF(RES_hhdet_tes!J39=0,0,RES_hhdet_tes!J39/0.086*1000000/RES_hhdet_num!J$24)</f>
        <v>901.5930747081145</v>
      </c>
      <c r="K39" s="157">
        <f>IF(RES_hhdet_tes!K39=0,0,RES_hhdet_tes!K39/0.086*1000000/RES_hhdet_num!K$24)</f>
        <v>916.29939661443245</v>
      </c>
      <c r="L39" s="157">
        <f>IF(RES_hhdet_tes!L39=0,0,RES_hhdet_tes!L39/0.086*1000000/RES_hhdet_num!L$24)</f>
        <v>808.34857226783913</v>
      </c>
      <c r="M39" s="157">
        <f>IF(RES_hhdet_tes!M39=0,0,RES_hhdet_tes!M39/0.086*1000000/RES_hhdet_num!M$24)</f>
        <v>784.8609998758883</v>
      </c>
      <c r="N39" s="157">
        <f>IF(RES_hhdet_tes!N39=0,0,RES_hhdet_tes!N39/0.086*1000000/RES_hhdet_num!N$24)</f>
        <v>762.47025753631897</v>
      </c>
      <c r="O39" s="157">
        <f>IF(RES_hhdet_tes!O39=0,0,RES_hhdet_tes!O39/0.086*1000000/RES_hhdet_num!O$24)</f>
        <v>772.8792042204841</v>
      </c>
      <c r="P39" s="157">
        <f>IF(RES_hhdet_tes!P39=0,0,RES_hhdet_tes!P39/0.086*1000000/RES_hhdet_num!P$24)</f>
        <v>748.77378402757245</v>
      </c>
      <c r="Q39" s="157">
        <f>IF(RES_hhdet_tes!Q39=0,0,RES_hhdet_tes!Q39/0.086*1000000/RES_hhdet_num!Q$24)</f>
        <v>729.61893490824752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646.72854858209757</v>
      </c>
      <c r="C40" s="156">
        <f>IF(RES_hhdet_tes!C40=0,0,RES_hhdet_tes!C40/0.086*1000000/RES_hhdet_num!C40)</f>
        <v>658.35260421252349</v>
      </c>
      <c r="D40" s="156">
        <f>IF(RES_hhdet_tes!D40=0,0,RES_hhdet_tes!D40/0.086*1000000/RES_hhdet_num!D40)</f>
        <v>670.91145691768281</v>
      </c>
      <c r="E40" s="156">
        <f>IF(RES_hhdet_tes!E40=0,0,RES_hhdet_tes!E40/0.086*1000000/RES_hhdet_num!E40)</f>
        <v>667.21173068236226</v>
      </c>
      <c r="F40" s="156">
        <f>IF(RES_hhdet_tes!F40=0,0,RES_hhdet_tes!F40/0.086*1000000/RES_hhdet_num!F40)</f>
        <v>622.01806098039617</v>
      </c>
      <c r="G40" s="156">
        <f>IF(RES_hhdet_tes!G40=0,0,RES_hhdet_tes!G40/0.086*1000000/RES_hhdet_num!G40)</f>
        <v>778.80180832102087</v>
      </c>
      <c r="H40" s="156">
        <f>IF(RES_hhdet_tes!H40=0,0,RES_hhdet_tes!H40/0.086*1000000/RES_hhdet_num!H40)</f>
        <v>675.53387897176583</v>
      </c>
      <c r="I40" s="156">
        <f>IF(RES_hhdet_tes!I40=0,0,RES_hhdet_tes!I40/0.086*1000000/RES_hhdet_num!I40)</f>
        <v>757.94269231267731</v>
      </c>
      <c r="J40" s="156">
        <f>IF(RES_hhdet_tes!J40=0,0,RES_hhdet_tes!J40/0.086*1000000/RES_hhdet_num!J40)</f>
        <v>705.72859362986412</v>
      </c>
      <c r="K40" s="156">
        <f>IF(RES_hhdet_tes!K40=0,0,RES_hhdet_tes!K40/0.086*1000000/RES_hhdet_num!K40)</f>
        <v>720.05923936727322</v>
      </c>
      <c r="L40" s="156">
        <f>IF(RES_hhdet_tes!L40=0,0,RES_hhdet_tes!L40/0.086*1000000/RES_hhdet_num!L40)</f>
        <v>715.28850598624422</v>
      </c>
      <c r="M40" s="156">
        <f>IF(RES_hhdet_tes!M40=0,0,RES_hhdet_tes!M40/0.086*1000000/RES_hhdet_num!M40)</f>
        <v>705.70684828000799</v>
      </c>
      <c r="N40" s="156">
        <f>IF(RES_hhdet_tes!N40=0,0,RES_hhdet_tes!N40/0.086*1000000/RES_hhdet_num!N40)</f>
        <v>703.10171573791899</v>
      </c>
      <c r="O40" s="156">
        <f>IF(RES_hhdet_tes!O40=0,0,RES_hhdet_tes!O40/0.086*1000000/RES_hhdet_num!O40)</f>
        <v>715.37147930708204</v>
      </c>
      <c r="P40" s="156">
        <f>IF(RES_hhdet_tes!P40=0,0,RES_hhdet_tes!P40/0.086*1000000/RES_hhdet_num!P40)</f>
        <v>703.69022359629935</v>
      </c>
      <c r="Q40" s="156">
        <f>IF(RES_hhdet_tes!Q40=0,0,RES_hhdet_tes!Q40/0.086*1000000/RES_hhdet_num!Q40)</f>
        <v>652.91060734446353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737.38888756671736</v>
      </c>
      <c r="C41" s="57">
        <f>IF(RES_hhdet_tes!C41=0,0,RES_hhdet_tes!C41/0.086*1000000/RES_hhdet_num!C41)</f>
        <v>793.08440415482869</v>
      </c>
      <c r="D41" s="57">
        <f>IF(RES_hhdet_tes!D41=0,0,RES_hhdet_tes!D41/0.086*1000000/RES_hhdet_num!D41)</f>
        <v>815.32288680083354</v>
      </c>
      <c r="E41" s="57">
        <f>IF(RES_hhdet_tes!E41=0,0,RES_hhdet_tes!E41/0.086*1000000/RES_hhdet_num!E41)</f>
        <v>918.70820090384836</v>
      </c>
      <c r="F41" s="57">
        <f>IF(RES_hhdet_tes!F41=0,0,RES_hhdet_tes!F41/0.086*1000000/RES_hhdet_num!F41)</f>
        <v>969.43877062295178</v>
      </c>
      <c r="G41" s="57">
        <f>IF(RES_hhdet_tes!G41=0,0,RES_hhdet_tes!G41/0.086*1000000/RES_hhdet_num!G41)</f>
        <v>901.65134430657008</v>
      </c>
      <c r="H41" s="57">
        <f>IF(RES_hhdet_tes!H41=0,0,RES_hhdet_tes!H41/0.086*1000000/RES_hhdet_num!H41)</f>
        <v>962.98147830431185</v>
      </c>
      <c r="I41" s="57">
        <f>IF(RES_hhdet_tes!I41=0,0,RES_hhdet_tes!I41/0.086*1000000/RES_hhdet_num!I41)</f>
        <v>921.32168463499806</v>
      </c>
      <c r="J41" s="57">
        <f>IF(RES_hhdet_tes!J41=0,0,RES_hhdet_tes!J41/0.086*1000000/RES_hhdet_num!J41)</f>
        <v>981.29273965289974</v>
      </c>
      <c r="K41" s="57">
        <f>IF(RES_hhdet_tes!K41=0,0,RES_hhdet_tes!K41/0.086*1000000/RES_hhdet_num!K41)</f>
        <v>969.110730899087</v>
      </c>
      <c r="L41" s="57">
        <f>IF(RES_hhdet_tes!L41=0,0,RES_hhdet_tes!L41/0.086*1000000/RES_hhdet_num!L41)</f>
        <v>832.03865004232568</v>
      </c>
      <c r="M41" s="57">
        <f>IF(RES_hhdet_tes!M41=0,0,RES_hhdet_tes!M41/0.086*1000000/RES_hhdet_num!M41)</f>
        <v>810.43741390332207</v>
      </c>
      <c r="N41" s="57">
        <f>IF(RES_hhdet_tes!N41=0,0,RES_hhdet_tes!N41/0.086*1000000/RES_hhdet_num!N41)</f>
        <v>779.1873997570882</v>
      </c>
      <c r="O41" s="57">
        <f>IF(RES_hhdet_tes!O41=0,0,RES_hhdet_tes!O41/0.086*1000000/RES_hhdet_num!O41)</f>
        <v>784.00018925517645</v>
      </c>
      <c r="P41" s="57">
        <f>IF(RES_hhdet_tes!P41=0,0,RES_hhdet_tes!P41/0.086*1000000/RES_hhdet_num!P41)</f>
        <v>755.11217633396348</v>
      </c>
      <c r="Q41" s="57">
        <f>IF(RES_hhdet_tes!Q41=0,0,RES_hhdet_tes!Q41/0.086*1000000/RES_hhdet_num!Q41)</f>
        <v>754.0847772445228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9954.2311760130178</v>
      </c>
      <c r="C43" s="168">
        <f t="shared" ref="C43:Q43" si="6">SUM(C44,C47,C49,C58)</f>
        <v>9888.8852762947499</v>
      </c>
      <c r="D43" s="168">
        <f t="shared" si="6"/>
        <v>10375.23004122354</v>
      </c>
      <c r="E43" s="168">
        <f t="shared" si="6"/>
        <v>11355.24246106425</v>
      </c>
      <c r="F43" s="168">
        <f t="shared" si="6"/>
        <v>11247.967270636445</v>
      </c>
      <c r="G43" s="168">
        <f t="shared" si="6"/>
        <v>10627.183423337206</v>
      </c>
      <c r="H43" s="168">
        <f t="shared" si="6"/>
        <v>10426.443188243622</v>
      </c>
      <c r="I43" s="168">
        <f t="shared" si="6"/>
        <v>9109.3330097499347</v>
      </c>
      <c r="J43" s="168">
        <f t="shared" si="6"/>
        <v>10120.188461766495</v>
      </c>
      <c r="K43" s="168">
        <f t="shared" si="6"/>
        <v>11000.118649601129</v>
      </c>
      <c r="L43" s="168">
        <f t="shared" si="6"/>
        <v>11371.779753069219</v>
      </c>
      <c r="M43" s="168">
        <f t="shared" si="6"/>
        <v>10025.601204254073</v>
      </c>
      <c r="N43" s="168">
        <f t="shared" si="6"/>
        <v>9602.1770151581331</v>
      </c>
      <c r="O43" s="168">
        <f t="shared" si="6"/>
        <v>9536.9730539855755</v>
      </c>
      <c r="P43" s="168">
        <f t="shared" si="6"/>
        <v>8033.4269072725419</v>
      </c>
      <c r="Q43" s="168">
        <f t="shared" si="6"/>
        <v>8889.5949944251242</v>
      </c>
    </row>
    <row r="44" spans="1:17" ht="12.95" customHeight="1" x14ac:dyDescent="0.25">
      <c r="A44" s="158" t="s">
        <v>65</v>
      </c>
      <c r="B44" s="157">
        <f t="shared" ref="B44:Q44" si="7">SUM(B45:B46)</f>
        <v>7057.3233159747469</v>
      </c>
      <c r="C44" s="157">
        <f t="shared" si="7"/>
        <v>6924.7015065867754</v>
      </c>
      <c r="D44" s="157">
        <f t="shared" si="7"/>
        <v>7361.4684583717026</v>
      </c>
      <c r="E44" s="157">
        <f t="shared" si="7"/>
        <v>8141.7867773509597</v>
      </c>
      <c r="F44" s="157">
        <f t="shared" si="7"/>
        <v>8043.3548765294836</v>
      </c>
      <c r="G44" s="157">
        <f t="shared" si="7"/>
        <v>7452.5305744641073</v>
      </c>
      <c r="H44" s="157">
        <f t="shared" si="7"/>
        <v>7214.4700337002905</v>
      </c>
      <c r="I44" s="157">
        <f t="shared" si="7"/>
        <v>5952.9223197944357</v>
      </c>
      <c r="J44" s="157">
        <f t="shared" si="7"/>
        <v>6776.2648969286965</v>
      </c>
      <c r="K44" s="157">
        <f t="shared" si="7"/>
        <v>7628.9149204118166</v>
      </c>
      <c r="L44" s="157">
        <f t="shared" si="7"/>
        <v>8098.6797831704926</v>
      </c>
      <c r="M44" s="157">
        <f t="shared" si="7"/>
        <v>6937.5653892187629</v>
      </c>
      <c r="N44" s="157">
        <f t="shared" si="7"/>
        <v>6496.4737657807154</v>
      </c>
      <c r="O44" s="157">
        <f t="shared" si="7"/>
        <v>6478.7518781941044</v>
      </c>
      <c r="P44" s="157">
        <f t="shared" si="7"/>
        <v>4991.8003893825153</v>
      </c>
      <c r="Q44" s="157">
        <f t="shared" si="7"/>
        <v>5841.1394967087417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6920.9440328383544</v>
      </c>
      <c r="C45" s="156">
        <f>IF(RES_hhdet_tes!C45=0,0,RES_hhdet_tes!C45/0.086*1000000/RES_hhdet_num!C$43)</f>
        <v>6736.8277670493271</v>
      </c>
      <c r="D45" s="156">
        <f>IF(RES_hhdet_tes!D45=0,0,RES_hhdet_tes!D45/0.086*1000000/RES_hhdet_num!D$43)</f>
        <v>7161.7694078736495</v>
      </c>
      <c r="E45" s="156">
        <f>IF(RES_hhdet_tes!E45=0,0,RES_hhdet_tes!E45/0.086*1000000/RES_hhdet_num!E$43)</f>
        <v>7811.6943018465481</v>
      </c>
      <c r="F45" s="156">
        <f>IF(RES_hhdet_tes!F45=0,0,RES_hhdet_tes!F45/0.086*1000000/RES_hhdet_num!F$43)</f>
        <v>7754.0486391187296</v>
      </c>
      <c r="G45" s="156">
        <f>IF(RES_hhdet_tes!G45=0,0,RES_hhdet_tes!G45/0.086*1000000/RES_hhdet_num!G$43)</f>
        <v>7179.9383475925097</v>
      </c>
      <c r="H45" s="156">
        <f>IF(RES_hhdet_tes!H45=0,0,RES_hhdet_tes!H45/0.086*1000000/RES_hhdet_num!H$43)</f>
        <v>6941.1061822318179</v>
      </c>
      <c r="I45" s="156">
        <f>IF(RES_hhdet_tes!I45=0,0,RES_hhdet_tes!I45/0.086*1000000/RES_hhdet_num!I$43)</f>
        <v>5699.1124576770962</v>
      </c>
      <c r="J45" s="156">
        <f>IF(RES_hhdet_tes!J45=0,0,RES_hhdet_tes!J45/0.086*1000000/RES_hhdet_num!J$43)</f>
        <v>6427.803986942241</v>
      </c>
      <c r="K45" s="156">
        <f>IF(RES_hhdet_tes!K45=0,0,RES_hhdet_tes!K45/0.086*1000000/RES_hhdet_num!K$43)</f>
        <v>7423.1587482282175</v>
      </c>
      <c r="L45" s="156">
        <f>IF(RES_hhdet_tes!L45=0,0,RES_hhdet_tes!L45/0.086*1000000/RES_hhdet_num!L$43)</f>
        <v>7943.6575794299661</v>
      </c>
      <c r="M45" s="156">
        <f>IF(RES_hhdet_tes!M45=0,0,RES_hhdet_tes!M45/0.086*1000000/RES_hhdet_num!M$43)</f>
        <v>6798.9238568446399</v>
      </c>
      <c r="N45" s="156">
        <f>IF(RES_hhdet_tes!N45=0,0,RES_hhdet_tes!N45/0.086*1000000/RES_hhdet_num!N$43)</f>
        <v>6395.8916491938098</v>
      </c>
      <c r="O45" s="156">
        <f>IF(RES_hhdet_tes!O45=0,0,RES_hhdet_tes!O45/0.086*1000000/RES_hhdet_num!O$43)</f>
        <v>6382.9394967451281</v>
      </c>
      <c r="P45" s="156">
        <f>IF(RES_hhdet_tes!P45=0,0,RES_hhdet_tes!P45/0.086*1000000/RES_hhdet_num!P$43)</f>
        <v>4921.6583364077942</v>
      </c>
      <c r="Q45" s="156">
        <f>IF(RES_hhdet_tes!Q45=0,0,RES_hhdet_tes!Q45/0.086*1000000/RES_hhdet_num!Q$43)</f>
        <v>5690.1989059152038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136.37928313639244</v>
      </c>
      <c r="C46" s="156">
        <f>IF(RES_hhdet_tes!C46=0,0,RES_hhdet_tes!C46/0.086*1000000/RES_hhdet_num!C$43)</f>
        <v>187.87373953744816</v>
      </c>
      <c r="D46" s="156">
        <f>IF(RES_hhdet_tes!D46=0,0,RES_hhdet_tes!D46/0.086*1000000/RES_hhdet_num!D$43)</f>
        <v>199.69905049805288</v>
      </c>
      <c r="E46" s="156">
        <f>IF(RES_hhdet_tes!E46=0,0,RES_hhdet_tes!E46/0.086*1000000/RES_hhdet_num!E$43)</f>
        <v>330.09247550441194</v>
      </c>
      <c r="F46" s="156">
        <f>IF(RES_hhdet_tes!F46=0,0,RES_hhdet_tes!F46/0.086*1000000/RES_hhdet_num!F$43)</f>
        <v>289.30623741075442</v>
      </c>
      <c r="G46" s="156">
        <f>IF(RES_hhdet_tes!G46=0,0,RES_hhdet_tes!G46/0.086*1000000/RES_hhdet_num!G$43)</f>
        <v>272.59222687159763</v>
      </c>
      <c r="H46" s="156">
        <f>IF(RES_hhdet_tes!H46=0,0,RES_hhdet_tes!H46/0.086*1000000/RES_hhdet_num!H$43)</f>
        <v>273.36385146847215</v>
      </c>
      <c r="I46" s="156">
        <f>IF(RES_hhdet_tes!I46=0,0,RES_hhdet_tes!I46/0.086*1000000/RES_hhdet_num!I$43)</f>
        <v>253.80986211733924</v>
      </c>
      <c r="J46" s="156">
        <f>IF(RES_hhdet_tes!J46=0,0,RES_hhdet_tes!J46/0.086*1000000/RES_hhdet_num!J$43)</f>
        <v>348.46090998645553</v>
      </c>
      <c r="K46" s="156">
        <f>IF(RES_hhdet_tes!K46=0,0,RES_hhdet_tes!K46/0.086*1000000/RES_hhdet_num!K$43)</f>
        <v>205.7561721835994</v>
      </c>
      <c r="L46" s="156">
        <f>IF(RES_hhdet_tes!L46=0,0,RES_hhdet_tes!L46/0.086*1000000/RES_hhdet_num!L$43)</f>
        <v>155.02220374052615</v>
      </c>
      <c r="M46" s="156">
        <f>IF(RES_hhdet_tes!M46=0,0,RES_hhdet_tes!M46/0.086*1000000/RES_hhdet_num!M$43)</f>
        <v>138.64153237412305</v>
      </c>
      <c r="N46" s="156">
        <f>IF(RES_hhdet_tes!N46=0,0,RES_hhdet_tes!N46/0.086*1000000/RES_hhdet_num!N$43)</f>
        <v>100.58211658690574</v>
      </c>
      <c r="O46" s="156">
        <f>IF(RES_hhdet_tes!O46=0,0,RES_hhdet_tes!O46/0.086*1000000/RES_hhdet_num!O$43)</f>
        <v>95.812381448975898</v>
      </c>
      <c r="P46" s="156">
        <f>IF(RES_hhdet_tes!P46=0,0,RES_hhdet_tes!P46/0.086*1000000/RES_hhdet_num!P$43)</f>
        <v>70.14205297472104</v>
      </c>
      <c r="Q46" s="156">
        <f>IF(RES_hhdet_tes!Q46=0,0,RES_hhdet_tes!Q46/0.086*1000000/RES_hhdet_num!Q$43)</f>
        <v>150.9405907935375</v>
      </c>
    </row>
    <row r="47" spans="1:17" ht="12.95" customHeight="1" x14ac:dyDescent="0.25">
      <c r="A47" s="158" t="s">
        <v>112</v>
      </c>
      <c r="B47" s="157">
        <f t="shared" ref="B47:Q47" si="8">B48</f>
        <v>13.33537977180759</v>
      </c>
      <c r="C47" s="157">
        <f t="shared" si="8"/>
        <v>16.1449721762257</v>
      </c>
      <c r="D47" s="157">
        <f t="shared" si="8"/>
        <v>19.781883887707959</v>
      </c>
      <c r="E47" s="157">
        <f t="shared" si="8"/>
        <v>22.765068233712327</v>
      </c>
      <c r="F47" s="157">
        <f t="shared" si="8"/>
        <v>27.027536392154694</v>
      </c>
      <c r="G47" s="157">
        <f t="shared" si="8"/>
        <v>35.161090451017529</v>
      </c>
      <c r="H47" s="157">
        <f t="shared" si="8"/>
        <v>45.286750869846124</v>
      </c>
      <c r="I47" s="157">
        <f t="shared" si="8"/>
        <v>64.906751645948773</v>
      </c>
      <c r="J47" s="157">
        <f t="shared" si="8"/>
        <v>87.721642442648943</v>
      </c>
      <c r="K47" s="157">
        <f t="shared" si="8"/>
        <v>96.5484285026523</v>
      </c>
      <c r="L47" s="157">
        <f t="shared" si="8"/>
        <v>136.89677321253191</v>
      </c>
      <c r="M47" s="157">
        <f t="shared" si="8"/>
        <v>162.83925228258911</v>
      </c>
      <c r="N47" s="157">
        <f t="shared" si="8"/>
        <v>235.44296860064478</v>
      </c>
      <c r="O47" s="157">
        <f t="shared" si="8"/>
        <v>222.34753907428316</v>
      </c>
      <c r="P47" s="157">
        <f t="shared" si="8"/>
        <v>234.20598462183972</v>
      </c>
      <c r="Q47" s="157">
        <f t="shared" si="8"/>
        <v>280.9296266110664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13.33537977180759</v>
      </c>
      <c r="C48" s="156">
        <f>IF(RES_hhdet_tes!C48=0,0,RES_hhdet_tes!C48/0.086*1000000/RES_hhdet_num!C$43)</f>
        <v>16.1449721762257</v>
      </c>
      <c r="D48" s="156">
        <f>IF(RES_hhdet_tes!D48=0,0,RES_hhdet_tes!D48/0.086*1000000/RES_hhdet_num!D$43)</f>
        <v>19.781883887707959</v>
      </c>
      <c r="E48" s="156">
        <f>IF(RES_hhdet_tes!E48=0,0,RES_hhdet_tes!E48/0.086*1000000/RES_hhdet_num!E$43)</f>
        <v>22.765068233712327</v>
      </c>
      <c r="F48" s="156">
        <f>IF(RES_hhdet_tes!F48=0,0,RES_hhdet_tes!F48/0.086*1000000/RES_hhdet_num!F$43)</f>
        <v>27.027536392154694</v>
      </c>
      <c r="G48" s="156">
        <f>IF(RES_hhdet_tes!G48=0,0,RES_hhdet_tes!G48/0.086*1000000/RES_hhdet_num!G$43)</f>
        <v>35.161090451017529</v>
      </c>
      <c r="H48" s="156">
        <f>IF(RES_hhdet_tes!H48=0,0,RES_hhdet_tes!H48/0.086*1000000/RES_hhdet_num!H$43)</f>
        <v>45.286750869846124</v>
      </c>
      <c r="I48" s="156">
        <f>IF(RES_hhdet_tes!I48=0,0,RES_hhdet_tes!I48/0.086*1000000/RES_hhdet_num!I$43)</f>
        <v>64.906751645948773</v>
      </c>
      <c r="J48" s="156">
        <f>IF(RES_hhdet_tes!J48=0,0,RES_hhdet_tes!J48/0.086*1000000/RES_hhdet_num!J$43)</f>
        <v>87.721642442648943</v>
      </c>
      <c r="K48" s="156">
        <f>IF(RES_hhdet_tes!K48=0,0,RES_hhdet_tes!K48/0.086*1000000/RES_hhdet_num!K$43)</f>
        <v>96.5484285026523</v>
      </c>
      <c r="L48" s="156">
        <f>IF(RES_hhdet_tes!L48=0,0,RES_hhdet_tes!L48/0.086*1000000/RES_hhdet_num!L$43)</f>
        <v>136.89677321253191</v>
      </c>
      <c r="M48" s="156">
        <f>IF(RES_hhdet_tes!M48=0,0,RES_hhdet_tes!M48/0.086*1000000/RES_hhdet_num!M$43)</f>
        <v>162.83925228258911</v>
      </c>
      <c r="N48" s="156">
        <f>IF(RES_hhdet_tes!N48=0,0,RES_hhdet_tes!N48/0.086*1000000/RES_hhdet_num!N$43)</f>
        <v>235.44296860064478</v>
      </c>
      <c r="O48" s="156">
        <f>IF(RES_hhdet_tes!O48=0,0,RES_hhdet_tes!O48/0.086*1000000/RES_hhdet_num!O$43)</f>
        <v>222.34753907428316</v>
      </c>
      <c r="P48" s="156">
        <f>IF(RES_hhdet_tes!P48=0,0,RES_hhdet_tes!P48/0.086*1000000/RES_hhdet_num!P$43)</f>
        <v>234.20598462183972</v>
      </c>
      <c r="Q48" s="156">
        <f>IF(RES_hhdet_tes!Q48=0,0,RES_hhdet_tes!Q48/0.086*1000000/RES_hhdet_num!Q$43)</f>
        <v>280.9296266110664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2168.9645217724096</v>
      </c>
      <c r="C49" s="157">
        <f>IF(RES_hhdet_tes!C49=0,0,RES_hhdet_tes!C49/0.086*1000000/RES_hhdet_num!C$43)</f>
        <v>2186.2721695093378</v>
      </c>
      <c r="D49" s="157">
        <f>IF(RES_hhdet_tes!D49=0,0,RES_hhdet_tes!D49/0.086*1000000/RES_hhdet_num!D$43)</f>
        <v>2224.580713232016</v>
      </c>
      <c r="E49" s="157">
        <f>IF(RES_hhdet_tes!E49=0,0,RES_hhdet_tes!E49/0.086*1000000/RES_hhdet_num!E$43)</f>
        <v>2352.7631502784325</v>
      </c>
      <c r="F49" s="157">
        <f>IF(RES_hhdet_tes!F49=0,0,RES_hhdet_tes!F49/0.086*1000000/RES_hhdet_num!F$43)</f>
        <v>2298.8799977982803</v>
      </c>
      <c r="G49" s="157">
        <f>IF(RES_hhdet_tes!G49=0,0,RES_hhdet_tes!G49/0.086*1000000/RES_hhdet_num!G$43)</f>
        <v>2267.8160900261792</v>
      </c>
      <c r="H49" s="157">
        <f>IF(RES_hhdet_tes!H49=0,0,RES_hhdet_tes!H49/0.086*1000000/RES_hhdet_num!H$43)</f>
        <v>2262.7089506539187</v>
      </c>
      <c r="I49" s="157">
        <f>IF(RES_hhdet_tes!I49=0,0,RES_hhdet_tes!I49/0.086*1000000/RES_hhdet_num!I$43)</f>
        <v>2202.8016410169867</v>
      </c>
      <c r="J49" s="157">
        <f>IF(RES_hhdet_tes!J49=0,0,RES_hhdet_tes!J49/0.086*1000000/RES_hhdet_num!J$43)</f>
        <v>2354.6134075191358</v>
      </c>
      <c r="K49" s="157">
        <f>IF(RES_hhdet_tes!K49=0,0,RES_hhdet_tes!K49/0.086*1000000/RES_hhdet_num!K$43)</f>
        <v>2358.3477076299491</v>
      </c>
      <c r="L49" s="157">
        <f>IF(RES_hhdet_tes!L49=0,0,RES_hhdet_tes!L49/0.086*1000000/RES_hhdet_num!L$43)</f>
        <v>2327.8482216905945</v>
      </c>
      <c r="M49" s="157">
        <f>IF(RES_hhdet_tes!M49=0,0,RES_hhdet_tes!M49/0.086*1000000/RES_hhdet_num!M$43)</f>
        <v>2140.331409583373</v>
      </c>
      <c r="N49" s="157">
        <f>IF(RES_hhdet_tes!N49=0,0,RES_hhdet_tes!N49/0.086*1000000/RES_hhdet_num!N$43)</f>
        <v>2107.7891172172708</v>
      </c>
      <c r="O49" s="157">
        <f>IF(RES_hhdet_tes!O49=0,0,RES_hhdet_tes!O49/0.086*1000000/RES_hhdet_num!O$43)</f>
        <v>2062.9952686176102</v>
      </c>
      <c r="P49" s="157">
        <f>IF(RES_hhdet_tes!P49=0,0,RES_hhdet_tes!P49/0.086*1000000/RES_hhdet_num!P$43)</f>
        <v>2058.6470847629712</v>
      </c>
      <c r="Q49" s="157">
        <f>IF(RES_hhdet_tes!Q49=0,0,RES_hhdet_tes!Q49/0.086*1000000/RES_hhdet_num!Q$43)</f>
        <v>2037.9126230334807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2055.4973675837837</v>
      </c>
      <c r="C50" s="132">
        <f>IF(RES_hhdet_tes!C50=0,0,RES_hhdet_tes!C50/0.086*1000000/RES_hhdet_num!C50)</f>
        <v>2053.4132121389766</v>
      </c>
      <c r="D50" s="132">
        <f>IF(RES_hhdet_tes!D50=0,0,RES_hhdet_tes!D50/0.086*1000000/RES_hhdet_num!D50)</f>
        <v>2065.7913092072349</v>
      </c>
      <c r="E50" s="132">
        <f>IF(RES_hhdet_tes!E50=0,0,RES_hhdet_tes!E50/0.086*1000000/RES_hhdet_num!E50)</f>
        <v>2078.6625253837847</v>
      </c>
      <c r="F50" s="132">
        <f>IF(RES_hhdet_tes!F50=0,0,RES_hhdet_tes!F50/0.086*1000000/RES_hhdet_num!F50)</f>
        <v>2075.0939781958555</v>
      </c>
      <c r="G50" s="132">
        <f>IF(RES_hhdet_tes!G50=0,0,RES_hhdet_tes!G50/0.086*1000000/RES_hhdet_num!G50)</f>
        <v>2050.8787020548534</v>
      </c>
      <c r="H50" s="132">
        <f>IF(RES_hhdet_tes!H50=0,0,RES_hhdet_tes!H50/0.086*1000000/RES_hhdet_num!H50)</f>
        <v>2085.2255277883096</v>
      </c>
      <c r="I50" s="132">
        <f>IF(RES_hhdet_tes!I50=0,0,RES_hhdet_tes!I50/0.086*1000000/RES_hhdet_num!I50)</f>
        <v>2026.9096506380718</v>
      </c>
      <c r="J50" s="132">
        <f>IF(RES_hhdet_tes!J50=0,0,RES_hhdet_tes!J50/0.086*1000000/RES_hhdet_num!J50)</f>
        <v>2138.2439918147757</v>
      </c>
      <c r="K50" s="132">
        <f>IF(RES_hhdet_tes!K50=0,0,RES_hhdet_tes!K50/0.086*1000000/RES_hhdet_num!K50)</f>
        <v>2218.8530151279656</v>
      </c>
      <c r="L50" s="132">
        <f>IF(RES_hhdet_tes!L50=0,0,RES_hhdet_tes!L50/0.086*1000000/RES_hhdet_num!L50)</f>
        <v>2360.6474718734412</v>
      </c>
      <c r="M50" s="132">
        <f>IF(RES_hhdet_tes!M50=0,0,RES_hhdet_tes!M50/0.086*1000000/RES_hhdet_num!M50)</f>
        <v>2091.8370343893594</v>
      </c>
      <c r="N50" s="132">
        <f>IF(RES_hhdet_tes!N50=0,0,RES_hhdet_tes!N50/0.086*1000000/RES_hhdet_num!N50)</f>
        <v>2070.6278461302863</v>
      </c>
      <c r="O50" s="132">
        <f>IF(RES_hhdet_tes!O50=0,0,RES_hhdet_tes!O50/0.086*1000000/RES_hhdet_num!O50)</f>
        <v>2035.0914474996032</v>
      </c>
      <c r="P50" s="132">
        <f>IF(RES_hhdet_tes!P50=0,0,RES_hhdet_tes!P50/0.086*1000000/RES_hhdet_num!P50)</f>
        <v>2046.3455258924309</v>
      </c>
      <c r="Q50" s="132">
        <f>IF(RES_hhdet_tes!Q50=0,0,RES_hhdet_tes!Q50/0.086*1000000/RES_hhdet_num!Q50)</f>
        <v>2021.6043825866343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2336.0770388187934</v>
      </c>
      <c r="L51" s="132">
        <f>IF(RES_hhdet_tes!L51=0,0,RES_hhdet_tes!L51/0.086*1000000/RES_hhdet_num!L51)</f>
        <v>2332.8038450786776</v>
      </c>
      <c r="M51" s="132">
        <f>IF(RES_hhdet_tes!M51=0,0,RES_hhdet_tes!M51/0.086*1000000/RES_hhdet_num!M51)</f>
        <v>2174.8807507283768</v>
      </c>
      <c r="N51" s="132">
        <f>IF(RES_hhdet_tes!N51=0,0,RES_hhdet_tes!N51/0.086*1000000/RES_hhdet_num!N51)</f>
        <v>2144.0641026755939</v>
      </c>
      <c r="O51" s="132">
        <f>IF(RES_hhdet_tes!O51=0,0,RES_hhdet_tes!O51/0.086*1000000/RES_hhdet_num!O51)</f>
        <v>2104.1641402982468</v>
      </c>
      <c r="P51" s="132">
        <f>IF(RES_hhdet_tes!P51=0,0,RES_hhdet_tes!P51/0.086*1000000/RES_hhdet_num!P51)</f>
        <v>2088.4234010929258</v>
      </c>
      <c r="Q51" s="132">
        <f>IF(RES_hhdet_tes!Q51=0,0,RES_hhdet_tes!Q51/0.086*1000000/RES_hhdet_num!Q51)</f>
        <v>2071.3544626375278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1175.8053520432961</v>
      </c>
      <c r="L52" s="165">
        <f>IF(RES_hhdet_tes!L52=0,0,RES_hhdet_tes!L52/0.086*1000000/RES_hhdet_num!L51)</f>
        <v>1244.4762925824425</v>
      </c>
      <c r="M52" s="165">
        <f>IF(RES_hhdet_tes!M52=0,0,RES_hhdet_tes!M52/0.086*1000000/RES_hhdet_num!M51)</f>
        <v>1099.2302328980759</v>
      </c>
      <c r="N52" s="165">
        <f>IF(RES_hhdet_tes!N52=0,0,RES_hhdet_tes!N52/0.086*1000000/RES_hhdet_num!N51)</f>
        <v>1082.687331624328</v>
      </c>
      <c r="O52" s="165">
        <f>IF(RES_hhdet_tes!O52=0,0,RES_hhdet_tes!O52/0.086*1000000/RES_hhdet_num!O51)</f>
        <v>1053.3490368230184</v>
      </c>
      <c r="P52" s="165">
        <f>IF(RES_hhdet_tes!P52=0,0,RES_hhdet_tes!P52/0.086*1000000/RES_hhdet_num!P51)</f>
        <v>1058.4938804560684</v>
      </c>
      <c r="Q52" s="165">
        <f>IF(RES_hhdet_tes!Q52=0,0,RES_hhdet_tes!Q52/0.086*1000000/RES_hhdet_num!Q51)</f>
        <v>1043.9653308990783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1160.2716867754971</v>
      </c>
      <c r="L53" s="164">
        <f>IF(RES_hhdet_tes!L53=0,0,RES_hhdet_tes!L53/0.086*1000000/RES_hhdet_num!L51)</f>
        <v>1088.3275524962353</v>
      </c>
      <c r="M53" s="164">
        <f>IF(RES_hhdet_tes!M53=0,0,RES_hhdet_tes!M53/0.086*1000000/RES_hhdet_num!M51)</f>
        <v>1075.6505178303007</v>
      </c>
      <c r="N53" s="164">
        <f>IF(RES_hhdet_tes!N53=0,0,RES_hhdet_tes!N53/0.086*1000000/RES_hhdet_num!N51)</f>
        <v>1061.3767710512657</v>
      </c>
      <c r="O53" s="164">
        <f>IF(RES_hhdet_tes!O53=0,0,RES_hhdet_tes!O53/0.086*1000000/RES_hhdet_num!O51)</f>
        <v>1050.8151034752289</v>
      </c>
      <c r="P53" s="164">
        <f>IF(RES_hhdet_tes!P53=0,0,RES_hhdet_tes!P53/0.086*1000000/RES_hhdet_num!P51)</f>
        <v>1029.9295206368574</v>
      </c>
      <c r="Q53" s="164">
        <f>IF(RES_hhdet_tes!Q53=0,0,RES_hhdet_tes!Q53/0.086*1000000/RES_hhdet_num!Q51)</f>
        <v>1027.3891317384494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2343.6565815718454</v>
      </c>
      <c r="C54" s="162">
        <f>IF(RES_hhdet_tes!C54=0,0,RES_hhdet_tes!C54/0.086*1000000/RES_hhdet_num!C54)</f>
        <v>2448.1703948450559</v>
      </c>
      <c r="D54" s="162">
        <f>IF(RES_hhdet_tes!D54=0,0,RES_hhdet_tes!D54/0.086*1000000/RES_hhdet_num!D54)</f>
        <v>2541.3656842982637</v>
      </c>
      <c r="E54" s="162">
        <f>IF(RES_hhdet_tes!E54=0,0,RES_hhdet_tes!E54/0.086*1000000/RES_hhdet_num!E54)</f>
        <v>2904.6798479318581</v>
      </c>
      <c r="F54" s="162">
        <f>IF(RES_hhdet_tes!F54=0,0,RES_hhdet_tes!F54/0.086*1000000/RES_hhdet_num!F54)</f>
        <v>2776.4324215308352</v>
      </c>
      <c r="G54" s="162">
        <f>IF(RES_hhdet_tes!G54=0,0,RES_hhdet_tes!G54/0.086*1000000/RES_hhdet_num!G54)</f>
        <v>2786.1805931088729</v>
      </c>
      <c r="H54" s="162">
        <f>IF(RES_hhdet_tes!H54=0,0,RES_hhdet_tes!H54/0.086*1000000/RES_hhdet_num!H54)</f>
        <v>2700.7571850871905</v>
      </c>
      <c r="I54" s="162">
        <f>IF(RES_hhdet_tes!I54=0,0,RES_hhdet_tes!I54/0.086*1000000/RES_hhdet_num!I54)</f>
        <v>2711.4256489189156</v>
      </c>
      <c r="J54" s="162">
        <f>IF(RES_hhdet_tes!J54=0,0,RES_hhdet_tes!J54/0.086*1000000/RES_hhdet_num!J54)</f>
        <v>2985.2162580512113</v>
      </c>
      <c r="K54" s="162">
        <f>IF(RES_hhdet_tes!K54=0,0,RES_hhdet_tes!K54/0.086*1000000/RES_hhdet_num!K54)</f>
        <v>3127.4812921720554</v>
      </c>
      <c r="L54" s="162">
        <f>IF(RES_hhdet_tes!L54=0,0,RES_hhdet_tes!L54/0.086*1000000/RES_hhdet_num!L54)</f>
        <v>2153.3191521204476</v>
      </c>
      <c r="M54" s="162">
        <f>IF(RES_hhdet_tes!M54=0,0,RES_hhdet_tes!M54/0.086*1000000/RES_hhdet_num!M54)</f>
        <v>2511.2861888082894</v>
      </c>
      <c r="N54" s="162">
        <f>IF(RES_hhdet_tes!N54=0,0,RES_hhdet_tes!N54/0.086*1000000/RES_hhdet_num!N54)</f>
        <v>2407.2490951567438</v>
      </c>
      <c r="O54" s="162">
        <f>IF(RES_hhdet_tes!O54=0,0,RES_hhdet_tes!O54/0.086*1000000/RES_hhdet_num!O54)</f>
        <v>2404.6389449282401</v>
      </c>
      <c r="P54" s="162">
        <f>IF(RES_hhdet_tes!P54=0,0,RES_hhdet_tes!P54/0.086*1000000/RES_hhdet_num!P54)</f>
        <v>2257.3572421799145</v>
      </c>
      <c r="Q54" s="162">
        <f>IF(RES_hhdet_tes!Q54=0,0,RES_hhdet_tes!Q54/0.086*1000000/RES_hhdet_num!Q54)</f>
        <v>2463.706351954942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2763.5608520731721</v>
      </c>
      <c r="L55" s="160">
        <f>IF(RES_hhdet_tes!L55=0,0,RES_hhdet_tes!L55/0.086*1000000/RES_hhdet_num!L55)</f>
        <v>2185.4608422007973</v>
      </c>
      <c r="M55" s="160">
        <f>IF(RES_hhdet_tes!M55=0,0,RES_hhdet_tes!M55/0.086*1000000/RES_hhdet_num!M55)</f>
        <v>2345.261545481565</v>
      </c>
      <c r="N55" s="160">
        <f>IF(RES_hhdet_tes!N55=0,0,RES_hhdet_tes!N55/0.086*1000000/RES_hhdet_num!N55)</f>
        <v>2273.016610293243</v>
      </c>
      <c r="O55" s="160">
        <f>IF(RES_hhdet_tes!O55=0,0,RES_hhdet_tes!O55/0.086*1000000/RES_hhdet_num!O55)</f>
        <v>2253.1836577452818</v>
      </c>
      <c r="P55" s="160">
        <f>IF(RES_hhdet_tes!P55=0,0,RES_hhdet_tes!P55/0.086*1000000/RES_hhdet_num!P55)</f>
        <v>2157.9473876290826</v>
      </c>
      <c r="Q55" s="160">
        <f>IF(RES_hhdet_tes!Q55=0,0,RES_hhdet_tes!Q55/0.086*1000000/RES_hhdet_num!Q55)</f>
        <v>2258.025890413664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1603.2891652976746</v>
      </c>
      <c r="L56" s="156">
        <f>IF(RES_hhdet_tes!L56=0,0,RES_hhdet_tes!L56/0.086*1000000/RES_hhdet_num!L55)</f>
        <v>1097.133289704562</v>
      </c>
      <c r="M56" s="156">
        <f>IF(RES_hhdet_tes!M56=0,0,RES_hhdet_tes!M56/0.086*1000000/RES_hhdet_num!M55)</f>
        <v>1269.6110276512647</v>
      </c>
      <c r="N56" s="156">
        <f>IF(RES_hhdet_tes!N56=0,0,RES_hhdet_tes!N56/0.086*1000000/RES_hhdet_num!N55)</f>
        <v>1211.6398392419774</v>
      </c>
      <c r="O56" s="156">
        <f>IF(RES_hhdet_tes!O56=0,0,RES_hhdet_tes!O56/0.086*1000000/RES_hhdet_num!O55)</f>
        <v>1202.368554270053</v>
      </c>
      <c r="P56" s="156">
        <f>IF(RES_hhdet_tes!P56=0,0,RES_hhdet_tes!P56/0.086*1000000/RES_hhdet_num!P55)</f>
        <v>1128.0178669922252</v>
      </c>
      <c r="Q56" s="156">
        <f>IF(RES_hhdet_tes!Q56=0,0,RES_hhdet_tes!Q56/0.086*1000000/RES_hhdet_num!Q55)</f>
        <v>1230.6367586752137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1160.2716867754975</v>
      </c>
      <c r="L57" s="156">
        <f>IF(RES_hhdet_tes!L57=0,0,RES_hhdet_tes!L57/0.086*1000000/RES_hhdet_num!L55)</f>
        <v>1088.3275524962353</v>
      </c>
      <c r="M57" s="156">
        <f>IF(RES_hhdet_tes!M57=0,0,RES_hhdet_tes!M57/0.086*1000000/RES_hhdet_num!M55)</f>
        <v>1075.6505178303007</v>
      </c>
      <c r="N57" s="156">
        <f>IF(RES_hhdet_tes!N57=0,0,RES_hhdet_tes!N57/0.086*1000000/RES_hhdet_num!N55)</f>
        <v>1061.3767710512659</v>
      </c>
      <c r="O57" s="156">
        <f>IF(RES_hhdet_tes!O57=0,0,RES_hhdet_tes!O57/0.086*1000000/RES_hhdet_num!O55)</f>
        <v>1050.8151034752284</v>
      </c>
      <c r="P57" s="156">
        <f>IF(RES_hhdet_tes!P57=0,0,RES_hhdet_tes!P57/0.086*1000000/RES_hhdet_num!P55)</f>
        <v>1029.9295206368577</v>
      </c>
      <c r="Q57" s="156">
        <f>IF(RES_hhdet_tes!Q57=0,0,RES_hhdet_tes!Q57/0.086*1000000/RES_hhdet_num!Q55)</f>
        <v>1027.3891317384503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714.60795849405508</v>
      </c>
      <c r="C58" s="157">
        <f>IF(RES_hhdet_tes!C58=0,0,RES_hhdet_tes!C58/0.086*1000000/RES_hhdet_num!C$43)</f>
        <v>761.76662802241185</v>
      </c>
      <c r="D58" s="157">
        <f>IF(RES_hhdet_tes!D58=0,0,RES_hhdet_tes!D58/0.086*1000000/RES_hhdet_num!D$43)</f>
        <v>769.39898573211133</v>
      </c>
      <c r="E58" s="157">
        <f>IF(RES_hhdet_tes!E58=0,0,RES_hhdet_tes!E58/0.086*1000000/RES_hhdet_num!E$43)</f>
        <v>837.92746520114576</v>
      </c>
      <c r="F58" s="157">
        <f>IF(RES_hhdet_tes!F58=0,0,RES_hhdet_tes!F58/0.086*1000000/RES_hhdet_num!F$43)</f>
        <v>878.70485991652561</v>
      </c>
      <c r="G58" s="157">
        <f>IF(RES_hhdet_tes!G58=0,0,RES_hhdet_tes!G58/0.086*1000000/RES_hhdet_num!G$43)</f>
        <v>871.67566839590324</v>
      </c>
      <c r="H58" s="157">
        <f>IF(RES_hhdet_tes!H58=0,0,RES_hhdet_tes!H58/0.086*1000000/RES_hhdet_num!H$43)</f>
        <v>903.97745301956718</v>
      </c>
      <c r="I58" s="157">
        <f>IF(RES_hhdet_tes!I58=0,0,RES_hhdet_tes!I58/0.086*1000000/RES_hhdet_num!I$43)</f>
        <v>888.70229729256152</v>
      </c>
      <c r="J58" s="157">
        <f>IF(RES_hhdet_tes!J58=0,0,RES_hhdet_tes!J58/0.086*1000000/RES_hhdet_num!J$43)</f>
        <v>901.58851487601362</v>
      </c>
      <c r="K58" s="157">
        <f>IF(RES_hhdet_tes!K58=0,0,RES_hhdet_tes!K58/0.086*1000000/RES_hhdet_num!K$43)</f>
        <v>916.30759305671063</v>
      </c>
      <c r="L58" s="157">
        <f>IF(RES_hhdet_tes!L58=0,0,RES_hhdet_tes!L58/0.086*1000000/RES_hhdet_num!L$43)</f>
        <v>808.35497499559949</v>
      </c>
      <c r="M58" s="157">
        <f>IF(RES_hhdet_tes!M58=0,0,RES_hhdet_tes!M58/0.086*1000000/RES_hhdet_num!M$43)</f>
        <v>784.86515316934856</v>
      </c>
      <c r="N58" s="157">
        <f>IF(RES_hhdet_tes!N58=0,0,RES_hhdet_tes!N58/0.086*1000000/RES_hhdet_num!N$43)</f>
        <v>762.47116355950061</v>
      </c>
      <c r="O58" s="157">
        <f>IF(RES_hhdet_tes!O58=0,0,RES_hhdet_tes!O58/0.086*1000000/RES_hhdet_num!O$43)</f>
        <v>772.87836809957867</v>
      </c>
      <c r="P58" s="157">
        <f>IF(RES_hhdet_tes!P58=0,0,RES_hhdet_tes!P58/0.086*1000000/RES_hhdet_num!P$43)</f>
        <v>748.7734485052149</v>
      </c>
      <c r="Q58" s="157">
        <f>IF(RES_hhdet_tes!Q58=0,0,RES_hhdet_tes!Q58/0.086*1000000/RES_hhdet_num!Q$43)</f>
        <v>729.61324807183541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646.72854858209769</v>
      </c>
      <c r="C59" s="156">
        <f>IF(RES_hhdet_tes!C59=0,0,RES_hhdet_tes!C59/0.086*1000000/RES_hhdet_num!C59)</f>
        <v>658.35260421252349</v>
      </c>
      <c r="D59" s="156">
        <f>IF(RES_hhdet_tes!D59=0,0,RES_hhdet_tes!D59/0.086*1000000/RES_hhdet_num!D59)</f>
        <v>670.91145691768315</v>
      </c>
      <c r="E59" s="156">
        <f>IF(RES_hhdet_tes!E59=0,0,RES_hhdet_tes!E59/0.086*1000000/RES_hhdet_num!E59)</f>
        <v>667.21173068236237</v>
      </c>
      <c r="F59" s="156">
        <f>IF(RES_hhdet_tes!F59=0,0,RES_hhdet_tes!F59/0.086*1000000/RES_hhdet_num!F59)</f>
        <v>622.01806098039606</v>
      </c>
      <c r="G59" s="156">
        <f>IF(RES_hhdet_tes!G59=0,0,RES_hhdet_tes!G59/0.086*1000000/RES_hhdet_num!G59)</f>
        <v>778.80180832102133</v>
      </c>
      <c r="H59" s="156">
        <f>IF(RES_hhdet_tes!H59=0,0,RES_hhdet_tes!H59/0.086*1000000/RES_hhdet_num!H59)</f>
        <v>675.53387897176572</v>
      </c>
      <c r="I59" s="156">
        <f>IF(RES_hhdet_tes!I59=0,0,RES_hhdet_tes!I59/0.086*1000000/RES_hhdet_num!I59)</f>
        <v>757.94269231267697</v>
      </c>
      <c r="J59" s="156">
        <f>IF(RES_hhdet_tes!J59=0,0,RES_hhdet_tes!J59/0.086*1000000/RES_hhdet_num!J59)</f>
        <v>705.72859362986435</v>
      </c>
      <c r="K59" s="156">
        <f>IF(RES_hhdet_tes!K59=0,0,RES_hhdet_tes!K59/0.086*1000000/RES_hhdet_num!K59)</f>
        <v>720.05923936727299</v>
      </c>
      <c r="L59" s="156">
        <f>IF(RES_hhdet_tes!L59=0,0,RES_hhdet_tes!L59/0.086*1000000/RES_hhdet_num!L59)</f>
        <v>715.28850598624399</v>
      </c>
      <c r="M59" s="156">
        <f>IF(RES_hhdet_tes!M59=0,0,RES_hhdet_tes!M59/0.086*1000000/RES_hhdet_num!M59)</f>
        <v>705.70684828000822</v>
      </c>
      <c r="N59" s="156">
        <f>IF(RES_hhdet_tes!N59=0,0,RES_hhdet_tes!N59/0.086*1000000/RES_hhdet_num!N59)</f>
        <v>703.10171573791945</v>
      </c>
      <c r="O59" s="156">
        <f>IF(RES_hhdet_tes!O59=0,0,RES_hhdet_tes!O59/0.086*1000000/RES_hhdet_num!O59)</f>
        <v>715.37147930708215</v>
      </c>
      <c r="P59" s="156">
        <f>IF(RES_hhdet_tes!P59=0,0,RES_hhdet_tes!P59/0.086*1000000/RES_hhdet_num!P59)</f>
        <v>703.69022359629912</v>
      </c>
      <c r="Q59" s="156">
        <f>IF(RES_hhdet_tes!Q59=0,0,RES_hhdet_tes!Q59/0.086*1000000/RES_hhdet_num!Q59)</f>
        <v>652.91060734446387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737.38888756671759</v>
      </c>
      <c r="C60" s="57">
        <f>IF(RES_hhdet_tes!C60=0,0,RES_hhdet_tes!C60/0.086*1000000/RES_hhdet_num!C60)</f>
        <v>793.08440415482846</v>
      </c>
      <c r="D60" s="57">
        <f>IF(RES_hhdet_tes!D60=0,0,RES_hhdet_tes!D60/0.086*1000000/RES_hhdet_num!D60)</f>
        <v>815.32288680083354</v>
      </c>
      <c r="E60" s="57">
        <f>IF(RES_hhdet_tes!E60=0,0,RES_hhdet_tes!E60/0.086*1000000/RES_hhdet_num!E60)</f>
        <v>918.70820090384802</v>
      </c>
      <c r="F60" s="57">
        <f>IF(RES_hhdet_tes!F60=0,0,RES_hhdet_tes!F60/0.086*1000000/RES_hhdet_num!F60)</f>
        <v>969.43877062295189</v>
      </c>
      <c r="G60" s="57">
        <f>IF(RES_hhdet_tes!G60=0,0,RES_hhdet_tes!G60/0.086*1000000/RES_hhdet_num!G60)</f>
        <v>901.65134430656929</v>
      </c>
      <c r="H60" s="57">
        <f>IF(RES_hhdet_tes!H60=0,0,RES_hhdet_tes!H60/0.086*1000000/RES_hhdet_num!H60)</f>
        <v>962.98147830431174</v>
      </c>
      <c r="I60" s="57">
        <f>IF(RES_hhdet_tes!I60=0,0,RES_hhdet_tes!I60/0.086*1000000/RES_hhdet_num!I60)</f>
        <v>921.32168463499738</v>
      </c>
      <c r="J60" s="57">
        <f>IF(RES_hhdet_tes!J60=0,0,RES_hhdet_tes!J60/0.086*1000000/RES_hhdet_num!J60)</f>
        <v>981.29273965289985</v>
      </c>
      <c r="K60" s="57">
        <f>IF(RES_hhdet_tes!K60=0,0,RES_hhdet_tes!K60/0.086*1000000/RES_hhdet_num!K60)</f>
        <v>969.11073089908791</v>
      </c>
      <c r="L60" s="57">
        <f>IF(RES_hhdet_tes!L60=0,0,RES_hhdet_tes!L60/0.086*1000000/RES_hhdet_num!L60)</f>
        <v>832.03865004232557</v>
      </c>
      <c r="M60" s="57">
        <f>IF(RES_hhdet_tes!M60=0,0,RES_hhdet_tes!M60/0.086*1000000/RES_hhdet_num!M60)</f>
        <v>810.4374139033215</v>
      </c>
      <c r="N60" s="57">
        <f>IF(RES_hhdet_tes!N60=0,0,RES_hhdet_tes!N60/0.086*1000000/RES_hhdet_num!N60)</f>
        <v>779.18739975708843</v>
      </c>
      <c r="O60" s="57">
        <f>IF(RES_hhdet_tes!O60=0,0,RES_hhdet_tes!O60/0.086*1000000/RES_hhdet_num!O60)</f>
        <v>784.00018925517645</v>
      </c>
      <c r="P60" s="57">
        <f>IF(RES_hhdet_tes!P60=0,0,RES_hhdet_tes!P60/0.086*1000000/RES_hhdet_num!P60)</f>
        <v>755.11217633396302</v>
      </c>
      <c r="Q60" s="57">
        <f>IF(RES_hhdet_tes!Q60=0,0,RES_hhdet_tes!Q60/0.086*1000000/RES_hhdet_num!Q60)</f>
        <v>754.08477724452223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9862.9093144824583</v>
      </c>
      <c r="C62" s="168">
        <f t="shared" ref="C62:Q62" si="9">SUM(C63,C66,C68,C77)</f>
        <v>9840.2231823220172</v>
      </c>
      <c r="D62" s="168">
        <f t="shared" si="9"/>
        <v>10230.754699369787</v>
      </c>
      <c r="E62" s="168">
        <f t="shared" si="9"/>
        <v>11154.671237522916</v>
      </c>
      <c r="F62" s="168">
        <f t="shared" si="9"/>
        <v>11116.96357204466</v>
      </c>
      <c r="G62" s="168">
        <f t="shared" si="9"/>
        <v>10663.121669502669</v>
      </c>
      <c r="H62" s="168">
        <f t="shared" si="9"/>
        <v>10143.551254641256</v>
      </c>
      <c r="I62" s="168">
        <f t="shared" si="9"/>
        <v>9072.0043680363942</v>
      </c>
      <c r="J62" s="168">
        <f t="shared" si="9"/>
        <v>10110.335922108374</v>
      </c>
      <c r="K62" s="168">
        <f t="shared" si="9"/>
        <v>10485.624424904518</v>
      </c>
      <c r="L62" s="168">
        <f t="shared" si="9"/>
        <v>10444.875683380522</v>
      </c>
      <c r="M62" s="168">
        <f t="shared" si="9"/>
        <v>9864.8415136965268</v>
      </c>
      <c r="N62" s="168">
        <f t="shared" si="9"/>
        <v>9471.0372689512642</v>
      </c>
      <c r="O62" s="168">
        <f t="shared" si="9"/>
        <v>9377.01829373084</v>
      </c>
      <c r="P62" s="168">
        <f t="shared" si="9"/>
        <v>7923.3427846255981</v>
      </c>
      <c r="Q62" s="168">
        <f t="shared" si="9"/>
        <v>8811.8711013710181</v>
      </c>
    </row>
    <row r="63" spans="1:17" ht="12.95" customHeight="1" x14ac:dyDescent="0.25">
      <c r="A63" s="158" t="s">
        <v>65</v>
      </c>
      <c r="B63" s="157">
        <f t="shared" ref="B63:Q63" si="10">SUM(B64:B65)</f>
        <v>7057.243383529124</v>
      </c>
      <c r="C63" s="157">
        <f t="shared" si="10"/>
        <v>6983.7578136275552</v>
      </c>
      <c r="D63" s="157">
        <f t="shared" si="10"/>
        <v>7346.9709156763056</v>
      </c>
      <c r="E63" s="157">
        <f t="shared" si="10"/>
        <v>8160.4929228342125</v>
      </c>
      <c r="F63" s="157">
        <f t="shared" si="10"/>
        <v>8115.7183753871641</v>
      </c>
      <c r="G63" s="157">
        <f t="shared" si="10"/>
        <v>7694.3336848908666</v>
      </c>
      <c r="H63" s="157">
        <f t="shared" si="10"/>
        <v>7177.5051283539624</v>
      </c>
      <c r="I63" s="157">
        <f t="shared" si="10"/>
        <v>6094.5278272529677</v>
      </c>
      <c r="J63" s="157">
        <f t="shared" si="10"/>
        <v>7028.0370404494743</v>
      </c>
      <c r="K63" s="157">
        <f t="shared" si="10"/>
        <v>7381.9864811152538</v>
      </c>
      <c r="L63" s="157">
        <f t="shared" si="10"/>
        <v>7469.1613386029039</v>
      </c>
      <c r="M63" s="157">
        <f t="shared" si="10"/>
        <v>6883.2253610603721</v>
      </c>
      <c r="N63" s="157">
        <f t="shared" si="10"/>
        <v>6442.6174764786701</v>
      </c>
      <c r="O63" s="157">
        <f t="shared" si="10"/>
        <v>6371.1420481688756</v>
      </c>
      <c r="P63" s="157">
        <f t="shared" si="10"/>
        <v>4947.7825664000547</v>
      </c>
      <c r="Q63" s="157">
        <f t="shared" si="10"/>
        <v>5829.7933701819356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6920.8656450477156</v>
      </c>
      <c r="C64" s="156">
        <f>IF(RES_hhdet_tes!C64=0,0,RES_hhdet_tes!C64/0.086*1000000/RES_hhdet_num!C$62)</f>
        <v>6794.2818202981607</v>
      </c>
      <c r="D64" s="156">
        <f>IF(RES_hhdet_tes!D64=0,0,RES_hhdet_tes!D64/0.086*1000000/RES_hhdet_num!D$62)</f>
        <v>7147.6651488725583</v>
      </c>
      <c r="E64" s="156">
        <f>IF(RES_hhdet_tes!E64=0,0,RES_hhdet_tes!E64/0.086*1000000/RES_hhdet_num!E$62)</f>
        <v>7829.6420440408701</v>
      </c>
      <c r="F64" s="156">
        <f>IF(RES_hhdet_tes!F64=0,0,RES_hhdet_tes!F64/0.086*1000000/RES_hhdet_num!F$62)</f>
        <v>7823.8093420160476</v>
      </c>
      <c r="G64" s="156">
        <f>IF(RES_hhdet_tes!G64=0,0,RES_hhdet_tes!G64/0.086*1000000/RES_hhdet_num!G$62)</f>
        <v>7412.8969926826812</v>
      </c>
      <c r="H64" s="156">
        <f>IF(RES_hhdet_tes!H64=0,0,RES_hhdet_tes!H64/0.086*1000000/RES_hhdet_num!H$62)</f>
        <v>6905.5419159965322</v>
      </c>
      <c r="I64" s="156">
        <f>IF(RES_hhdet_tes!I64=0,0,RES_hhdet_tes!I64/0.086*1000000/RES_hhdet_num!I$62)</f>
        <v>5834.6804473599304</v>
      </c>
      <c r="J64" s="156">
        <f>IF(RES_hhdet_tes!J64=0,0,RES_hhdet_tes!J64/0.086*1000000/RES_hhdet_num!J$62)</f>
        <v>6666.6290642584117</v>
      </c>
      <c r="K64" s="156">
        <f>IF(RES_hhdet_tes!K64=0,0,RES_hhdet_tes!K64/0.086*1000000/RES_hhdet_num!K$62)</f>
        <v>7182.8901093099485</v>
      </c>
      <c r="L64" s="156">
        <f>IF(RES_hhdet_tes!L64=0,0,RES_hhdet_tes!L64/0.086*1000000/RES_hhdet_num!L$62)</f>
        <v>7326.1891651370615</v>
      </c>
      <c r="M64" s="156">
        <f>IF(RES_hhdet_tes!M64=0,0,RES_hhdet_tes!M64/0.086*1000000/RES_hhdet_num!M$62)</f>
        <v>6745.6697694090335</v>
      </c>
      <c r="N64" s="156">
        <f>IF(RES_hhdet_tes!N64=0,0,RES_hhdet_tes!N64/0.086*1000000/RES_hhdet_num!N$62)</f>
        <v>6342.8691937168232</v>
      </c>
      <c r="O64" s="156">
        <f>IF(RES_hhdet_tes!O64=0,0,RES_hhdet_tes!O64/0.086*1000000/RES_hhdet_num!O$62)</f>
        <v>6276.9210772687029</v>
      </c>
      <c r="P64" s="156">
        <f>IF(RES_hhdet_tes!P64=0,0,RES_hhdet_tes!P64/0.086*1000000/RES_hhdet_num!P$62)</f>
        <v>4878.2590278350917</v>
      </c>
      <c r="Q64" s="156">
        <f>IF(RES_hhdet_tes!Q64=0,0,RES_hhdet_tes!Q64/0.086*1000000/RES_hhdet_num!Q$62)</f>
        <v>5679.1459740710688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136.3777384814085</v>
      </c>
      <c r="C65" s="156">
        <f>IF(RES_hhdet_tes!C65=0,0,RES_hhdet_tes!C65/0.086*1000000/RES_hhdet_num!C$62)</f>
        <v>189.47599332939427</v>
      </c>
      <c r="D65" s="156">
        <f>IF(RES_hhdet_tes!D65=0,0,RES_hhdet_tes!D65/0.086*1000000/RES_hhdet_num!D$62)</f>
        <v>199.30576680374688</v>
      </c>
      <c r="E65" s="156">
        <f>IF(RES_hhdet_tes!E65=0,0,RES_hhdet_tes!E65/0.086*1000000/RES_hhdet_num!E$62)</f>
        <v>330.85087879334225</v>
      </c>
      <c r="F65" s="156">
        <f>IF(RES_hhdet_tes!F65=0,0,RES_hhdet_tes!F65/0.086*1000000/RES_hhdet_num!F$62)</f>
        <v>291.90903337111689</v>
      </c>
      <c r="G65" s="156">
        <f>IF(RES_hhdet_tes!G65=0,0,RES_hhdet_tes!G65/0.086*1000000/RES_hhdet_num!G$62)</f>
        <v>281.43669220818566</v>
      </c>
      <c r="H65" s="156">
        <f>IF(RES_hhdet_tes!H65=0,0,RES_hhdet_tes!H65/0.086*1000000/RES_hhdet_num!H$62)</f>
        <v>271.96321235743034</v>
      </c>
      <c r="I65" s="156">
        <f>IF(RES_hhdet_tes!I65=0,0,RES_hhdet_tes!I65/0.086*1000000/RES_hhdet_num!I$62)</f>
        <v>259.84737989303682</v>
      </c>
      <c r="J65" s="156">
        <f>IF(RES_hhdet_tes!J65=0,0,RES_hhdet_tes!J65/0.086*1000000/RES_hhdet_num!J$62)</f>
        <v>361.40797619106252</v>
      </c>
      <c r="K65" s="156">
        <f>IF(RES_hhdet_tes!K65=0,0,RES_hhdet_tes!K65/0.086*1000000/RES_hhdet_num!K$62)</f>
        <v>199.09637180530538</v>
      </c>
      <c r="L65" s="156">
        <f>IF(RES_hhdet_tes!L65=0,0,RES_hhdet_tes!L65/0.086*1000000/RES_hhdet_num!L$62)</f>
        <v>142.97217346584202</v>
      </c>
      <c r="M65" s="156">
        <f>IF(RES_hhdet_tes!M65=0,0,RES_hhdet_tes!M65/0.086*1000000/RES_hhdet_num!M$62)</f>
        <v>137.55559165133866</v>
      </c>
      <c r="N65" s="156">
        <f>IF(RES_hhdet_tes!N65=0,0,RES_hhdet_tes!N65/0.086*1000000/RES_hhdet_num!N$62)</f>
        <v>99.748282761846681</v>
      </c>
      <c r="O65" s="156">
        <f>IF(RES_hhdet_tes!O65=0,0,RES_hhdet_tes!O65/0.086*1000000/RES_hhdet_num!O$62)</f>
        <v>94.220970900172645</v>
      </c>
      <c r="P65" s="156">
        <f>IF(RES_hhdet_tes!P65=0,0,RES_hhdet_tes!P65/0.086*1000000/RES_hhdet_num!P$62)</f>
        <v>69.523538564963232</v>
      </c>
      <c r="Q65" s="156">
        <f>IF(RES_hhdet_tes!Q65=0,0,RES_hhdet_tes!Q65/0.086*1000000/RES_hhdet_num!Q$62)</f>
        <v>150.64739611086651</v>
      </c>
    </row>
    <row r="66" spans="1:17" ht="12.95" customHeight="1" x14ac:dyDescent="0.25">
      <c r="A66" s="158" t="s">
        <v>112</v>
      </c>
      <c r="B66" s="157">
        <f t="shared" ref="B66:Q66" si="11">B67</f>
        <v>13.335139277787073</v>
      </c>
      <c r="C66" s="157">
        <f t="shared" si="11"/>
        <v>16.151644734873635</v>
      </c>
      <c r="D66" s="157">
        <f t="shared" si="11"/>
        <v>19.778137424848204</v>
      </c>
      <c r="E66" s="157">
        <f t="shared" si="11"/>
        <v>22.762273606182099</v>
      </c>
      <c r="F66" s="157">
        <f t="shared" si="11"/>
        <v>27.019164626225358</v>
      </c>
      <c r="G66" s="157">
        <f t="shared" si="11"/>
        <v>35.160049944966225</v>
      </c>
      <c r="H66" s="157">
        <f t="shared" si="11"/>
        <v>45.295294294622749</v>
      </c>
      <c r="I66" s="157">
        <f t="shared" si="11"/>
        <v>64.89962116242026</v>
      </c>
      <c r="J66" s="157">
        <f t="shared" si="11"/>
        <v>87.715635331321792</v>
      </c>
      <c r="K66" s="157">
        <f t="shared" si="11"/>
        <v>96.543149342308993</v>
      </c>
      <c r="L66" s="157">
        <f t="shared" si="11"/>
        <v>136.90742304178409</v>
      </c>
      <c r="M66" s="157">
        <f t="shared" si="11"/>
        <v>162.8368586298275</v>
      </c>
      <c r="N66" s="157">
        <f t="shared" si="11"/>
        <v>235.43877013936887</v>
      </c>
      <c r="O66" s="157">
        <f t="shared" si="11"/>
        <v>222.33946383651747</v>
      </c>
      <c r="P66" s="157">
        <f t="shared" si="11"/>
        <v>234.19722134744859</v>
      </c>
      <c r="Q66" s="157">
        <f t="shared" si="11"/>
        <v>280.93711707309939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13.335139277787073</v>
      </c>
      <c r="C67" s="156">
        <f>IF(RES_hhdet_tes!C67=0,0,RES_hhdet_tes!C67/0.086*1000000/RES_hhdet_num!C$62)</f>
        <v>16.151644734873635</v>
      </c>
      <c r="D67" s="156">
        <f>IF(RES_hhdet_tes!D67=0,0,RES_hhdet_tes!D67/0.086*1000000/RES_hhdet_num!D$62)</f>
        <v>19.778137424848204</v>
      </c>
      <c r="E67" s="156">
        <f>IF(RES_hhdet_tes!E67=0,0,RES_hhdet_tes!E67/0.086*1000000/RES_hhdet_num!E$62)</f>
        <v>22.762273606182099</v>
      </c>
      <c r="F67" s="156">
        <f>IF(RES_hhdet_tes!F67=0,0,RES_hhdet_tes!F67/0.086*1000000/RES_hhdet_num!F$62)</f>
        <v>27.019164626225358</v>
      </c>
      <c r="G67" s="156">
        <f>IF(RES_hhdet_tes!G67=0,0,RES_hhdet_tes!G67/0.086*1000000/RES_hhdet_num!G$62)</f>
        <v>35.160049944966225</v>
      </c>
      <c r="H67" s="156">
        <f>IF(RES_hhdet_tes!H67=0,0,RES_hhdet_tes!H67/0.086*1000000/RES_hhdet_num!H$62)</f>
        <v>45.295294294622749</v>
      </c>
      <c r="I67" s="156">
        <f>IF(RES_hhdet_tes!I67=0,0,RES_hhdet_tes!I67/0.086*1000000/RES_hhdet_num!I$62)</f>
        <v>64.89962116242026</v>
      </c>
      <c r="J67" s="156">
        <f>IF(RES_hhdet_tes!J67=0,0,RES_hhdet_tes!J67/0.086*1000000/RES_hhdet_num!J$62)</f>
        <v>87.715635331321792</v>
      </c>
      <c r="K67" s="156">
        <f>IF(RES_hhdet_tes!K67=0,0,RES_hhdet_tes!K67/0.086*1000000/RES_hhdet_num!K$62)</f>
        <v>96.543149342308993</v>
      </c>
      <c r="L67" s="156">
        <f>IF(RES_hhdet_tes!L67=0,0,RES_hhdet_tes!L67/0.086*1000000/RES_hhdet_num!L$62)</f>
        <v>136.90742304178409</v>
      </c>
      <c r="M67" s="156">
        <f>IF(RES_hhdet_tes!M67=0,0,RES_hhdet_tes!M67/0.086*1000000/RES_hhdet_num!M$62)</f>
        <v>162.8368586298275</v>
      </c>
      <c r="N67" s="156">
        <f>IF(RES_hhdet_tes!N67=0,0,RES_hhdet_tes!N67/0.086*1000000/RES_hhdet_num!N$62)</f>
        <v>235.43877013936887</v>
      </c>
      <c r="O67" s="156">
        <f>IF(RES_hhdet_tes!O67=0,0,RES_hhdet_tes!O67/0.086*1000000/RES_hhdet_num!O$62)</f>
        <v>222.33946383651747</v>
      </c>
      <c r="P67" s="156">
        <f>IF(RES_hhdet_tes!P67=0,0,RES_hhdet_tes!P67/0.086*1000000/RES_hhdet_num!P$62)</f>
        <v>234.19722134744859</v>
      </c>
      <c r="Q67" s="156">
        <f>IF(RES_hhdet_tes!Q67=0,0,RES_hhdet_tes!Q67/0.086*1000000/RES_hhdet_num!Q$62)</f>
        <v>280.93711707309939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2123.7040747062742</v>
      </c>
      <c r="C68" s="157">
        <f>IF(RES_hhdet_tes!C68=0,0,RES_hhdet_tes!C68/0.086*1000000/RES_hhdet_num!C$62)</f>
        <v>2143.2411611932043</v>
      </c>
      <c r="D68" s="157">
        <f>IF(RES_hhdet_tes!D68=0,0,RES_hhdet_tes!D68/0.086*1000000/RES_hhdet_num!D$62)</f>
        <v>2160.8809116592815</v>
      </c>
      <c r="E68" s="157">
        <f>IF(RES_hhdet_tes!E68=0,0,RES_hhdet_tes!E68/0.086*1000000/RES_hhdet_num!E$62)</f>
        <v>2251.6116200303036</v>
      </c>
      <c r="F68" s="157">
        <f>IF(RES_hhdet_tes!F68=0,0,RES_hhdet_tes!F68/0.086*1000000/RES_hhdet_num!F$62)</f>
        <v>2207.1881209202479</v>
      </c>
      <c r="G68" s="157">
        <f>IF(RES_hhdet_tes!G68=0,0,RES_hhdet_tes!G68/0.086*1000000/RES_hhdet_num!G$62)</f>
        <v>2177.5208546588206</v>
      </c>
      <c r="H68" s="157">
        <f>IF(RES_hhdet_tes!H68=0,0,RES_hhdet_tes!H68/0.086*1000000/RES_hhdet_num!H$62)</f>
        <v>2155.002405929135</v>
      </c>
      <c r="I68" s="157">
        <f>IF(RES_hhdet_tes!I68=0,0,RES_hhdet_tes!I68/0.086*1000000/RES_hhdet_num!I$62)</f>
        <v>2145.0565538440073</v>
      </c>
      <c r="J68" s="157">
        <f>IF(RES_hhdet_tes!J68=0,0,RES_hhdet_tes!J68/0.086*1000000/RES_hhdet_num!J$62)</f>
        <v>2226.8161715993233</v>
      </c>
      <c r="K68" s="157">
        <f>IF(RES_hhdet_tes!K68=0,0,RES_hhdet_tes!K68/0.086*1000000/RES_hhdet_num!K$62)</f>
        <v>2263.0107415274356</v>
      </c>
      <c r="L68" s="157">
        <f>IF(RES_hhdet_tes!L68=0,0,RES_hhdet_tes!L68/0.086*1000000/RES_hhdet_num!L$62)</f>
        <v>2108.0026038813207</v>
      </c>
      <c r="M68" s="157">
        <f>IF(RES_hhdet_tes!M68=0,0,RES_hhdet_tes!M68/0.086*1000000/RES_hhdet_num!M$62)</f>
        <v>2100.4125163204994</v>
      </c>
      <c r="N68" s="157">
        <f>IF(RES_hhdet_tes!N68=0,0,RES_hhdet_tes!N68/0.086*1000000/RES_hhdet_num!N$62)</f>
        <v>2076.0113714069498</v>
      </c>
      <c r="O68" s="157">
        <f>IF(RES_hhdet_tes!O68=0,0,RES_hhdet_tes!O68/0.086*1000000/RES_hhdet_num!O$62)</f>
        <v>2053.762872360267</v>
      </c>
      <c r="P68" s="157">
        <f>IF(RES_hhdet_tes!P68=0,0,RES_hhdet_tes!P68/0.086*1000000/RES_hhdet_num!P$62)</f>
        <v>2024.8528374531277</v>
      </c>
      <c r="Q68" s="157">
        <f>IF(RES_hhdet_tes!Q68=0,0,RES_hhdet_tes!Q68/0.086*1000000/RES_hhdet_num!Q$62)</f>
        <v>2038.3165084412326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2055.5278292290877</v>
      </c>
      <c r="C69" s="132">
        <f>IF(RES_hhdet_tes!C69=0,0,RES_hhdet_tes!C69/0.086*1000000/RES_hhdet_num!C69)</f>
        <v>2050.890849496458</v>
      </c>
      <c r="D69" s="132">
        <f>IF(RES_hhdet_tes!D69=0,0,RES_hhdet_tes!D69/0.086*1000000/RES_hhdet_num!D69)</f>
        <v>2048.0929889976596</v>
      </c>
      <c r="E69" s="132">
        <f>IF(RES_hhdet_tes!E69=0,0,RES_hhdet_tes!E69/0.086*1000000/RES_hhdet_num!E69)</f>
        <v>2063.6959180249287</v>
      </c>
      <c r="F69" s="132">
        <f>IF(RES_hhdet_tes!F69=0,0,RES_hhdet_tes!F69/0.086*1000000/RES_hhdet_num!F69)</f>
        <v>2067.1672223683518</v>
      </c>
      <c r="G69" s="132">
        <f>IF(RES_hhdet_tes!G69=0,0,RES_hhdet_tes!G69/0.086*1000000/RES_hhdet_num!G69)</f>
        <v>2069.1258507456996</v>
      </c>
      <c r="H69" s="132">
        <f>IF(RES_hhdet_tes!H69=0,0,RES_hhdet_tes!H69/0.086*1000000/RES_hhdet_num!H69)</f>
        <v>2056.5480990727715</v>
      </c>
      <c r="I69" s="132">
        <f>IF(RES_hhdet_tes!I69=0,0,RES_hhdet_tes!I69/0.086*1000000/RES_hhdet_num!I69)</f>
        <v>2066.0626184010066</v>
      </c>
      <c r="J69" s="132">
        <f>IF(RES_hhdet_tes!J69=0,0,RES_hhdet_tes!J69/0.086*1000000/RES_hhdet_num!J69)</f>
        <v>2153.6151487798979</v>
      </c>
      <c r="K69" s="132">
        <f>IF(RES_hhdet_tes!K69=0,0,RES_hhdet_tes!K69/0.086*1000000/RES_hhdet_num!K69)</f>
        <v>2170.7758835309455</v>
      </c>
      <c r="L69" s="132">
        <f>IF(RES_hhdet_tes!L69=0,0,RES_hhdet_tes!L69/0.086*1000000/RES_hhdet_num!L69)</f>
        <v>2098.7093586482997</v>
      </c>
      <c r="M69" s="132">
        <f>IF(RES_hhdet_tes!M69=0,0,RES_hhdet_tes!M69/0.086*1000000/RES_hhdet_num!M69)</f>
        <v>2082.7003428126941</v>
      </c>
      <c r="N69" s="132">
        <f>IF(RES_hhdet_tes!N69=0,0,RES_hhdet_tes!N69/0.086*1000000/RES_hhdet_num!N69)</f>
        <v>2063.8325564397396</v>
      </c>
      <c r="O69" s="132">
        <f>IF(RES_hhdet_tes!O69=0,0,RES_hhdet_tes!O69/0.086*1000000/RES_hhdet_num!O69)</f>
        <v>2045.3501016040786</v>
      </c>
      <c r="P69" s="132">
        <f>IF(RES_hhdet_tes!P69=0,0,RES_hhdet_tes!P69/0.086*1000000/RES_hhdet_num!P69)</f>
        <v>2012.0648640524778</v>
      </c>
      <c r="Q69" s="132">
        <f>IF(RES_hhdet_tes!Q69=0,0,RES_hhdet_tes!Q69/0.086*1000000/RES_hhdet_num!Q69)</f>
        <v>2010.722660351317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2284.4607352091152</v>
      </c>
      <c r="L70" s="132">
        <f>IF(RES_hhdet_tes!L70=0,0,RES_hhdet_tes!L70/0.086*1000000/RES_hhdet_num!L70)</f>
        <v>2170.9884861938622</v>
      </c>
      <c r="M70" s="132">
        <f>IF(RES_hhdet_tes!M70=0,0,RES_hhdet_tes!M70/0.086*1000000/RES_hhdet_num!M70)</f>
        <v>2148.8152094913412</v>
      </c>
      <c r="N70" s="132">
        <f>IF(RES_hhdet_tes!N70=0,0,RES_hhdet_tes!N70/0.086*1000000/RES_hhdet_num!N70)</f>
        <v>2124.6139477683214</v>
      </c>
      <c r="O70" s="132">
        <f>IF(RES_hhdet_tes!O70=0,0,RES_hhdet_tes!O70/0.086*1000000/RES_hhdet_num!O70)</f>
        <v>2104.2229510751499</v>
      </c>
      <c r="P70" s="132">
        <f>IF(RES_hhdet_tes!P70=0,0,RES_hhdet_tes!P70/0.086*1000000/RES_hhdet_num!P70)</f>
        <v>2061.7529688176364</v>
      </c>
      <c r="Q70" s="132">
        <f>IF(RES_hhdet_tes!Q70=0,0,RES_hhdet_tes!Q70/0.086*1000000/RES_hhdet_num!Q70)</f>
        <v>2059.3494895216204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1124.1890484336159</v>
      </c>
      <c r="L71" s="165">
        <f>IF(RES_hhdet_tes!L71=0,0,RES_hhdet_tes!L71/0.086*1000000/RES_hhdet_num!L70)</f>
        <v>1082.6609336976271</v>
      </c>
      <c r="M71" s="165">
        <f>IF(RES_hhdet_tes!M71=0,0,RES_hhdet_tes!M71/0.086*1000000/RES_hhdet_num!M70)</f>
        <v>1073.1646916610407</v>
      </c>
      <c r="N71" s="165">
        <f>IF(RES_hhdet_tes!N71=0,0,RES_hhdet_tes!N71/0.086*1000000/RES_hhdet_num!N70)</f>
        <v>1063.2371767170548</v>
      </c>
      <c r="O71" s="165">
        <f>IF(RES_hhdet_tes!O71=0,0,RES_hhdet_tes!O71/0.086*1000000/RES_hhdet_num!O70)</f>
        <v>1053.4078475999208</v>
      </c>
      <c r="P71" s="165">
        <f>IF(RES_hhdet_tes!P71=0,0,RES_hhdet_tes!P71/0.086*1000000/RES_hhdet_num!P70)</f>
        <v>1031.8234481807785</v>
      </c>
      <c r="Q71" s="165">
        <f>IF(RES_hhdet_tes!Q71=0,0,RES_hhdet_tes!Q71/0.086*1000000/RES_hhdet_num!Q70)</f>
        <v>1031.9603577831708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1160.2716867754991</v>
      </c>
      <c r="L72" s="164">
        <f>IF(RES_hhdet_tes!L72=0,0,RES_hhdet_tes!L72/0.086*1000000/RES_hhdet_num!L70)</f>
        <v>1088.3275524962351</v>
      </c>
      <c r="M72" s="164">
        <f>IF(RES_hhdet_tes!M72=0,0,RES_hhdet_tes!M72/0.086*1000000/RES_hhdet_num!M70)</f>
        <v>1075.6505178303005</v>
      </c>
      <c r="N72" s="164">
        <f>IF(RES_hhdet_tes!N72=0,0,RES_hhdet_tes!N72/0.086*1000000/RES_hhdet_num!N70)</f>
        <v>1061.3767710512664</v>
      </c>
      <c r="O72" s="164">
        <f>IF(RES_hhdet_tes!O72=0,0,RES_hhdet_tes!O72/0.086*1000000/RES_hhdet_num!O70)</f>
        <v>1050.8151034752291</v>
      </c>
      <c r="P72" s="164">
        <f>IF(RES_hhdet_tes!P72=0,0,RES_hhdet_tes!P72/0.086*1000000/RES_hhdet_num!P70)</f>
        <v>1029.9295206368581</v>
      </c>
      <c r="Q72" s="164">
        <f>IF(RES_hhdet_tes!Q72=0,0,RES_hhdet_tes!Q72/0.086*1000000/RES_hhdet_num!Q70)</f>
        <v>1027.3891317384496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2343.6565815718459</v>
      </c>
      <c r="C73" s="162">
        <f>IF(RES_hhdet_tes!C73=0,0,RES_hhdet_tes!C73/0.086*1000000/RES_hhdet_num!C73)</f>
        <v>2464.1960644533315</v>
      </c>
      <c r="D73" s="162">
        <f>IF(RES_hhdet_tes!D73=0,0,RES_hhdet_tes!D73/0.086*1000000/RES_hhdet_num!D73)</f>
        <v>2548.6643941613015</v>
      </c>
      <c r="E73" s="162">
        <f>IF(RES_hhdet_tes!E73=0,0,RES_hhdet_tes!E73/0.086*1000000/RES_hhdet_num!E73)</f>
        <v>2920.824163516801</v>
      </c>
      <c r="F73" s="162">
        <f>IF(RES_hhdet_tes!F73=0,0,RES_hhdet_tes!F73/0.086*1000000/RES_hhdet_num!F73)</f>
        <v>2794.9033336890734</v>
      </c>
      <c r="G73" s="162">
        <f>IF(RES_hhdet_tes!G73=0,0,RES_hhdet_tes!G73/0.086*1000000/RES_hhdet_num!G73)</f>
        <v>2818.2145909886062</v>
      </c>
      <c r="H73" s="162">
        <f>IF(RES_hhdet_tes!H73=0,0,RES_hhdet_tes!H73/0.086*1000000/RES_hhdet_num!H73)</f>
        <v>2722.1141486787728</v>
      </c>
      <c r="I73" s="162">
        <f>IF(RES_hhdet_tes!I73=0,0,RES_hhdet_tes!I73/0.086*1000000/RES_hhdet_num!I73)</f>
        <v>2721.3842039906713</v>
      </c>
      <c r="J73" s="162">
        <f>IF(RES_hhdet_tes!J73=0,0,RES_hhdet_tes!J73/0.086*1000000/RES_hhdet_num!J73)</f>
        <v>2991.1436508987972</v>
      </c>
      <c r="K73" s="162">
        <f>IF(RES_hhdet_tes!K73=0,0,RES_hhdet_tes!K73/0.086*1000000/RES_hhdet_num!K73)</f>
        <v>3108.327238172491</v>
      </c>
      <c r="L73" s="162">
        <f>IF(RES_hhdet_tes!L73=0,0,RES_hhdet_tes!L73/0.086*1000000/RES_hhdet_num!L73)</f>
        <v>2143.3586130487447</v>
      </c>
      <c r="M73" s="162">
        <f>IF(RES_hhdet_tes!M73=0,0,RES_hhdet_tes!M73/0.086*1000000/RES_hhdet_num!M73)</f>
        <v>2514.9563001320321</v>
      </c>
      <c r="N73" s="162">
        <f>IF(RES_hhdet_tes!N73=0,0,RES_hhdet_tes!N73/0.086*1000000/RES_hhdet_num!N73)</f>
        <v>2417.5923199045365</v>
      </c>
      <c r="O73" s="162">
        <f>IF(RES_hhdet_tes!O73=0,0,RES_hhdet_tes!O73/0.086*1000000/RES_hhdet_num!O73)</f>
        <v>2417.5933268080457</v>
      </c>
      <c r="P73" s="162">
        <f>IF(RES_hhdet_tes!P73=0,0,RES_hhdet_tes!P73/0.086*1000000/RES_hhdet_num!P73)</f>
        <v>2296.7128443247302</v>
      </c>
      <c r="Q73" s="162">
        <f>IF(RES_hhdet_tes!Q73=0,0,RES_hhdet_tes!Q73/0.086*1000000/RES_hhdet_num!Q73)</f>
        <v>2510.2342559627259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2763.5608520731757</v>
      </c>
      <c r="L74" s="160">
        <f>IF(RES_hhdet_tes!L74=0,0,RES_hhdet_tes!L74/0.086*1000000/RES_hhdet_num!L74)</f>
        <v>2183.8512727147049</v>
      </c>
      <c r="M74" s="160">
        <f>IF(RES_hhdet_tes!M74=0,0,RES_hhdet_tes!M74/0.086*1000000/RES_hhdet_num!M74)</f>
        <v>2347.1482370085337</v>
      </c>
      <c r="N74" s="160">
        <f>IF(RES_hhdet_tes!N74=0,0,RES_hhdet_tes!N74/0.086*1000000/RES_hhdet_num!N74)</f>
        <v>2274.6634644462865</v>
      </c>
      <c r="O74" s="160">
        <f>IF(RES_hhdet_tes!O74=0,0,RES_hhdet_tes!O74/0.086*1000000/RES_hhdet_num!O74)</f>
        <v>2259.6117668792667</v>
      </c>
      <c r="P74" s="160">
        <f>IF(RES_hhdet_tes!P74=0,0,RES_hhdet_tes!P74/0.086*1000000/RES_hhdet_num!P74)</f>
        <v>2178.7519918857197</v>
      </c>
      <c r="Q74" s="160">
        <f>IF(RES_hhdet_tes!Q74=0,0,RES_hhdet_tes!Q74/0.086*1000000/RES_hhdet_num!Q74)</f>
        <v>2282.9801184031039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1603.2891652976768</v>
      </c>
      <c r="L75" s="156">
        <f>IF(RES_hhdet_tes!L75=0,0,RES_hhdet_tes!L75/0.086*1000000/RES_hhdet_num!L74)</f>
        <v>1095.5237202184699</v>
      </c>
      <c r="M75" s="156">
        <f>IF(RES_hhdet_tes!M75=0,0,RES_hhdet_tes!M75/0.086*1000000/RES_hhdet_num!M74)</f>
        <v>1271.497719178233</v>
      </c>
      <c r="N75" s="156">
        <f>IF(RES_hhdet_tes!N75=0,0,RES_hhdet_tes!N75/0.086*1000000/RES_hhdet_num!N74)</f>
        <v>1213.2866933950211</v>
      </c>
      <c r="O75" s="156">
        <f>IF(RES_hhdet_tes!O75=0,0,RES_hhdet_tes!O75/0.086*1000000/RES_hhdet_num!O74)</f>
        <v>1208.7966634040376</v>
      </c>
      <c r="P75" s="156">
        <f>IF(RES_hhdet_tes!P75=0,0,RES_hhdet_tes!P75/0.086*1000000/RES_hhdet_num!P74)</f>
        <v>1148.8224712488666</v>
      </c>
      <c r="Q75" s="156">
        <f>IF(RES_hhdet_tes!Q75=0,0,RES_hhdet_tes!Q75/0.086*1000000/RES_hhdet_num!Q74)</f>
        <v>1255.5909866646539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1160.2716867754991</v>
      </c>
      <c r="L76" s="156">
        <f>IF(RES_hhdet_tes!L76=0,0,RES_hhdet_tes!L76/0.086*1000000/RES_hhdet_num!L74)</f>
        <v>1088.3275524962348</v>
      </c>
      <c r="M76" s="156">
        <f>IF(RES_hhdet_tes!M76=0,0,RES_hhdet_tes!M76/0.086*1000000/RES_hhdet_num!M74)</f>
        <v>1075.6505178303009</v>
      </c>
      <c r="N76" s="156">
        <f>IF(RES_hhdet_tes!N76=0,0,RES_hhdet_tes!N76/0.086*1000000/RES_hhdet_num!N74)</f>
        <v>1061.3767710512659</v>
      </c>
      <c r="O76" s="156">
        <f>IF(RES_hhdet_tes!O76=0,0,RES_hhdet_tes!O76/0.086*1000000/RES_hhdet_num!O74)</f>
        <v>1050.8151034752289</v>
      </c>
      <c r="P76" s="156">
        <f>IF(RES_hhdet_tes!P76=0,0,RES_hhdet_tes!P76/0.086*1000000/RES_hhdet_num!P74)</f>
        <v>1029.9295206368533</v>
      </c>
      <c r="Q76" s="156">
        <f>IF(RES_hhdet_tes!Q76=0,0,RES_hhdet_tes!Q76/0.086*1000000/RES_hhdet_num!Q74)</f>
        <v>1027.38913173845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668.62671696927191</v>
      </c>
      <c r="C77" s="157">
        <f>IF(RES_hhdet_tes!C77=0,0,RES_hhdet_tes!C77/0.086*1000000/RES_hhdet_num!C$62)</f>
        <v>697.07256276638316</v>
      </c>
      <c r="D77" s="157">
        <f>IF(RES_hhdet_tes!D77=0,0,RES_hhdet_tes!D77/0.086*1000000/RES_hhdet_num!D$62)</f>
        <v>703.12473460935212</v>
      </c>
      <c r="E77" s="157">
        <f>IF(RES_hhdet_tes!E77=0,0,RES_hhdet_tes!E77/0.086*1000000/RES_hhdet_num!E$62)</f>
        <v>719.80442105221869</v>
      </c>
      <c r="F77" s="157">
        <f>IF(RES_hhdet_tes!F77=0,0,RES_hhdet_tes!F77/0.086*1000000/RES_hhdet_num!F$62)</f>
        <v>767.03791111102407</v>
      </c>
      <c r="G77" s="157">
        <f>IF(RES_hhdet_tes!G77=0,0,RES_hhdet_tes!G77/0.086*1000000/RES_hhdet_num!G$62)</f>
        <v>756.1070800080164</v>
      </c>
      <c r="H77" s="157">
        <f>IF(RES_hhdet_tes!H77=0,0,RES_hhdet_tes!H77/0.086*1000000/RES_hhdet_num!H$62)</f>
        <v>765.74842606353639</v>
      </c>
      <c r="I77" s="157">
        <f>IF(RES_hhdet_tes!I77=0,0,RES_hhdet_tes!I77/0.086*1000000/RES_hhdet_num!I$62)</f>
        <v>767.52036577699982</v>
      </c>
      <c r="J77" s="157">
        <f>IF(RES_hhdet_tes!J77=0,0,RES_hhdet_tes!J77/0.086*1000000/RES_hhdet_num!J$62)</f>
        <v>767.76707472825422</v>
      </c>
      <c r="K77" s="157">
        <f>IF(RES_hhdet_tes!K77=0,0,RES_hhdet_tes!K77/0.086*1000000/RES_hhdet_num!K$62)</f>
        <v>744.08405291951851</v>
      </c>
      <c r="L77" s="157">
        <f>IF(RES_hhdet_tes!L77=0,0,RES_hhdet_tes!L77/0.086*1000000/RES_hhdet_num!L$62)</f>
        <v>730.80431785451424</v>
      </c>
      <c r="M77" s="157">
        <f>IF(RES_hhdet_tes!M77=0,0,RES_hhdet_tes!M77/0.086*1000000/RES_hhdet_num!M$62)</f>
        <v>718.36677768582695</v>
      </c>
      <c r="N77" s="157">
        <f>IF(RES_hhdet_tes!N77=0,0,RES_hhdet_tes!N77/0.086*1000000/RES_hhdet_num!N$62)</f>
        <v>716.96965092627647</v>
      </c>
      <c r="O77" s="157">
        <f>IF(RES_hhdet_tes!O77=0,0,RES_hhdet_tes!O77/0.086*1000000/RES_hhdet_num!O$62)</f>
        <v>729.77390936517907</v>
      </c>
      <c r="P77" s="157">
        <f>IF(RES_hhdet_tes!P77=0,0,RES_hhdet_tes!P77/0.086*1000000/RES_hhdet_num!P$62)</f>
        <v>716.51015942496724</v>
      </c>
      <c r="Q77" s="157">
        <f>IF(RES_hhdet_tes!Q77=0,0,RES_hhdet_tes!Q77/0.086*1000000/RES_hhdet_num!Q$62)</f>
        <v>662.82410567474983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646.72337281761588</v>
      </c>
      <c r="C78" s="156">
        <f>IF(RES_hhdet_tes!C78=0,0,RES_hhdet_tes!C78/0.086*1000000/RES_hhdet_num!C78)</f>
        <v>666.32460846314279</v>
      </c>
      <c r="D78" s="156">
        <f>IF(RES_hhdet_tes!D78=0,0,RES_hhdet_tes!D78/0.086*1000000/RES_hhdet_num!D78)</f>
        <v>671.37533253878098</v>
      </c>
      <c r="E78" s="156">
        <f>IF(RES_hhdet_tes!E78=0,0,RES_hhdet_tes!E78/0.086*1000000/RES_hhdet_num!E78)</f>
        <v>676.01006465103478</v>
      </c>
      <c r="F78" s="156">
        <f>IF(RES_hhdet_tes!F78=0,0,RES_hhdet_tes!F78/0.086*1000000/RES_hhdet_num!F78)</f>
        <v>718.16626667932678</v>
      </c>
      <c r="G78" s="156">
        <f>IF(RES_hhdet_tes!G78=0,0,RES_hhdet_tes!G78/0.086*1000000/RES_hhdet_num!G78)</f>
        <v>729.27322977569929</v>
      </c>
      <c r="H78" s="156">
        <f>IF(RES_hhdet_tes!H78=0,0,RES_hhdet_tes!H78/0.086*1000000/RES_hhdet_num!H78)</f>
        <v>729.7169683930756</v>
      </c>
      <c r="I78" s="156">
        <f>IF(RES_hhdet_tes!I78=0,0,RES_hhdet_tes!I78/0.086*1000000/RES_hhdet_num!I78)</f>
        <v>740.68914165578747</v>
      </c>
      <c r="J78" s="156">
        <f>IF(RES_hhdet_tes!J78=0,0,RES_hhdet_tes!J78/0.086*1000000/RES_hhdet_num!J78)</f>
        <v>743.19763945214015</v>
      </c>
      <c r="K78" s="156">
        <f>IF(RES_hhdet_tes!K78=0,0,RES_hhdet_tes!K78/0.086*1000000/RES_hhdet_num!K78)</f>
        <v>718.99322480181968</v>
      </c>
      <c r="L78" s="156">
        <f>IF(RES_hhdet_tes!L78=0,0,RES_hhdet_tes!L78/0.086*1000000/RES_hhdet_num!L78)</f>
        <v>720.06404367840992</v>
      </c>
      <c r="M78" s="156">
        <f>IF(RES_hhdet_tes!M78=0,0,RES_hhdet_tes!M78/0.086*1000000/RES_hhdet_num!M78)</f>
        <v>711.29182893627433</v>
      </c>
      <c r="N78" s="156">
        <f>IF(RES_hhdet_tes!N78=0,0,RES_hhdet_tes!N78/0.086*1000000/RES_hhdet_num!N78)</f>
        <v>713.38007539965099</v>
      </c>
      <c r="O78" s="156">
        <f>IF(RES_hhdet_tes!O78=0,0,RES_hhdet_tes!O78/0.086*1000000/RES_hhdet_num!O78)</f>
        <v>726.59126978228187</v>
      </c>
      <c r="P78" s="156">
        <f>IF(RES_hhdet_tes!P78=0,0,RES_hhdet_tes!P78/0.086*1000000/RES_hhdet_num!P78)</f>
        <v>714.01796737234224</v>
      </c>
      <c r="Q78" s="156">
        <f>IF(RES_hhdet_tes!Q78=0,0,RES_hhdet_tes!Q78/0.086*1000000/RES_hhdet_num!Q78)</f>
        <v>658.02444839981285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737.38888756671747</v>
      </c>
      <c r="C79" s="57">
        <f>IF(RES_hhdet_tes!C79=0,0,RES_hhdet_tes!C79/0.086*1000000/RES_hhdet_num!C79)</f>
        <v>793.08440415482892</v>
      </c>
      <c r="D79" s="57">
        <f>IF(RES_hhdet_tes!D79=0,0,RES_hhdet_tes!D79/0.086*1000000/RES_hhdet_num!D79)</f>
        <v>815.32288680083332</v>
      </c>
      <c r="E79" s="57">
        <f>IF(RES_hhdet_tes!E79=0,0,RES_hhdet_tes!E79/0.086*1000000/RES_hhdet_num!E79)</f>
        <v>918.70820090384836</v>
      </c>
      <c r="F79" s="57">
        <f>IF(RES_hhdet_tes!F79=0,0,RES_hhdet_tes!F79/0.086*1000000/RES_hhdet_num!F79)</f>
        <v>969.43877062295201</v>
      </c>
      <c r="G79" s="57">
        <f>IF(RES_hhdet_tes!G79=0,0,RES_hhdet_tes!G79/0.086*1000000/RES_hhdet_num!G79)</f>
        <v>901.65134430656974</v>
      </c>
      <c r="H79" s="57">
        <f>IF(RES_hhdet_tes!H79=0,0,RES_hhdet_tes!H79/0.086*1000000/RES_hhdet_num!H79)</f>
        <v>962.98147830431151</v>
      </c>
      <c r="I79" s="57">
        <f>IF(RES_hhdet_tes!I79=0,0,RES_hhdet_tes!I79/0.086*1000000/RES_hhdet_num!I79)</f>
        <v>921.32168463499818</v>
      </c>
      <c r="J79" s="57">
        <f>IF(RES_hhdet_tes!J79=0,0,RES_hhdet_tes!J79/0.086*1000000/RES_hhdet_num!J79)</f>
        <v>981.29273965289997</v>
      </c>
      <c r="K79" s="57">
        <f>IF(RES_hhdet_tes!K79=0,0,RES_hhdet_tes!K79/0.086*1000000/RES_hhdet_num!K79)</f>
        <v>969.11073089908768</v>
      </c>
      <c r="L79" s="57">
        <f>IF(RES_hhdet_tes!L79=0,0,RES_hhdet_tes!L79/0.086*1000000/RES_hhdet_num!L79)</f>
        <v>832.03865004232534</v>
      </c>
      <c r="M79" s="57">
        <f>IF(RES_hhdet_tes!M79=0,0,RES_hhdet_tes!M79/0.086*1000000/RES_hhdet_num!M79)</f>
        <v>810.4374139033215</v>
      </c>
      <c r="N79" s="57">
        <f>IF(RES_hhdet_tes!N79=0,0,RES_hhdet_tes!N79/0.086*1000000/RES_hhdet_num!N79)</f>
        <v>779.18739975708831</v>
      </c>
      <c r="O79" s="57">
        <f>IF(RES_hhdet_tes!O79=0,0,RES_hhdet_tes!O79/0.086*1000000/RES_hhdet_num!O79)</f>
        <v>784.00018925517645</v>
      </c>
      <c r="P79" s="57">
        <f>IF(RES_hhdet_tes!P79=0,0,RES_hhdet_tes!P79/0.086*1000000/RES_hhdet_num!P79)</f>
        <v>755.11217633396302</v>
      </c>
      <c r="Q79" s="57">
        <f>IF(RES_hhdet_tes!Q79=0,0,RES_hhdet_tes!Q79/0.086*1000000/RES_hhdet_num!Q79)</f>
        <v>754.0847772445228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9790.4207308620425</v>
      </c>
      <c r="C81" s="168">
        <f t="shared" ref="C81:Q81" si="12">SUM(C82,C85,C87,C100)</f>
        <v>9665.4108010563796</v>
      </c>
      <c r="D81" s="168">
        <f t="shared" si="12"/>
        <v>10232.40473240609</v>
      </c>
      <c r="E81" s="168">
        <f t="shared" si="12"/>
        <v>11116.871328431564</v>
      </c>
      <c r="F81" s="168">
        <f t="shared" si="12"/>
        <v>10953.710937763757</v>
      </c>
      <c r="G81" s="168">
        <f t="shared" si="12"/>
        <v>10308.849186929268</v>
      </c>
      <c r="H81" s="168">
        <f t="shared" si="12"/>
        <v>10435.3327319483</v>
      </c>
      <c r="I81" s="168">
        <f t="shared" si="12"/>
        <v>9488.920628653892</v>
      </c>
      <c r="J81" s="168">
        <f t="shared" si="12"/>
        <v>9796.7839093471594</v>
      </c>
      <c r="K81" s="168">
        <f t="shared" si="12"/>
        <v>12163.824484034109</v>
      </c>
      <c r="L81" s="168">
        <f t="shared" si="12"/>
        <v>10562.565710033092</v>
      </c>
      <c r="M81" s="168">
        <f t="shared" si="12"/>
        <v>10426.110546679531</v>
      </c>
      <c r="N81" s="168">
        <f t="shared" si="12"/>
        <v>9937.7191644405284</v>
      </c>
      <c r="O81" s="168">
        <f t="shared" si="12"/>
        <v>9827.4113691189086</v>
      </c>
      <c r="P81" s="168">
        <f t="shared" si="12"/>
        <v>8234.9584351885169</v>
      </c>
      <c r="Q81" s="168">
        <f t="shared" si="12"/>
        <v>9075.7376295824233</v>
      </c>
    </row>
    <row r="82" spans="1:17" ht="12.95" customHeight="1" x14ac:dyDescent="0.25">
      <c r="A82" s="158" t="s">
        <v>65</v>
      </c>
      <c r="B82" s="157">
        <f t="shared" ref="B82:Q82" si="13">SUM(B83:B84)</f>
        <v>6946.6407825557644</v>
      </c>
      <c r="C82" s="157">
        <f t="shared" si="13"/>
        <v>6737.4758722094111</v>
      </c>
      <c r="D82" s="157">
        <f t="shared" si="13"/>
        <v>7317.6798297889109</v>
      </c>
      <c r="E82" s="157">
        <f t="shared" si="13"/>
        <v>8111.9649745500055</v>
      </c>
      <c r="F82" s="157">
        <f t="shared" si="13"/>
        <v>7879.6307880910508</v>
      </c>
      <c r="G82" s="157">
        <f t="shared" si="13"/>
        <v>7174.9553220102061</v>
      </c>
      <c r="H82" s="157">
        <f t="shared" si="13"/>
        <v>7249.0554811660222</v>
      </c>
      <c r="I82" s="157">
        <f t="shared" si="13"/>
        <v>6216.4079748728409</v>
      </c>
      <c r="J82" s="157">
        <f t="shared" si="13"/>
        <v>6503.7419874387788</v>
      </c>
      <c r="K82" s="157">
        <f t="shared" si="13"/>
        <v>8660.5731636959754</v>
      </c>
      <c r="L82" s="157">
        <f t="shared" si="13"/>
        <v>7402.3840749103183</v>
      </c>
      <c r="M82" s="157">
        <f t="shared" si="13"/>
        <v>7209.2777336953104</v>
      </c>
      <c r="N82" s="157">
        <f t="shared" si="13"/>
        <v>6717.5817632212593</v>
      </c>
      <c r="O82" s="157">
        <f t="shared" si="13"/>
        <v>6630.854585033806</v>
      </c>
      <c r="P82" s="157">
        <f t="shared" si="13"/>
        <v>5113.3732077067125</v>
      </c>
      <c r="Q82" s="157">
        <f t="shared" si="13"/>
        <v>5912.4867642748868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6892.3147289179778</v>
      </c>
      <c r="C83" s="156">
        <f>IF(RES_hhdet_tes!C83=0,0,RES_hhdet_tes!C83/0.086*1000000/RES_hhdet_num!C$81)</f>
        <v>6663.148273140293</v>
      </c>
      <c r="D83" s="156">
        <f>IF(RES_hhdet_tes!D83=0,0,RES_hhdet_tes!D83/0.086*1000000/RES_hhdet_num!D$81)</f>
        <v>7236.9615454206623</v>
      </c>
      <c r="E83" s="156">
        <f>IF(RES_hhdet_tes!E83=0,0,RES_hhdet_tes!E83/0.086*1000000/RES_hhdet_num!E$81)</f>
        <v>7977.1316826769698</v>
      </c>
      <c r="F83" s="156">
        <f>IF(RES_hhdet_tes!F83=0,0,RES_hhdet_tes!F83/0.086*1000000/RES_hhdet_num!F$81)</f>
        <v>7763.7633100336134</v>
      </c>
      <c r="G83" s="156">
        <f>IF(RES_hhdet_tes!G83=0,0,RES_hhdet_tes!G83/0.086*1000000/RES_hhdet_num!G$81)</f>
        <v>7067.6240725559355</v>
      </c>
      <c r="H83" s="156">
        <f>IF(RES_hhdet_tes!H83=0,0,RES_hhdet_tes!H83/0.086*1000000/RES_hhdet_num!H$81)</f>
        <v>7136.6297925011941</v>
      </c>
      <c r="I83" s="156">
        <f>IF(RES_hhdet_tes!I83=0,0,RES_hhdet_tes!I83/0.086*1000000/RES_hhdet_num!I$81)</f>
        <v>6107.6071094863419</v>
      </c>
      <c r="J83" s="156">
        <f>IF(RES_hhdet_tes!J83=0,0,RES_hhdet_tes!J83/0.086*1000000/RES_hhdet_num!J$81)</f>
        <v>6365.7042318481845</v>
      </c>
      <c r="K83" s="156">
        <f>IF(RES_hhdet_tes!K83=0,0,RES_hhdet_tes!K83/0.086*1000000/RES_hhdet_num!K$81)</f>
        <v>8565.6041094815446</v>
      </c>
      <c r="L83" s="156">
        <f>IF(RES_hhdet_tes!L83=0,0,RES_hhdet_tes!L83/0.086*1000000/RES_hhdet_num!L$81)</f>
        <v>7345.0479918832661</v>
      </c>
      <c r="M83" s="156">
        <f>IF(RES_hhdet_tes!M83=0,0,RES_hhdet_tes!M83/0.086*1000000/RES_hhdet_num!M$81)</f>
        <v>7150.9497598272264</v>
      </c>
      <c r="N83" s="156">
        <f>IF(RES_hhdet_tes!N83=0,0,RES_hhdet_tes!N83/0.086*1000000/RES_hhdet_num!N$81)</f>
        <v>6675.589499552133</v>
      </c>
      <c r="O83" s="156">
        <f>IF(RES_hhdet_tes!O83=0,0,RES_hhdet_tes!O83/0.086*1000000/RES_hhdet_num!O$81)</f>
        <v>6591.2787056195411</v>
      </c>
      <c r="P83" s="156">
        <f>IF(RES_hhdet_tes!P83=0,0,RES_hhdet_tes!P83/0.086*1000000/RES_hhdet_num!P$81)</f>
        <v>5084.3887119937463</v>
      </c>
      <c r="Q83" s="156">
        <f>IF(RES_hhdet_tes!Q83=0,0,RES_hhdet_tes!Q83/0.086*1000000/RES_hhdet_num!Q$81)</f>
        <v>5850.4105911488614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54.326053637786238</v>
      </c>
      <c r="C84" s="156">
        <f>IF(RES_hhdet_tes!C84=0,0,RES_hhdet_tes!C84/0.086*1000000/RES_hhdet_num!C$81)</f>
        <v>74.327599069117866</v>
      </c>
      <c r="D84" s="156">
        <f>IF(RES_hhdet_tes!D84=0,0,RES_hhdet_tes!D84/0.086*1000000/RES_hhdet_num!D$81)</f>
        <v>80.718284368248959</v>
      </c>
      <c r="E84" s="156">
        <f>IF(RES_hhdet_tes!E84=0,0,RES_hhdet_tes!E84/0.086*1000000/RES_hhdet_num!E$81)</f>
        <v>134.83329187303579</v>
      </c>
      <c r="F84" s="156">
        <f>IF(RES_hhdet_tes!F84=0,0,RES_hhdet_tes!F84/0.086*1000000/RES_hhdet_num!F$81)</f>
        <v>115.86747805743784</v>
      </c>
      <c r="G84" s="156">
        <f>IF(RES_hhdet_tes!G84=0,0,RES_hhdet_tes!G84/0.086*1000000/RES_hhdet_num!G$81)</f>
        <v>107.33124945427031</v>
      </c>
      <c r="H84" s="156">
        <f>IF(RES_hhdet_tes!H84=0,0,RES_hhdet_tes!H84/0.086*1000000/RES_hhdet_num!H$81)</f>
        <v>112.42568866482804</v>
      </c>
      <c r="I84" s="156">
        <f>IF(RES_hhdet_tes!I84=0,0,RES_hhdet_tes!I84/0.086*1000000/RES_hhdet_num!I$81)</f>
        <v>108.80086538649877</v>
      </c>
      <c r="J84" s="156">
        <f>IF(RES_hhdet_tes!J84=0,0,RES_hhdet_tes!J84/0.086*1000000/RES_hhdet_num!J$81)</f>
        <v>138.03775559059412</v>
      </c>
      <c r="K84" s="156">
        <f>IF(RES_hhdet_tes!K84=0,0,RES_hhdet_tes!K84/0.086*1000000/RES_hhdet_num!K$81)</f>
        <v>94.969054214430926</v>
      </c>
      <c r="L84" s="156">
        <f>IF(RES_hhdet_tes!L84=0,0,RES_hhdet_tes!L84/0.086*1000000/RES_hhdet_num!L$81)</f>
        <v>57.336083027052076</v>
      </c>
      <c r="M84" s="156">
        <f>IF(RES_hhdet_tes!M84=0,0,RES_hhdet_tes!M84/0.086*1000000/RES_hhdet_num!M$81)</f>
        <v>58.327973868083802</v>
      </c>
      <c r="N84" s="156">
        <f>IF(RES_hhdet_tes!N84=0,0,RES_hhdet_tes!N84/0.086*1000000/RES_hhdet_num!N$81)</f>
        <v>41.992263669126466</v>
      </c>
      <c r="O84" s="156">
        <f>IF(RES_hhdet_tes!O84=0,0,RES_hhdet_tes!O84/0.086*1000000/RES_hhdet_num!O$81)</f>
        <v>39.575879414264698</v>
      </c>
      <c r="P84" s="156">
        <f>IF(RES_hhdet_tes!P84=0,0,RES_hhdet_tes!P84/0.086*1000000/RES_hhdet_num!P$81)</f>
        <v>28.984495712966115</v>
      </c>
      <c r="Q84" s="156">
        <f>IF(RES_hhdet_tes!Q84=0,0,RES_hhdet_tes!Q84/0.086*1000000/RES_hhdet_num!Q$81)</f>
        <v>62.076173126025218</v>
      </c>
    </row>
    <row r="85" spans="1:17" ht="12.95" customHeight="1" x14ac:dyDescent="0.25">
      <c r="A85" s="158" t="s">
        <v>112</v>
      </c>
      <c r="B85" s="157">
        <f t="shared" ref="B85:Q85" si="14">B86</f>
        <v>13.333934404729238</v>
      </c>
      <c r="C85" s="157">
        <f t="shared" si="14"/>
        <v>16.147232387511725</v>
      </c>
      <c r="D85" s="157">
        <f t="shared" si="14"/>
        <v>19.776899716919122</v>
      </c>
      <c r="E85" s="157">
        <f t="shared" si="14"/>
        <v>22.764833065666398</v>
      </c>
      <c r="F85" s="157">
        <f t="shared" si="14"/>
        <v>27.024847377990799</v>
      </c>
      <c r="G85" s="157">
        <f t="shared" si="14"/>
        <v>35.15747635795222</v>
      </c>
      <c r="H85" s="157">
        <f t="shared" si="14"/>
        <v>45.284549755167184</v>
      </c>
      <c r="I85" s="157">
        <f t="shared" si="14"/>
        <v>64.904357802936588</v>
      </c>
      <c r="J85" s="157">
        <f t="shared" si="14"/>
        <v>87.716517177334993</v>
      </c>
      <c r="K85" s="157">
        <f t="shared" si="14"/>
        <v>96.547440326669602</v>
      </c>
      <c r="L85" s="157">
        <f t="shared" si="14"/>
        <v>136.89989413303394</v>
      </c>
      <c r="M85" s="157">
        <f t="shared" si="14"/>
        <v>162.84049068112324</v>
      </c>
      <c r="N85" s="157">
        <f t="shared" si="14"/>
        <v>235.44505529196627</v>
      </c>
      <c r="O85" s="157">
        <f t="shared" si="14"/>
        <v>222.34436700543819</v>
      </c>
      <c r="P85" s="157">
        <f t="shared" si="14"/>
        <v>234.20291259087969</v>
      </c>
      <c r="Q85" s="157">
        <f t="shared" si="14"/>
        <v>280.93425911304473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13.333934404729238</v>
      </c>
      <c r="C86" s="156">
        <f>IF(RES_hhdet_tes!C86=0,0,RES_hhdet_tes!C86/0.086*1000000/RES_hhdet_num!C$81)</f>
        <v>16.147232387511725</v>
      </c>
      <c r="D86" s="156">
        <f>IF(RES_hhdet_tes!D86=0,0,RES_hhdet_tes!D86/0.086*1000000/RES_hhdet_num!D$81)</f>
        <v>19.776899716919122</v>
      </c>
      <c r="E86" s="156">
        <f>IF(RES_hhdet_tes!E86=0,0,RES_hhdet_tes!E86/0.086*1000000/RES_hhdet_num!E$81)</f>
        <v>22.764833065666398</v>
      </c>
      <c r="F86" s="156">
        <f>IF(RES_hhdet_tes!F86=0,0,RES_hhdet_tes!F86/0.086*1000000/RES_hhdet_num!F$81)</f>
        <v>27.024847377990799</v>
      </c>
      <c r="G86" s="156">
        <f>IF(RES_hhdet_tes!G86=0,0,RES_hhdet_tes!G86/0.086*1000000/RES_hhdet_num!G$81)</f>
        <v>35.15747635795222</v>
      </c>
      <c r="H86" s="156">
        <f>IF(RES_hhdet_tes!H86=0,0,RES_hhdet_tes!H86/0.086*1000000/RES_hhdet_num!H$81)</f>
        <v>45.284549755167184</v>
      </c>
      <c r="I86" s="156">
        <f>IF(RES_hhdet_tes!I86=0,0,RES_hhdet_tes!I86/0.086*1000000/RES_hhdet_num!I$81)</f>
        <v>64.904357802936588</v>
      </c>
      <c r="J86" s="156">
        <f>IF(RES_hhdet_tes!J86=0,0,RES_hhdet_tes!J86/0.086*1000000/RES_hhdet_num!J$81)</f>
        <v>87.716517177334993</v>
      </c>
      <c r="K86" s="156">
        <f>IF(RES_hhdet_tes!K86=0,0,RES_hhdet_tes!K86/0.086*1000000/RES_hhdet_num!K$81)</f>
        <v>96.547440326669602</v>
      </c>
      <c r="L86" s="156">
        <f>IF(RES_hhdet_tes!L86=0,0,RES_hhdet_tes!L86/0.086*1000000/RES_hhdet_num!L$81)</f>
        <v>136.89989413303394</v>
      </c>
      <c r="M86" s="156">
        <f>IF(RES_hhdet_tes!M86=0,0,RES_hhdet_tes!M86/0.086*1000000/RES_hhdet_num!M$81)</f>
        <v>162.84049068112324</v>
      </c>
      <c r="N86" s="156">
        <f>IF(RES_hhdet_tes!N86=0,0,RES_hhdet_tes!N86/0.086*1000000/RES_hhdet_num!N$81)</f>
        <v>235.44505529196627</v>
      </c>
      <c r="O86" s="156">
        <f>IF(RES_hhdet_tes!O86=0,0,RES_hhdet_tes!O86/0.086*1000000/RES_hhdet_num!O$81)</f>
        <v>222.34436700543819</v>
      </c>
      <c r="P86" s="156">
        <f>IF(RES_hhdet_tes!P86=0,0,RES_hhdet_tes!P86/0.086*1000000/RES_hhdet_num!P$81)</f>
        <v>234.20291259087969</v>
      </c>
      <c r="Q86" s="156">
        <f>IF(RES_hhdet_tes!Q86=0,0,RES_hhdet_tes!Q86/0.086*1000000/RES_hhdet_num!Q$81)</f>
        <v>280.93425911304473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2115.838065428914</v>
      </c>
      <c r="C87" s="157">
        <f>IF(RES_hhdet_tes!C87=0,0,RES_hhdet_tes!C87/0.086*1000000/RES_hhdet_num!C$81)</f>
        <v>2150.021115064023</v>
      </c>
      <c r="D87" s="157">
        <f>IF(RES_hhdet_tes!D87=0,0,RES_hhdet_tes!D87/0.086*1000000/RES_hhdet_num!D$81)</f>
        <v>2125.549101653352</v>
      </c>
      <c r="E87" s="157">
        <f>IF(RES_hhdet_tes!E87=0,0,RES_hhdet_tes!E87/0.086*1000000/RES_hhdet_num!E$81)</f>
        <v>2144.2140653578626</v>
      </c>
      <c r="F87" s="157">
        <f>IF(RES_hhdet_tes!F87=0,0,RES_hhdet_tes!F87/0.086*1000000/RES_hhdet_num!F$81)</f>
        <v>2168.3508056811288</v>
      </c>
      <c r="G87" s="157">
        <f>IF(RES_hhdet_tes!G87=0,0,RES_hhdet_tes!G87/0.086*1000000/RES_hhdet_num!G$81)</f>
        <v>2227.0610394941327</v>
      </c>
      <c r="H87" s="157">
        <f>IF(RES_hhdet_tes!H87=0,0,RES_hhdet_tes!H87/0.086*1000000/RES_hhdet_num!H$81)</f>
        <v>2237.0152839614434</v>
      </c>
      <c r="I87" s="157">
        <f>IF(RES_hhdet_tes!I87=0,0,RES_hhdet_tes!I87/0.086*1000000/RES_hhdet_num!I$81)</f>
        <v>2318.9056379938793</v>
      </c>
      <c r="J87" s="157">
        <f>IF(RES_hhdet_tes!J87=0,0,RES_hhdet_tes!J87/0.086*1000000/RES_hhdet_num!J$81)</f>
        <v>2303.7373089343068</v>
      </c>
      <c r="K87" s="157">
        <f>IF(RES_hhdet_tes!K87=0,0,RES_hhdet_tes!K87/0.086*1000000/RES_hhdet_num!K$81)</f>
        <v>2490.3960782412983</v>
      </c>
      <c r="L87" s="157">
        <f>IF(RES_hhdet_tes!L87=0,0,RES_hhdet_tes!L87/0.086*1000000/RES_hhdet_num!L$81)</f>
        <v>2214.9269779281258</v>
      </c>
      <c r="M87" s="157">
        <f>IF(RES_hhdet_tes!M87=0,0,RES_hhdet_tes!M87/0.086*1000000/RES_hhdet_num!M$81)</f>
        <v>2269.1275649642726</v>
      </c>
      <c r="N87" s="157">
        <f>IF(RES_hhdet_tes!N87=0,0,RES_hhdet_tes!N87/0.086*1000000/RES_hhdet_num!N$81)</f>
        <v>2222.2209611817248</v>
      </c>
      <c r="O87" s="157">
        <f>IF(RES_hhdet_tes!O87=0,0,RES_hhdet_tes!O87/0.086*1000000/RES_hhdet_num!O$81)</f>
        <v>2201.3342456865653</v>
      </c>
      <c r="P87" s="157">
        <f>IF(RES_hhdet_tes!P87=0,0,RES_hhdet_tes!P87/0.086*1000000/RES_hhdet_num!P$81)</f>
        <v>2138.6087833873989</v>
      </c>
      <c r="Q87" s="157">
        <f>IF(RES_hhdet_tes!Q87=0,0,RES_hhdet_tes!Q87/0.086*1000000/RES_hhdet_num!Q$81)</f>
        <v>2152.7031994403778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2055.5003874941394</v>
      </c>
      <c r="C88" s="132">
        <f>IF(RES_hhdet_tes!C88=0,0,RES_hhdet_tes!C88/0.086*1000000/RES_hhdet_num!C88)</f>
        <v>2061.8181124232342</v>
      </c>
      <c r="D88" s="132">
        <f>IF(RES_hhdet_tes!D88=0,0,RES_hhdet_tes!D88/0.086*1000000/RES_hhdet_num!D88)</f>
        <v>2053.6155192209521</v>
      </c>
      <c r="E88" s="132">
        <f>IF(RES_hhdet_tes!E88=0,0,RES_hhdet_tes!E88/0.086*1000000/RES_hhdet_num!E88)</f>
        <v>2055.9629061972519</v>
      </c>
      <c r="F88" s="132">
        <f>IF(RES_hhdet_tes!F88=0,0,RES_hhdet_tes!F88/0.086*1000000/RES_hhdet_num!F88)</f>
        <v>2068.1617503572011</v>
      </c>
      <c r="G88" s="132">
        <f>IF(RES_hhdet_tes!G88=0,0,RES_hhdet_tes!G88/0.086*1000000/RES_hhdet_num!G88)</f>
        <v>2094.4966933152591</v>
      </c>
      <c r="H88" s="132">
        <f>IF(RES_hhdet_tes!H88=0,0,RES_hhdet_tes!H88/0.086*1000000/RES_hhdet_num!H88)</f>
        <v>2104.2003183249058</v>
      </c>
      <c r="I88" s="132">
        <f>IF(RES_hhdet_tes!I88=0,0,RES_hhdet_tes!I88/0.086*1000000/RES_hhdet_num!I88)</f>
        <v>2201.2561313066321</v>
      </c>
      <c r="J88" s="132">
        <f>IF(RES_hhdet_tes!J88=0,0,RES_hhdet_tes!J88/0.086*1000000/RES_hhdet_num!J88)</f>
        <v>2107.5388402207582</v>
      </c>
      <c r="K88" s="132">
        <f>IF(RES_hhdet_tes!K88=0,0,RES_hhdet_tes!K88/0.086*1000000/RES_hhdet_num!K88)</f>
        <v>2370.9228856617506</v>
      </c>
      <c r="L88" s="132">
        <f>IF(RES_hhdet_tes!L88=0,0,RES_hhdet_tes!L88/0.086*1000000/RES_hhdet_num!L88)</f>
        <v>2224.3140219921806</v>
      </c>
      <c r="M88" s="132">
        <f>IF(RES_hhdet_tes!M88=0,0,RES_hhdet_tes!M88/0.086*1000000/RES_hhdet_num!M88)</f>
        <v>2211.5184462993352</v>
      </c>
      <c r="N88" s="132">
        <f>IF(RES_hhdet_tes!N88=0,0,RES_hhdet_tes!N88/0.086*1000000/RES_hhdet_num!N88)</f>
        <v>2186.9227712252496</v>
      </c>
      <c r="O88" s="132">
        <f>IF(RES_hhdet_tes!O88=0,0,RES_hhdet_tes!O88/0.086*1000000/RES_hhdet_num!O88)</f>
        <v>2169.0705271982015</v>
      </c>
      <c r="P88" s="132">
        <f>IF(RES_hhdet_tes!P88=0,0,RES_hhdet_tes!P88/0.086*1000000/RES_hhdet_num!P88)</f>
        <v>2128.1909709464849</v>
      </c>
      <c r="Q88" s="132">
        <f>IF(RES_hhdet_tes!Q88=0,0,RES_hhdet_tes!Q88/0.086*1000000/RES_hhdet_num!Q88)</f>
        <v>2123.7772496629282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2414.0293108843894</v>
      </c>
      <c r="L89" s="132">
        <f>IF(RES_hhdet_tes!L89=0,0,RES_hhdet_tes!L89/0.086*1000000/RES_hhdet_num!L89)</f>
        <v>2254.6712197622546</v>
      </c>
      <c r="M89" s="132">
        <f>IF(RES_hhdet_tes!M89=0,0,RES_hhdet_tes!M89/0.086*1000000/RES_hhdet_num!M89)</f>
        <v>2229.37577951613</v>
      </c>
      <c r="N89" s="132">
        <f>IF(RES_hhdet_tes!N89=0,0,RES_hhdet_tes!N89/0.086*1000000/RES_hhdet_num!N89)</f>
        <v>2198.0855846992868</v>
      </c>
      <c r="O89" s="132">
        <f>IF(RES_hhdet_tes!O89=0,0,RES_hhdet_tes!O89/0.086*1000000/RES_hhdet_num!O89)</f>
        <v>2174.8802369372129</v>
      </c>
      <c r="P89" s="132">
        <f>IF(RES_hhdet_tes!P89=0,0,RES_hhdet_tes!P89/0.086*1000000/RES_hhdet_num!P89)</f>
        <v>2129.7471957497683</v>
      </c>
      <c r="Q89" s="132">
        <f>IF(RES_hhdet_tes!Q89=0,0,RES_hhdet_tes!Q89/0.086*1000000/RES_hhdet_num!Q89)</f>
        <v>2121.1162884832056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1253.7576241088914</v>
      </c>
      <c r="L90" s="165">
        <f>IF(RES_hhdet_tes!L90=0,0,RES_hhdet_tes!L90/0.086*1000000/RES_hhdet_num!L89)</f>
        <v>1166.34366726602</v>
      </c>
      <c r="M90" s="165">
        <f>IF(RES_hhdet_tes!M90=0,0,RES_hhdet_tes!M90/0.086*1000000/RES_hhdet_num!M89)</f>
        <v>1153.7252616858298</v>
      </c>
      <c r="N90" s="165">
        <f>IF(RES_hhdet_tes!N90=0,0,RES_hhdet_tes!N90/0.086*1000000/RES_hhdet_num!N89)</f>
        <v>1136.7088136480211</v>
      </c>
      <c r="O90" s="165">
        <f>IF(RES_hhdet_tes!O90=0,0,RES_hhdet_tes!O90/0.086*1000000/RES_hhdet_num!O89)</f>
        <v>1124.065133461984</v>
      </c>
      <c r="P90" s="165">
        <f>IF(RES_hhdet_tes!P90=0,0,RES_hhdet_tes!P90/0.086*1000000/RES_hhdet_num!P89)</f>
        <v>1099.8176751129104</v>
      </c>
      <c r="Q90" s="165">
        <f>IF(RES_hhdet_tes!Q90=0,0,RES_hhdet_tes!Q90/0.086*1000000/RES_hhdet_num!Q89)</f>
        <v>1093.7271567447553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1160.271686775498</v>
      </c>
      <c r="L91" s="164">
        <f>IF(RES_hhdet_tes!L91=0,0,RES_hhdet_tes!L91/0.086*1000000/RES_hhdet_num!L89)</f>
        <v>1088.3275524962353</v>
      </c>
      <c r="M91" s="164">
        <f>IF(RES_hhdet_tes!M91=0,0,RES_hhdet_tes!M91/0.086*1000000/RES_hhdet_num!M89)</f>
        <v>1075.6505178303005</v>
      </c>
      <c r="N91" s="164">
        <f>IF(RES_hhdet_tes!N91=0,0,RES_hhdet_tes!N91/0.086*1000000/RES_hhdet_num!N89)</f>
        <v>1061.3767710512659</v>
      </c>
      <c r="O91" s="164">
        <f>IF(RES_hhdet_tes!O91=0,0,RES_hhdet_tes!O91/0.086*1000000/RES_hhdet_num!O89)</f>
        <v>1050.8151034752289</v>
      </c>
      <c r="P91" s="164">
        <f>IF(RES_hhdet_tes!P91=0,0,RES_hhdet_tes!P91/0.086*1000000/RES_hhdet_num!P89)</f>
        <v>1029.9295206368579</v>
      </c>
      <c r="Q91" s="164">
        <f>IF(RES_hhdet_tes!Q91=0,0,RES_hhdet_tes!Q91/0.086*1000000/RES_hhdet_num!Q89)</f>
        <v>1027.38913173845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2055.4995320395824</v>
      </c>
      <c r="C92" s="162">
        <f>IF(RES_hhdet_tes!C92=0,0,RES_hhdet_tes!C92/0.086*1000000/RES_hhdet_num!C92)</f>
        <v>2075.0926310082559</v>
      </c>
      <c r="D92" s="162">
        <f>IF(RES_hhdet_tes!D92=0,0,RES_hhdet_tes!D92/0.086*1000000/RES_hhdet_num!D92)</f>
        <v>2102.5995140197783</v>
      </c>
      <c r="E92" s="162">
        <f>IF(RES_hhdet_tes!E92=0,0,RES_hhdet_tes!E92/0.086*1000000/RES_hhdet_num!E92)</f>
        <v>2125.2854871721038</v>
      </c>
      <c r="F92" s="162">
        <f>IF(RES_hhdet_tes!F92=0,0,RES_hhdet_tes!F92/0.086*1000000/RES_hhdet_num!F92)</f>
        <v>2131.4931492672986</v>
      </c>
      <c r="G92" s="162">
        <f>IF(RES_hhdet_tes!G92=0,0,RES_hhdet_tes!G92/0.086*1000000/RES_hhdet_num!G92)</f>
        <v>2140.2796705546948</v>
      </c>
      <c r="H92" s="162">
        <f>IF(RES_hhdet_tes!H92=0,0,RES_hhdet_tes!H92/0.086*1000000/RES_hhdet_num!H92)</f>
        <v>2177.9836071777299</v>
      </c>
      <c r="I92" s="162">
        <f>IF(RES_hhdet_tes!I92=0,0,RES_hhdet_tes!I92/0.086*1000000/RES_hhdet_num!I92)</f>
        <v>2180.0163708993182</v>
      </c>
      <c r="J92" s="162">
        <f>IF(RES_hhdet_tes!J92=0,0,RES_hhdet_tes!J92/0.086*1000000/RES_hhdet_num!J92)</f>
        <v>2184.2930496171161</v>
      </c>
      <c r="K92" s="162">
        <f>IF(RES_hhdet_tes!K92=0,0,RES_hhdet_tes!K92/0.086*1000000/RES_hhdet_num!K92)</f>
        <v>2353.243430209402</v>
      </c>
      <c r="L92" s="162">
        <f>IF(RES_hhdet_tes!L92=0,0,RES_hhdet_tes!L92/0.086*1000000/RES_hhdet_num!L92)</f>
        <v>2227.3851040043423</v>
      </c>
      <c r="M92" s="162">
        <f>IF(RES_hhdet_tes!M92=0,0,RES_hhdet_tes!M92/0.086*1000000/RES_hhdet_num!M92)</f>
        <v>2219.3106712183308</v>
      </c>
      <c r="N92" s="162">
        <f>IF(RES_hhdet_tes!N92=0,0,RES_hhdet_tes!N92/0.086*1000000/RES_hhdet_num!N92)</f>
        <v>2192.4134997674787</v>
      </c>
      <c r="O92" s="162">
        <f>IF(RES_hhdet_tes!O92=0,0,RES_hhdet_tes!O92/0.086*1000000/RES_hhdet_num!O92)</f>
        <v>2174.2428934878667</v>
      </c>
      <c r="P92" s="162">
        <f>IF(RES_hhdet_tes!P92=0,0,RES_hhdet_tes!P92/0.086*1000000/RES_hhdet_num!P92)</f>
        <v>2128.5889523379465</v>
      </c>
      <c r="Q92" s="162">
        <f>IF(RES_hhdet_tes!Q92=0,0,RES_hhdet_tes!Q92/0.086*1000000/RES_hhdet_num!Q92)</f>
        <v>2118.8791198649974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2381.2323550213541</v>
      </c>
      <c r="L93" s="160">
        <f>IF(RES_hhdet_tes!L93=0,0,RES_hhdet_tes!L93/0.086*1000000/RES_hhdet_num!L93)</f>
        <v>2225.006670802703</v>
      </c>
      <c r="M93" s="160">
        <f>IF(RES_hhdet_tes!M93=0,0,RES_hhdet_tes!M93/0.086*1000000/RES_hhdet_num!M93)</f>
        <v>2198.152183007965</v>
      </c>
      <c r="N93" s="160">
        <f>IF(RES_hhdet_tes!N93=0,0,RES_hhdet_tes!N93/0.086*1000000/RES_hhdet_num!N93)</f>
        <v>2164.4993409990843</v>
      </c>
      <c r="O93" s="160">
        <f>IF(RES_hhdet_tes!O93=0,0,RES_hhdet_tes!O93/0.086*1000000/RES_hhdet_num!O93)</f>
        <v>2141.3487089259193</v>
      </c>
      <c r="P93" s="160">
        <f>IF(RES_hhdet_tes!P93=0,0,RES_hhdet_tes!P93/0.086*1000000/RES_hhdet_num!P93)</f>
        <v>2094.5905024970425</v>
      </c>
      <c r="Q93" s="160">
        <f>IF(RES_hhdet_tes!Q93=0,0,RES_hhdet_tes!Q93/0.086*1000000/RES_hhdet_num!Q93)</f>
        <v>2085.6707641070711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1220.960668245858</v>
      </c>
      <c r="L94" s="156">
        <f>IF(RES_hhdet_tes!L94=0,0,RES_hhdet_tes!L94/0.086*1000000/RES_hhdet_num!L93)</f>
        <v>1136.6791183064681</v>
      </c>
      <c r="M94" s="156">
        <f>IF(RES_hhdet_tes!M94=0,0,RES_hhdet_tes!M94/0.086*1000000/RES_hhdet_num!M93)</f>
        <v>1122.5016651776643</v>
      </c>
      <c r="N94" s="156">
        <f>IF(RES_hhdet_tes!N94=0,0,RES_hhdet_tes!N94/0.086*1000000/RES_hhdet_num!N93)</f>
        <v>1103.1225699478189</v>
      </c>
      <c r="O94" s="156">
        <f>IF(RES_hhdet_tes!O94=0,0,RES_hhdet_tes!O94/0.086*1000000/RES_hhdet_num!O93)</f>
        <v>1090.5336054506904</v>
      </c>
      <c r="P94" s="156">
        <f>IF(RES_hhdet_tes!P94=0,0,RES_hhdet_tes!P94/0.086*1000000/RES_hhdet_num!P93)</f>
        <v>1064.6609818601848</v>
      </c>
      <c r="Q94" s="156">
        <f>IF(RES_hhdet_tes!Q94=0,0,RES_hhdet_tes!Q94/0.086*1000000/RES_hhdet_num!Q93)</f>
        <v>1058.2816323686213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1160.2716867754959</v>
      </c>
      <c r="L95" s="156">
        <f>IF(RES_hhdet_tes!L95=0,0,RES_hhdet_tes!L95/0.086*1000000/RES_hhdet_num!L93)</f>
        <v>1088.3275524962348</v>
      </c>
      <c r="M95" s="156">
        <f>IF(RES_hhdet_tes!M95=0,0,RES_hhdet_tes!M95/0.086*1000000/RES_hhdet_num!M93)</f>
        <v>1075.6505178303009</v>
      </c>
      <c r="N95" s="156">
        <f>IF(RES_hhdet_tes!N95=0,0,RES_hhdet_tes!N95/0.086*1000000/RES_hhdet_num!N93)</f>
        <v>1061.3767710512657</v>
      </c>
      <c r="O95" s="156">
        <f>IF(RES_hhdet_tes!O95=0,0,RES_hhdet_tes!O95/0.086*1000000/RES_hhdet_num!O93)</f>
        <v>1050.8151034752286</v>
      </c>
      <c r="P95" s="156">
        <f>IF(RES_hhdet_tes!P95=0,0,RES_hhdet_tes!P95/0.086*1000000/RES_hhdet_num!P93)</f>
        <v>1029.9295206368577</v>
      </c>
      <c r="Q95" s="156">
        <f>IF(RES_hhdet_tes!Q95=0,0,RES_hhdet_tes!Q95/0.086*1000000/RES_hhdet_num!Q93)</f>
        <v>1027.3891317384498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2343.6565815718459</v>
      </c>
      <c r="C96" s="162">
        <f>IF(RES_hhdet_tes!C96=0,0,RES_hhdet_tes!C96/0.086*1000000/RES_hhdet_num!C96)</f>
        <v>2468.0890223022498</v>
      </c>
      <c r="D96" s="162">
        <f>IF(RES_hhdet_tes!D96=0,0,RES_hhdet_tes!D96/0.086*1000000/RES_hhdet_num!D96)</f>
        <v>2550.4244277941452</v>
      </c>
      <c r="E96" s="162">
        <f>IF(RES_hhdet_tes!E96=0,0,RES_hhdet_tes!E96/0.086*1000000/RES_hhdet_num!E96)</f>
        <v>2920.3877330516661</v>
      </c>
      <c r="F96" s="162">
        <f>IF(RES_hhdet_tes!F96=0,0,RES_hhdet_tes!F96/0.086*1000000/RES_hhdet_num!F96)</f>
        <v>2818.3544512934373</v>
      </c>
      <c r="G96" s="162">
        <f>IF(RES_hhdet_tes!G96=0,0,RES_hhdet_tes!G96/0.086*1000000/RES_hhdet_num!G96)</f>
        <v>2849.5903803413389</v>
      </c>
      <c r="H96" s="162">
        <f>IF(RES_hhdet_tes!H96=0,0,RES_hhdet_tes!H96/0.086*1000000/RES_hhdet_num!H96)</f>
        <v>2749.2690446462075</v>
      </c>
      <c r="I96" s="162">
        <f>IF(RES_hhdet_tes!I96=0,0,RES_hhdet_tes!I96/0.086*1000000/RES_hhdet_num!I96)</f>
        <v>2745.9853616823566</v>
      </c>
      <c r="J96" s="162">
        <f>IF(RES_hhdet_tes!J96=0,0,RES_hhdet_tes!J96/0.086*1000000/RES_hhdet_num!J96)</f>
        <v>3014.0661774134892</v>
      </c>
      <c r="K96" s="162">
        <f>IF(RES_hhdet_tes!K96=0,0,RES_hhdet_tes!K96/0.086*1000000/RES_hhdet_num!K96)</f>
        <v>3139.2760235398978</v>
      </c>
      <c r="L96" s="162">
        <f>IF(RES_hhdet_tes!L96=0,0,RES_hhdet_tes!L96/0.086*1000000/RES_hhdet_num!L96)</f>
        <v>2170.543384275154</v>
      </c>
      <c r="M96" s="162">
        <f>IF(RES_hhdet_tes!M96=0,0,RES_hhdet_tes!M96/0.086*1000000/RES_hhdet_num!M96)</f>
        <v>2518.0557626531904</v>
      </c>
      <c r="N96" s="162">
        <f>IF(RES_hhdet_tes!N96=0,0,RES_hhdet_tes!N96/0.086*1000000/RES_hhdet_num!N96)</f>
        <v>2403.5825937805639</v>
      </c>
      <c r="O96" s="162">
        <f>IF(RES_hhdet_tes!O96=0,0,RES_hhdet_tes!O96/0.086*1000000/RES_hhdet_num!O96)</f>
        <v>2384.9073977798494</v>
      </c>
      <c r="P96" s="162">
        <f>IF(RES_hhdet_tes!P96=0,0,RES_hhdet_tes!P96/0.086*1000000/RES_hhdet_num!P96)</f>
        <v>2252.0510338054987</v>
      </c>
      <c r="Q96" s="162">
        <f>IF(RES_hhdet_tes!Q96=0,0,RES_hhdet_tes!Q96/0.086*1000000/RES_hhdet_num!Q96)</f>
        <v>2454.026929263051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2763.5608520731671</v>
      </c>
      <c r="L97" s="160">
        <f>IF(RES_hhdet_tes!L97=0,0,RES_hhdet_tes!L97/0.086*1000000/RES_hhdet_num!L97)</f>
        <v>2190.1905609847481</v>
      </c>
      <c r="M97" s="160">
        <f>IF(RES_hhdet_tes!M97=0,0,RES_hhdet_tes!M97/0.086*1000000/RES_hhdet_num!M97)</f>
        <v>2350.1329446355521</v>
      </c>
      <c r="N97" s="160">
        <f>IF(RES_hhdet_tes!N97=0,0,RES_hhdet_tes!N97/0.086*1000000/RES_hhdet_num!N97)</f>
        <v>2275.0615065864845</v>
      </c>
      <c r="O97" s="160">
        <f>IF(RES_hhdet_tes!O97=0,0,RES_hhdet_tes!O97/0.086*1000000/RES_hhdet_num!O97)</f>
        <v>2253.8425511568371</v>
      </c>
      <c r="P97" s="160">
        <f>IF(RES_hhdet_tes!P97=0,0,RES_hhdet_tes!P97/0.086*1000000/RES_hhdet_num!P97)</f>
        <v>2157.6172582977997</v>
      </c>
      <c r="Q97" s="160">
        <f>IF(RES_hhdet_tes!Q97=0,0,RES_hhdet_tes!Q97/0.086*1000000/RES_hhdet_num!Q97)</f>
        <v>2257.6567433128166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1603.2891652976714</v>
      </c>
      <c r="L98" s="156">
        <f>IF(RES_hhdet_tes!L98=0,0,RES_hhdet_tes!L98/0.086*1000000/RES_hhdet_num!L97)</f>
        <v>1101.8630084885126</v>
      </c>
      <c r="M98" s="156">
        <f>IF(RES_hhdet_tes!M98=0,0,RES_hhdet_tes!M98/0.086*1000000/RES_hhdet_num!M97)</f>
        <v>1274.4824268052514</v>
      </c>
      <c r="N98" s="156">
        <f>IF(RES_hhdet_tes!N98=0,0,RES_hhdet_tes!N98/0.086*1000000/RES_hhdet_num!N97)</f>
        <v>1213.6847355352195</v>
      </c>
      <c r="O98" s="156">
        <f>IF(RES_hhdet_tes!O98=0,0,RES_hhdet_tes!O98/0.086*1000000/RES_hhdet_num!O97)</f>
        <v>1203.0274476816082</v>
      </c>
      <c r="P98" s="156">
        <f>IF(RES_hhdet_tes!P98=0,0,RES_hhdet_tes!P98/0.086*1000000/RES_hhdet_num!P97)</f>
        <v>1127.6877376609423</v>
      </c>
      <c r="Q98" s="156">
        <f>IF(RES_hhdet_tes!Q98=0,0,RES_hhdet_tes!Q98/0.086*1000000/RES_hhdet_num!Q97)</f>
        <v>1230.2676115743666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1160.2716867754953</v>
      </c>
      <c r="L99" s="156">
        <f>IF(RES_hhdet_tes!L99=0,0,RES_hhdet_tes!L99/0.086*1000000/RES_hhdet_num!L97)</f>
        <v>1088.3275524962355</v>
      </c>
      <c r="M99" s="156">
        <f>IF(RES_hhdet_tes!M99=0,0,RES_hhdet_tes!M99/0.086*1000000/RES_hhdet_num!M97)</f>
        <v>1075.6505178303007</v>
      </c>
      <c r="N99" s="156">
        <f>IF(RES_hhdet_tes!N99=0,0,RES_hhdet_tes!N99/0.086*1000000/RES_hhdet_num!N97)</f>
        <v>1061.3767710512655</v>
      </c>
      <c r="O99" s="156">
        <f>IF(RES_hhdet_tes!O99=0,0,RES_hhdet_tes!O99/0.086*1000000/RES_hhdet_num!O97)</f>
        <v>1050.8151034752289</v>
      </c>
      <c r="P99" s="156">
        <f>IF(RES_hhdet_tes!P99=0,0,RES_hhdet_tes!P99/0.086*1000000/RES_hhdet_num!P97)</f>
        <v>1029.9295206368577</v>
      </c>
      <c r="Q99" s="156">
        <f>IF(RES_hhdet_tes!Q99=0,0,RES_hhdet_tes!Q99/0.086*1000000/RES_hhdet_num!Q97)</f>
        <v>1027.38913173845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714.60794847263514</v>
      </c>
      <c r="C100" s="157">
        <f>IF(RES_hhdet_tes!C100=0,0,RES_hhdet_tes!C100/0.086*1000000/RES_hhdet_num!C$81)</f>
        <v>761.76658139543315</v>
      </c>
      <c r="D100" s="157">
        <f>IF(RES_hhdet_tes!D100=0,0,RES_hhdet_tes!D100/0.086*1000000/RES_hhdet_num!D$81)</f>
        <v>769.39890124690828</v>
      </c>
      <c r="E100" s="157">
        <f>IF(RES_hhdet_tes!E100=0,0,RES_hhdet_tes!E100/0.086*1000000/RES_hhdet_num!E$81)</f>
        <v>837.92745545803018</v>
      </c>
      <c r="F100" s="157">
        <f>IF(RES_hhdet_tes!F100=0,0,RES_hhdet_tes!F100/0.086*1000000/RES_hhdet_num!F$81)</f>
        <v>878.70449661358725</v>
      </c>
      <c r="G100" s="157">
        <f>IF(RES_hhdet_tes!G100=0,0,RES_hhdet_tes!G100/0.086*1000000/RES_hhdet_num!G$81)</f>
        <v>871.67534906697733</v>
      </c>
      <c r="H100" s="157">
        <f>IF(RES_hhdet_tes!H100=0,0,RES_hhdet_tes!H100/0.086*1000000/RES_hhdet_num!H$81)</f>
        <v>903.97741706566728</v>
      </c>
      <c r="I100" s="157">
        <f>IF(RES_hhdet_tes!I100=0,0,RES_hhdet_tes!I100/0.086*1000000/RES_hhdet_num!I$81)</f>
        <v>888.70265798423486</v>
      </c>
      <c r="J100" s="157">
        <f>IF(RES_hhdet_tes!J100=0,0,RES_hhdet_tes!J100/0.086*1000000/RES_hhdet_num!J$81)</f>
        <v>901.58809579673743</v>
      </c>
      <c r="K100" s="157">
        <f>IF(RES_hhdet_tes!K100=0,0,RES_hhdet_tes!K100/0.086*1000000/RES_hhdet_num!K$81)</f>
        <v>916.30780177016607</v>
      </c>
      <c r="L100" s="157">
        <f>IF(RES_hhdet_tes!L100=0,0,RES_hhdet_tes!L100/0.086*1000000/RES_hhdet_num!L$81)</f>
        <v>808.35476306161388</v>
      </c>
      <c r="M100" s="157">
        <f>IF(RES_hhdet_tes!M100=0,0,RES_hhdet_tes!M100/0.086*1000000/RES_hhdet_num!M$81)</f>
        <v>784.86475733882503</v>
      </c>
      <c r="N100" s="157">
        <f>IF(RES_hhdet_tes!N100=0,0,RES_hhdet_tes!N100/0.086*1000000/RES_hhdet_num!N$81)</f>
        <v>762.47138474557823</v>
      </c>
      <c r="O100" s="157">
        <f>IF(RES_hhdet_tes!O100=0,0,RES_hhdet_tes!O100/0.086*1000000/RES_hhdet_num!O$81)</f>
        <v>772.87817139309823</v>
      </c>
      <c r="P100" s="157">
        <f>IF(RES_hhdet_tes!P100=0,0,RES_hhdet_tes!P100/0.086*1000000/RES_hhdet_num!P$81)</f>
        <v>748.7735315035269</v>
      </c>
      <c r="Q100" s="157">
        <f>IF(RES_hhdet_tes!Q100=0,0,RES_hhdet_tes!Q100/0.086*1000000/RES_hhdet_num!Q$81)</f>
        <v>729.6134067541152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646.7285485820978</v>
      </c>
      <c r="C102" s="156">
        <f>IF(RES_hhdet_tes!C102=0,0,RES_hhdet_tes!C102/0.086*1000000/RES_hhdet_num!C102)</f>
        <v>658.35260421252349</v>
      </c>
      <c r="D102" s="156">
        <f>IF(RES_hhdet_tes!D102=0,0,RES_hhdet_tes!D102/0.086*1000000/RES_hhdet_num!D102)</f>
        <v>670.91145691768281</v>
      </c>
      <c r="E102" s="156">
        <f>IF(RES_hhdet_tes!E102=0,0,RES_hhdet_tes!E102/0.086*1000000/RES_hhdet_num!E102)</f>
        <v>667.21173068236192</v>
      </c>
      <c r="F102" s="156">
        <f>IF(RES_hhdet_tes!F102=0,0,RES_hhdet_tes!F102/0.086*1000000/RES_hhdet_num!F102)</f>
        <v>622.01806098039583</v>
      </c>
      <c r="G102" s="156">
        <f>IF(RES_hhdet_tes!G102=0,0,RES_hhdet_tes!G102/0.086*1000000/RES_hhdet_num!G102)</f>
        <v>778.8018083210211</v>
      </c>
      <c r="H102" s="156">
        <f>IF(RES_hhdet_tes!H102=0,0,RES_hhdet_tes!H102/0.086*1000000/RES_hhdet_num!H102)</f>
        <v>675.53387897176572</v>
      </c>
      <c r="I102" s="156">
        <f>IF(RES_hhdet_tes!I102=0,0,RES_hhdet_tes!I102/0.086*1000000/RES_hhdet_num!I102)</f>
        <v>757.94269231267685</v>
      </c>
      <c r="J102" s="156">
        <f>IF(RES_hhdet_tes!J102=0,0,RES_hhdet_tes!J102/0.086*1000000/RES_hhdet_num!J102)</f>
        <v>705.72859362986458</v>
      </c>
      <c r="K102" s="156">
        <f>IF(RES_hhdet_tes!K102=0,0,RES_hhdet_tes!K102/0.086*1000000/RES_hhdet_num!K102)</f>
        <v>720.05923936727299</v>
      </c>
      <c r="L102" s="156">
        <f>IF(RES_hhdet_tes!L102=0,0,RES_hhdet_tes!L102/0.086*1000000/RES_hhdet_num!L102)</f>
        <v>715.28850598624399</v>
      </c>
      <c r="M102" s="156">
        <f>IF(RES_hhdet_tes!M102=0,0,RES_hhdet_tes!M102/0.086*1000000/RES_hhdet_num!M102)</f>
        <v>705.70684828000765</v>
      </c>
      <c r="N102" s="156">
        <f>IF(RES_hhdet_tes!N102=0,0,RES_hhdet_tes!N102/0.086*1000000/RES_hhdet_num!N102)</f>
        <v>703.10171573791933</v>
      </c>
      <c r="O102" s="156">
        <f>IF(RES_hhdet_tes!O102=0,0,RES_hhdet_tes!O102/0.086*1000000/RES_hhdet_num!O102)</f>
        <v>715.37147930708193</v>
      </c>
      <c r="P102" s="156">
        <f>IF(RES_hhdet_tes!P102=0,0,RES_hhdet_tes!P102/0.086*1000000/RES_hhdet_num!P102)</f>
        <v>703.69022359629878</v>
      </c>
      <c r="Q102" s="156">
        <f>IF(RES_hhdet_tes!Q102=0,0,RES_hhdet_tes!Q102/0.086*1000000/RES_hhdet_num!Q102)</f>
        <v>652.91060734446364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737.38888756671747</v>
      </c>
      <c r="C103" s="57">
        <f>IF(RES_hhdet_tes!C103=0,0,RES_hhdet_tes!C103/0.086*1000000/RES_hhdet_num!C103)</f>
        <v>793.0844041548288</v>
      </c>
      <c r="D103" s="57">
        <f>IF(RES_hhdet_tes!D103=0,0,RES_hhdet_tes!D103/0.086*1000000/RES_hhdet_num!D103)</f>
        <v>815.32288680083343</v>
      </c>
      <c r="E103" s="57">
        <f>IF(RES_hhdet_tes!E103=0,0,RES_hhdet_tes!E103/0.086*1000000/RES_hhdet_num!E103)</f>
        <v>918.70820090384836</v>
      </c>
      <c r="F103" s="57">
        <f>IF(RES_hhdet_tes!F103=0,0,RES_hhdet_tes!F103/0.086*1000000/RES_hhdet_num!F103)</f>
        <v>969.43877062295155</v>
      </c>
      <c r="G103" s="57">
        <f>IF(RES_hhdet_tes!G103=0,0,RES_hhdet_tes!G103/0.086*1000000/RES_hhdet_num!G103)</f>
        <v>901.65134430657008</v>
      </c>
      <c r="H103" s="57">
        <f>IF(RES_hhdet_tes!H103=0,0,RES_hhdet_tes!H103/0.086*1000000/RES_hhdet_num!H103)</f>
        <v>962.98147830431162</v>
      </c>
      <c r="I103" s="57">
        <f>IF(RES_hhdet_tes!I103=0,0,RES_hhdet_tes!I103/0.086*1000000/RES_hhdet_num!I103)</f>
        <v>921.32168463499772</v>
      </c>
      <c r="J103" s="57">
        <f>IF(RES_hhdet_tes!J103=0,0,RES_hhdet_tes!J103/0.086*1000000/RES_hhdet_num!J103)</f>
        <v>981.29273965290008</v>
      </c>
      <c r="K103" s="57">
        <f>IF(RES_hhdet_tes!K103=0,0,RES_hhdet_tes!K103/0.086*1000000/RES_hhdet_num!K103)</f>
        <v>969.11073089908837</v>
      </c>
      <c r="L103" s="57">
        <f>IF(RES_hhdet_tes!L103=0,0,RES_hhdet_tes!L103/0.086*1000000/RES_hhdet_num!L103)</f>
        <v>832.0386500423258</v>
      </c>
      <c r="M103" s="57">
        <f>IF(RES_hhdet_tes!M103=0,0,RES_hhdet_tes!M103/0.086*1000000/RES_hhdet_num!M103)</f>
        <v>810.43741390332218</v>
      </c>
      <c r="N103" s="57">
        <f>IF(RES_hhdet_tes!N103=0,0,RES_hhdet_tes!N103/0.086*1000000/RES_hhdet_num!N103)</f>
        <v>779.18739975708831</v>
      </c>
      <c r="O103" s="57">
        <f>IF(RES_hhdet_tes!O103=0,0,RES_hhdet_tes!O103/0.086*1000000/RES_hhdet_num!O103)</f>
        <v>784.00018925517679</v>
      </c>
      <c r="P103" s="57">
        <f>IF(RES_hhdet_tes!P103=0,0,RES_hhdet_tes!P103/0.086*1000000/RES_hhdet_num!P103)</f>
        <v>755.11217633396348</v>
      </c>
      <c r="Q103" s="57">
        <f>IF(RES_hhdet_tes!Q103=0,0,RES_hhdet_tes!Q103/0.086*1000000/RES_hhdet_num!Q103)</f>
        <v>754.08477724452223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12370.173588757521</v>
      </c>
      <c r="L105" s="168">
        <f t="shared" si="15"/>
        <v>10907.899272337872</v>
      </c>
      <c r="M105" s="168">
        <f t="shared" si="15"/>
        <v>10584.951314842156</v>
      </c>
      <c r="N105" s="168">
        <f t="shared" si="15"/>
        <v>10068.711785005527</v>
      </c>
      <c r="O105" s="168">
        <f t="shared" si="15"/>
        <v>9963.7229974644088</v>
      </c>
      <c r="P105" s="168">
        <f t="shared" si="15"/>
        <v>8321.5892339834099</v>
      </c>
      <c r="Q105" s="168">
        <f t="shared" si="15"/>
        <v>9350.8505211228985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8197.019616475618</v>
      </c>
      <c r="L106" s="157">
        <f t="shared" si="16"/>
        <v>7767.9987542149784</v>
      </c>
      <c r="M106" s="157">
        <f t="shared" si="16"/>
        <v>7113.6156974078249</v>
      </c>
      <c r="N106" s="157">
        <f t="shared" si="16"/>
        <v>6652.1494578059646</v>
      </c>
      <c r="O106" s="157">
        <f t="shared" si="16"/>
        <v>6571.9419038086771</v>
      </c>
      <c r="P106" s="157">
        <f t="shared" si="16"/>
        <v>5082.2990643764888</v>
      </c>
      <c r="Q106" s="157">
        <f t="shared" si="16"/>
        <v>5894.3486711002643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8151.8289053846584</v>
      </c>
      <c r="L107" s="156">
        <f>IF(RES_hhdet_tes!L107=0,0,RES_hhdet_tes!L107/0.086*1000000/RES_hhdet_num!L$105)</f>
        <v>7737.7977931589467</v>
      </c>
      <c r="M107" s="156">
        <f>IF(RES_hhdet_tes!M107=0,0,RES_hhdet_tes!M107/0.086*1000000/RES_hhdet_num!M$105)</f>
        <v>7084.7218104068597</v>
      </c>
      <c r="N107" s="156">
        <f>IF(RES_hhdet_tes!N107=0,0,RES_hhdet_tes!N107/0.086*1000000/RES_hhdet_num!N$105)</f>
        <v>6631.2926488756511</v>
      </c>
      <c r="O107" s="156">
        <f>IF(RES_hhdet_tes!O107=0,0,RES_hhdet_tes!O107/0.086*1000000/RES_hhdet_num!O$105)</f>
        <v>6552.2710704729898</v>
      </c>
      <c r="P107" s="156">
        <f>IF(RES_hhdet_tes!P107=0,0,RES_hhdet_tes!P107/0.086*1000000/RES_hhdet_num!P$105)</f>
        <v>5067.853946261027</v>
      </c>
      <c r="Q107" s="156">
        <f>IF(RES_hhdet_tes!Q107=0,0,RES_hhdet_tes!Q107/0.086*1000000/RES_hhdet_num!Q$105)</f>
        <v>5863.2425075831898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45.190711090960015</v>
      </c>
      <c r="L108" s="156">
        <f>IF(RES_hhdet_tes!L108=0,0,RES_hhdet_tes!L108/0.086*1000000/RES_hhdet_num!L$105)</f>
        <v>30.200961056031758</v>
      </c>
      <c r="M108" s="156">
        <f>IF(RES_hhdet_tes!M108=0,0,RES_hhdet_tes!M108/0.086*1000000/RES_hhdet_num!M$105)</f>
        <v>28.893887000965218</v>
      </c>
      <c r="N108" s="156">
        <f>IF(RES_hhdet_tes!N108=0,0,RES_hhdet_tes!N108/0.086*1000000/RES_hhdet_num!N$105)</f>
        <v>20.85680893031309</v>
      </c>
      <c r="O108" s="156">
        <f>IF(RES_hhdet_tes!O108=0,0,RES_hhdet_tes!O108/0.086*1000000/RES_hhdet_num!O$105)</f>
        <v>19.670833335687352</v>
      </c>
      <c r="P108" s="156">
        <f>IF(RES_hhdet_tes!P108=0,0,RES_hhdet_tes!P108/0.086*1000000/RES_hhdet_num!P$105)</f>
        <v>14.445118115461833</v>
      </c>
      <c r="Q108" s="156">
        <f>IF(RES_hhdet_tes!Q108=0,0,RES_hhdet_tes!Q108/0.086*1000000/RES_hhdet_num!Q$105)</f>
        <v>31.106163517074688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96.58021183486413</v>
      </c>
      <c r="L109" s="157">
        <f t="shared" si="17"/>
        <v>136.85393070323576</v>
      </c>
      <c r="M109" s="157">
        <f t="shared" si="17"/>
        <v>162.84159119191699</v>
      </c>
      <c r="N109" s="157">
        <f t="shared" si="17"/>
        <v>235.45295113921105</v>
      </c>
      <c r="O109" s="157">
        <f t="shared" si="17"/>
        <v>222.35631373609479</v>
      </c>
      <c r="P109" s="157">
        <f t="shared" si="17"/>
        <v>234.20670851902912</v>
      </c>
      <c r="Q109" s="157">
        <f t="shared" si="17"/>
        <v>280.92411221893269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96.58021183486413</v>
      </c>
      <c r="L110" s="156">
        <f>IF(RES_hhdet_tes!L110=0,0,RES_hhdet_tes!L110/0.086*1000000/RES_hhdet_num!L$105)</f>
        <v>136.85393070323576</v>
      </c>
      <c r="M110" s="156">
        <f>IF(RES_hhdet_tes!M110=0,0,RES_hhdet_tes!M110/0.086*1000000/RES_hhdet_num!M$105)</f>
        <v>162.84159119191699</v>
      </c>
      <c r="N110" s="156">
        <f>IF(RES_hhdet_tes!N110=0,0,RES_hhdet_tes!N110/0.086*1000000/RES_hhdet_num!N$105)</f>
        <v>235.45295113921105</v>
      </c>
      <c r="O110" s="156">
        <f>IF(RES_hhdet_tes!O110=0,0,RES_hhdet_tes!O110/0.086*1000000/RES_hhdet_num!O$105)</f>
        <v>222.35631373609479</v>
      </c>
      <c r="P110" s="156">
        <f>IF(RES_hhdet_tes!P110=0,0,RES_hhdet_tes!P110/0.086*1000000/RES_hhdet_num!P$105)</f>
        <v>234.20670851902912</v>
      </c>
      <c r="Q110" s="156">
        <f>IF(RES_hhdet_tes!Q110=0,0,RES_hhdet_tes!Q110/0.086*1000000/RES_hhdet_num!Q$105)</f>
        <v>280.92411221893269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3160.2631337550415</v>
      </c>
      <c r="L111" s="157">
        <f>IF(RES_hhdet_tes!L111=0,0,RES_hhdet_tes!L111/0.086*1000000/RES_hhdet_num!L$105)</f>
        <v>2194.6958922581771</v>
      </c>
      <c r="M111" s="157">
        <f>IF(RES_hhdet_tes!M111=0,0,RES_hhdet_tes!M111/0.086*1000000/RES_hhdet_num!M$105)</f>
        <v>2523.629851954865</v>
      </c>
      <c r="N111" s="157">
        <f>IF(RES_hhdet_tes!N111=0,0,RES_hhdet_tes!N111/0.086*1000000/RES_hhdet_num!N$105)</f>
        <v>2418.6391320336434</v>
      </c>
      <c r="O111" s="157">
        <f>IF(RES_hhdet_tes!O111=0,0,RES_hhdet_tes!O111/0.086*1000000/RES_hhdet_num!O$105)</f>
        <v>2396.5475434887007</v>
      </c>
      <c r="P111" s="157">
        <f>IF(RES_hhdet_tes!P111=0,0,RES_hhdet_tes!P111/0.086*1000000/RES_hhdet_num!P$105)</f>
        <v>2256.31006739852</v>
      </c>
      <c r="Q111" s="157">
        <f>IF(RES_hhdet_tes!Q111=0,0,RES_hhdet_tes!Q111/0.086*1000000/RES_hhdet_num!Q$105)</f>
        <v>2445.9650452805213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3206.5783305953773</v>
      </c>
      <c r="L116" s="162">
        <f>IF(RES_hhdet_tes!L116=0,0,RES_hhdet_tes!L116/0.086*1000000/RES_hhdet_num!L116)</f>
        <v>2195.4785674574723</v>
      </c>
      <c r="M116" s="162">
        <f>IF(RES_hhdet_tes!M116=0,0,RES_hhdet_tes!M116/0.086*1000000/RES_hhdet_num!M116)</f>
        <v>2546.5027162387469</v>
      </c>
      <c r="N116" s="162">
        <f>IF(RES_hhdet_tes!N116=0,0,RES_hhdet_tes!N116/0.086*1000000/RES_hhdet_num!N116)</f>
        <v>2438.0230048462827</v>
      </c>
      <c r="O116" s="162">
        <f>IF(RES_hhdet_tes!O116=0,0,RES_hhdet_tes!O116/0.086*1000000/RES_hhdet_num!O116)</f>
        <v>2417.2349752345758</v>
      </c>
      <c r="P116" s="162">
        <f>IF(RES_hhdet_tes!P116=0,0,RES_hhdet_tes!P116/0.086*1000000/RES_hhdet_num!P116)</f>
        <v>2270.4068463717758</v>
      </c>
      <c r="Q116" s="162">
        <f>IF(RES_hhdet_tes!Q116=0,0,RES_hhdet_tes!Q116/0.086*1000000/RES_hhdet_num!Q116)</f>
        <v>2475.5103187818349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2763.5608520731726</v>
      </c>
      <c r="L117" s="160">
        <f>IF(RES_hhdet_tes!L117=0,0,RES_hhdet_tes!L117/0.086*1000000/RES_hhdet_num!L117)</f>
        <v>2188.2958919306088</v>
      </c>
      <c r="M117" s="160">
        <f>IF(RES_hhdet_tes!M117=0,0,RES_hhdet_tes!M117/0.086*1000000/RES_hhdet_num!M117)</f>
        <v>2355.7159642970291</v>
      </c>
      <c r="N117" s="160">
        <f>IF(RES_hhdet_tes!N117=0,0,RES_hhdet_tes!N117/0.086*1000000/RES_hhdet_num!N117)</f>
        <v>2289.5406602123444</v>
      </c>
      <c r="O117" s="160">
        <f>IF(RES_hhdet_tes!O117=0,0,RES_hhdet_tes!O117/0.086*1000000/RES_hhdet_num!O117)</f>
        <v>2269.4234959586115</v>
      </c>
      <c r="P117" s="160">
        <f>IF(RES_hhdet_tes!P117=0,0,RES_hhdet_tes!P117/0.086*1000000/RES_hhdet_num!P117)</f>
        <v>2174.9458216740359</v>
      </c>
      <c r="Q117" s="160">
        <f>IF(RES_hhdet_tes!Q117=0,0,RES_hhdet_tes!Q117/0.086*1000000/RES_hhdet_num!Q117)</f>
        <v>2276.3506896223753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1603.289165297675</v>
      </c>
      <c r="L118" s="156">
        <f>IF(RES_hhdet_tes!L118=0,0,RES_hhdet_tes!L118/0.086*1000000/RES_hhdet_num!L117)</f>
        <v>1099.9683394343733</v>
      </c>
      <c r="M118" s="156">
        <f>IF(RES_hhdet_tes!M118=0,0,RES_hhdet_tes!M118/0.086*1000000/RES_hhdet_num!M117)</f>
        <v>1280.065446466728</v>
      </c>
      <c r="N118" s="156">
        <f>IF(RES_hhdet_tes!N118=0,0,RES_hhdet_tes!N118/0.086*1000000/RES_hhdet_num!N117)</f>
        <v>1228.1638891610783</v>
      </c>
      <c r="O118" s="156">
        <f>IF(RES_hhdet_tes!O118=0,0,RES_hhdet_tes!O118/0.086*1000000/RES_hhdet_num!O117)</f>
        <v>1218.6083924833831</v>
      </c>
      <c r="P118" s="156">
        <f>IF(RES_hhdet_tes!P118=0,0,RES_hhdet_tes!P118/0.086*1000000/RES_hhdet_num!P117)</f>
        <v>1145.016301037178</v>
      </c>
      <c r="Q118" s="156">
        <f>IF(RES_hhdet_tes!Q118=0,0,RES_hhdet_tes!Q118/0.086*1000000/RES_hhdet_num!Q117)</f>
        <v>1248.9615578839241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1160.2716867754978</v>
      </c>
      <c r="L119" s="156">
        <f>IF(RES_hhdet_tes!L119=0,0,RES_hhdet_tes!L119/0.086*1000000/RES_hhdet_num!L117)</f>
        <v>1088.3275524962351</v>
      </c>
      <c r="M119" s="156">
        <f>IF(RES_hhdet_tes!M119=0,0,RES_hhdet_tes!M119/0.086*1000000/RES_hhdet_num!M117)</f>
        <v>1075.6505178303009</v>
      </c>
      <c r="N119" s="156">
        <f>IF(RES_hhdet_tes!N119=0,0,RES_hhdet_tes!N119/0.086*1000000/RES_hhdet_num!N117)</f>
        <v>1061.3767710512661</v>
      </c>
      <c r="O119" s="156">
        <f>IF(RES_hhdet_tes!O119=0,0,RES_hhdet_tes!O119/0.086*1000000/RES_hhdet_num!O117)</f>
        <v>1050.8151034752286</v>
      </c>
      <c r="P119" s="156">
        <f>IF(RES_hhdet_tes!P119=0,0,RES_hhdet_tes!P119/0.086*1000000/RES_hhdet_num!P117)</f>
        <v>1029.9295206368579</v>
      </c>
      <c r="Q119" s="156">
        <f>IF(RES_hhdet_tes!Q119=0,0,RES_hhdet_tes!Q119/0.086*1000000/RES_hhdet_num!Q117)</f>
        <v>1027.3891317384503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916.31062669199798</v>
      </c>
      <c r="L120" s="157">
        <f>IF(RES_hhdet_tes!L120=0,0,RES_hhdet_tes!L120/0.086*1000000/RES_hhdet_num!L$105)</f>
        <v>808.35069516148053</v>
      </c>
      <c r="M120" s="157">
        <f>IF(RES_hhdet_tes!M120=0,0,RES_hhdet_tes!M120/0.086*1000000/RES_hhdet_num!M$105)</f>
        <v>784.8641742875476</v>
      </c>
      <c r="N120" s="157">
        <f>IF(RES_hhdet_tes!N120=0,0,RES_hhdet_tes!N120/0.086*1000000/RES_hhdet_num!N$105)</f>
        <v>762.47024402670831</v>
      </c>
      <c r="O120" s="157">
        <f>IF(RES_hhdet_tes!O120=0,0,RES_hhdet_tes!O120/0.086*1000000/RES_hhdet_num!O$105)</f>
        <v>772.87723643093557</v>
      </c>
      <c r="P120" s="157">
        <f>IF(RES_hhdet_tes!P120=0,0,RES_hhdet_tes!P120/0.086*1000000/RES_hhdet_num!P$105)</f>
        <v>748.77339368937271</v>
      </c>
      <c r="Q120" s="157">
        <f>IF(RES_hhdet_tes!Q120=0,0,RES_hhdet_tes!Q120/0.086*1000000/RES_hhdet_num!Q$105)</f>
        <v>729.61269252317993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720.05923936727311</v>
      </c>
      <c r="L121" s="156">
        <f>IF(RES_hhdet_tes!L121=0,0,RES_hhdet_tes!L121/0.086*1000000/RES_hhdet_num!L121)</f>
        <v>715.28850598624422</v>
      </c>
      <c r="M121" s="156">
        <f>IF(RES_hhdet_tes!M121=0,0,RES_hhdet_tes!M121/0.086*1000000/RES_hhdet_num!M121)</f>
        <v>705.70684828000776</v>
      </c>
      <c r="N121" s="156">
        <f>IF(RES_hhdet_tes!N121=0,0,RES_hhdet_tes!N121/0.086*1000000/RES_hhdet_num!N121)</f>
        <v>703.10171573791933</v>
      </c>
      <c r="O121" s="156">
        <f>IF(RES_hhdet_tes!O121=0,0,RES_hhdet_tes!O121/0.086*1000000/RES_hhdet_num!O121)</f>
        <v>715.37147930708238</v>
      </c>
      <c r="P121" s="156">
        <f>IF(RES_hhdet_tes!P121=0,0,RES_hhdet_tes!P121/0.086*1000000/RES_hhdet_num!P121)</f>
        <v>703.69022359629957</v>
      </c>
      <c r="Q121" s="156">
        <f>IF(RES_hhdet_tes!Q121=0,0,RES_hhdet_tes!Q121/0.086*1000000/RES_hhdet_num!Q121)</f>
        <v>652.9106073444633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969.11073089908723</v>
      </c>
      <c r="L122" s="57">
        <f>IF(RES_hhdet_tes!L122=0,0,RES_hhdet_tes!L122/0.086*1000000/RES_hhdet_num!L122)</f>
        <v>832.03865004232557</v>
      </c>
      <c r="M122" s="57">
        <f>IF(RES_hhdet_tes!M122=0,0,RES_hhdet_tes!M122/0.086*1000000/RES_hhdet_num!M122)</f>
        <v>810.43741390332184</v>
      </c>
      <c r="N122" s="57">
        <f>IF(RES_hhdet_tes!N122=0,0,RES_hhdet_tes!N122/0.086*1000000/RES_hhdet_num!N122)</f>
        <v>779.18739975708843</v>
      </c>
      <c r="O122" s="57">
        <f>IF(RES_hhdet_tes!O122=0,0,RES_hhdet_tes!O122/0.086*1000000/RES_hhdet_num!O122)</f>
        <v>784.00018925517622</v>
      </c>
      <c r="P122" s="57">
        <f>IF(RES_hhdet_tes!P122=0,0,RES_hhdet_tes!P122/0.086*1000000/RES_hhdet_num!P122)</f>
        <v>755.11217633396336</v>
      </c>
      <c r="Q122" s="57">
        <f>IF(RES_hhdet_tes!Q122=0,0,RES_hhdet_tes!Q122/0.086*1000000/RES_hhdet_num!Q122)</f>
        <v>754.08477724452257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9788.2589839650173</v>
      </c>
      <c r="C124" s="168">
        <f t="shared" ref="C124:Q124" si="18">SUM(C125,C128,C130,C139)</f>
        <v>10190.689710650524</v>
      </c>
      <c r="D124" s="168">
        <f t="shared" si="18"/>
        <v>9848.7511475476695</v>
      </c>
      <c r="E124" s="168">
        <f t="shared" si="18"/>
        <v>10368.376596914992</v>
      </c>
      <c r="F124" s="168">
        <f t="shared" si="18"/>
        <v>10744.127513951564</v>
      </c>
      <c r="G124" s="168">
        <f t="shared" si="18"/>
        <v>10578.090210448991</v>
      </c>
      <c r="H124" s="168">
        <f t="shared" si="18"/>
        <v>9907.1101452023995</v>
      </c>
      <c r="I124" s="168">
        <f t="shared" si="18"/>
        <v>8803.4120903798885</v>
      </c>
      <c r="J124" s="168">
        <f t="shared" si="18"/>
        <v>9359.0155985408292</v>
      </c>
      <c r="K124" s="168">
        <f t="shared" si="18"/>
        <v>10166.242134590386</v>
      </c>
      <c r="L124" s="168">
        <f t="shared" si="18"/>
        <v>10639.010789593893</v>
      </c>
      <c r="M124" s="168">
        <f t="shared" si="18"/>
        <v>9608.2919008117569</v>
      </c>
      <c r="N124" s="168">
        <f t="shared" si="18"/>
        <v>9208.8253524427055</v>
      </c>
      <c r="O124" s="168">
        <f t="shared" si="18"/>
        <v>9203.8791040430442</v>
      </c>
      <c r="P124" s="168">
        <f t="shared" si="18"/>
        <v>7790.206806420294</v>
      </c>
      <c r="Q124" s="168">
        <f t="shared" si="18"/>
        <v>8635.4017751539577</v>
      </c>
    </row>
    <row r="125" spans="1:17" ht="12.95" customHeight="1" x14ac:dyDescent="0.25">
      <c r="A125" s="158" t="s">
        <v>65</v>
      </c>
      <c r="B125" s="157">
        <f t="shared" ref="B125:Q125" si="19">SUM(B126:B127)</f>
        <v>6948.1807023885322</v>
      </c>
      <c r="C125" s="157">
        <f t="shared" si="19"/>
        <v>7306.2812728188273</v>
      </c>
      <c r="D125" s="157">
        <f t="shared" si="19"/>
        <v>6896.0186287234501</v>
      </c>
      <c r="E125" s="157">
        <f t="shared" si="19"/>
        <v>7234.3276222724689</v>
      </c>
      <c r="F125" s="157">
        <f t="shared" si="19"/>
        <v>7641.6530384497128</v>
      </c>
      <c r="G125" s="157">
        <f t="shared" si="19"/>
        <v>7509.8140627725898</v>
      </c>
      <c r="H125" s="157">
        <f t="shared" si="19"/>
        <v>6830.2464062201452</v>
      </c>
      <c r="I125" s="157">
        <f t="shared" si="19"/>
        <v>5705.1953747903544</v>
      </c>
      <c r="J125" s="157">
        <f t="shared" si="19"/>
        <v>6197.6157868285436</v>
      </c>
      <c r="K125" s="157">
        <f t="shared" si="19"/>
        <v>7013.8191670655115</v>
      </c>
      <c r="L125" s="157">
        <f t="shared" si="19"/>
        <v>7466.9967531534339</v>
      </c>
      <c r="M125" s="157">
        <f t="shared" si="19"/>
        <v>6529.0632349981906</v>
      </c>
      <c r="N125" s="157">
        <f t="shared" si="19"/>
        <v>6126.3139582326685</v>
      </c>
      <c r="O125" s="157">
        <f t="shared" si="19"/>
        <v>6140.8501093350187</v>
      </c>
      <c r="P125" s="157">
        <f t="shared" si="19"/>
        <v>4777.6978227784593</v>
      </c>
      <c r="Q125" s="157">
        <f t="shared" si="19"/>
        <v>5593.6536924329066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6920.9049995936184</v>
      </c>
      <c r="C126" s="156">
        <f>IF(RES_hhdet_tes!C126=0,0,RES_hhdet_tes!C126/0.086*1000000/RES_hhdet_num!C$124)</f>
        <v>7265.7564182119067</v>
      </c>
      <c r="D126" s="156">
        <f>IF(RES_hhdet_tes!D126=0,0,RES_hhdet_tes!D126/0.086*1000000/RES_hhdet_num!D$124)</f>
        <v>6857.774141735943</v>
      </c>
      <c r="E126" s="156">
        <f>IF(RES_hhdet_tes!E126=0,0,RES_hhdet_tes!E126/0.086*1000000/RES_hhdet_num!E$124)</f>
        <v>7173.7009613367918</v>
      </c>
      <c r="F126" s="156">
        <f>IF(RES_hhdet_tes!F126=0,0,RES_hhdet_tes!F126/0.086*1000000/RES_hhdet_num!F$124)</f>
        <v>7585.0528492451676</v>
      </c>
      <c r="G126" s="156">
        <f>IF(RES_hhdet_tes!G126=0,0,RES_hhdet_tes!G126/0.086*1000000/RES_hhdet_num!G$124)</f>
        <v>7453.2205410377446</v>
      </c>
      <c r="H126" s="156">
        <f>IF(RES_hhdet_tes!H126=0,0,RES_hhdet_tes!H126/0.086*1000000/RES_hhdet_num!H$124)</f>
        <v>6776.8672907062401</v>
      </c>
      <c r="I126" s="156">
        <f>IF(RES_hhdet_tes!I126=0,0,RES_hhdet_tes!I126/0.086*1000000/RES_hhdet_num!I$124)</f>
        <v>5654.8278452370978</v>
      </c>
      <c r="J126" s="156">
        <f>IF(RES_hhdet_tes!J126=0,0,RES_hhdet_tes!J126/0.086*1000000/RES_hhdet_num!J$124)</f>
        <v>6131.1401235677167</v>
      </c>
      <c r="K126" s="156">
        <f>IF(RES_hhdet_tes!K126=0,0,RES_hhdet_tes!K126/0.086*1000000/RES_hhdet_num!K$124)</f>
        <v>6975.1515182793573</v>
      </c>
      <c r="L126" s="156">
        <f>IF(RES_hhdet_tes!L126=0,0,RES_hhdet_tes!L126/0.086*1000000/RES_hhdet_num!L$124)</f>
        <v>7437.9660484271826</v>
      </c>
      <c r="M126" s="156">
        <f>IF(RES_hhdet_tes!M126=0,0,RES_hhdet_tes!M126/0.086*1000000/RES_hhdet_num!M$124)</f>
        <v>6502.5436669811925</v>
      </c>
      <c r="N126" s="156">
        <f>IF(RES_hhdet_tes!N126=0,0,RES_hhdet_tes!N126/0.086*1000000/RES_hhdet_num!N$124)</f>
        <v>6107.1058270136637</v>
      </c>
      <c r="O126" s="156">
        <f>IF(RES_hhdet_tes!O126=0,0,RES_hhdet_tes!O126/0.086*1000000/RES_hhdet_num!O$124)</f>
        <v>6122.4696000718186</v>
      </c>
      <c r="P126" s="156">
        <f>IF(RES_hhdet_tes!P126=0,0,RES_hhdet_tes!P126/0.086*1000000/RES_hhdet_num!P$124)</f>
        <v>4764.1184547609873</v>
      </c>
      <c r="Q126" s="156">
        <f>IF(RES_hhdet_tes!Q126=0,0,RES_hhdet_tes!Q126/0.086*1000000/RES_hhdet_num!Q$124)</f>
        <v>5564.1343823066145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27.275702794913695</v>
      </c>
      <c r="C127" s="156">
        <f>IF(RES_hhdet_tes!C127=0,0,RES_hhdet_tes!C127/0.086*1000000/RES_hhdet_num!C$124)</f>
        <v>40.524854606920265</v>
      </c>
      <c r="D127" s="156">
        <f>IF(RES_hhdet_tes!D127=0,0,RES_hhdet_tes!D127/0.086*1000000/RES_hhdet_num!D$124)</f>
        <v>38.244486987507557</v>
      </c>
      <c r="E127" s="156">
        <f>IF(RES_hhdet_tes!E127=0,0,RES_hhdet_tes!E127/0.086*1000000/RES_hhdet_num!E$124)</f>
        <v>60.626660935676689</v>
      </c>
      <c r="F127" s="156">
        <f>IF(RES_hhdet_tes!F127=0,0,RES_hhdet_tes!F127/0.086*1000000/RES_hhdet_num!F$124)</f>
        <v>56.600189204545451</v>
      </c>
      <c r="G127" s="156">
        <f>IF(RES_hhdet_tes!G127=0,0,RES_hhdet_tes!G127/0.086*1000000/RES_hhdet_num!G$124)</f>
        <v>56.593521734844835</v>
      </c>
      <c r="H127" s="156">
        <f>IF(RES_hhdet_tes!H127=0,0,RES_hhdet_tes!H127/0.086*1000000/RES_hhdet_num!H$124)</f>
        <v>53.379115513905148</v>
      </c>
      <c r="I127" s="156">
        <f>IF(RES_hhdet_tes!I127=0,0,RES_hhdet_tes!I127/0.086*1000000/RES_hhdet_num!I$124)</f>
        <v>50.367529553256574</v>
      </c>
      <c r="J127" s="156">
        <f>IF(RES_hhdet_tes!J127=0,0,RES_hhdet_tes!J127/0.086*1000000/RES_hhdet_num!J$124)</f>
        <v>66.475663260827261</v>
      </c>
      <c r="K127" s="156">
        <f>IF(RES_hhdet_tes!K127=0,0,RES_hhdet_tes!K127/0.086*1000000/RES_hhdet_num!K$124)</f>
        <v>38.66764878615416</v>
      </c>
      <c r="L127" s="156">
        <f>IF(RES_hhdet_tes!L127=0,0,RES_hhdet_tes!L127/0.086*1000000/RES_hhdet_num!L$124)</f>
        <v>29.030704726251244</v>
      </c>
      <c r="M127" s="156">
        <f>IF(RES_hhdet_tes!M127=0,0,RES_hhdet_tes!M127/0.086*1000000/RES_hhdet_num!M$124)</f>
        <v>26.51956801699837</v>
      </c>
      <c r="N127" s="156">
        <f>IF(RES_hhdet_tes!N127=0,0,RES_hhdet_tes!N127/0.086*1000000/RES_hhdet_num!N$124)</f>
        <v>19.208131219004844</v>
      </c>
      <c r="O127" s="156">
        <f>IF(RES_hhdet_tes!O127=0,0,RES_hhdet_tes!O127/0.086*1000000/RES_hhdet_num!O$124)</f>
        <v>18.380509263199844</v>
      </c>
      <c r="P127" s="156">
        <f>IF(RES_hhdet_tes!P127=0,0,RES_hhdet_tes!P127/0.086*1000000/RES_hhdet_num!P$124)</f>
        <v>13.579368017471557</v>
      </c>
      <c r="Q127" s="156">
        <f>IF(RES_hhdet_tes!Q127=0,0,RES_hhdet_tes!Q127/0.086*1000000/RES_hhdet_num!Q$124)</f>
        <v>29.51931012629214</v>
      </c>
    </row>
    <row r="128" spans="1:17" ht="12.95" customHeight="1" x14ac:dyDescent="0.25">
      <c r="A128" s="158" t="s">
        <v>112</v>
      </c>
      <c r="B128" s="157">
        <f t="shared" ref="B128:Q128" si="20">B129</f>
        <v>13.335385052816493</v>
      </c>
      <c r="C128" s="157">
        <f t="shared" si="20"/>
        <v>16.147657744905111</v>
      </c>
      <c r="D128" s="157">
        <f t="shared" si="20"/>
        <v>19.784469058692338</v>
      </c>
      <c r="E128" s="157">
        <f t="shared" si="20"/>
        <v>22.772226570115699</v>
      </c>
      <c r="F128" s="157">
        <f t="shared" si="20"/>
        <v>27.028976551278934</v>
      </c>
      <c r="G128" s="157">
        <f t="shared" si="20"/>
        <v>35.161213019182163</v>
      </c>
      <c r="H128" s="157">
        <f t="shared" si="20"/>
        <v>45.289746982659565</v>
      </c>
      <c r="I128" s="157">
        <f t="shared" si="20"/>
        <v>64.903170380556546</v>
      </c>
      <c r="J128" s="157">
        <f t="shared" si="20"/>
        <v>87.7201110294329</v>
      </c>
      <c r="K128" s="157">
        <f t="shared" si="20"/>
        <v>96.551073880032902</v>
      </c>
      <c r="L128" s="157">
        <f t="shared" si="20"/>
        <v>136.90624261930208</v>
      </c>
      <c r="M128" s="157">
        <f t="shared" si="20"/>
        <v>162.84186700022249</v>
      </c>
      <c r="N128" s="157">
        <f t="shared" si="20"/>
        <v>235.44497976223525</v>
      </c>
      <c r="O128" s="157">
        <f t="shared" si="20"/>
        <v>222.3376833655137</v>
      </c>
      <c r="P128" s="157">
        <f t="shared" si="20"/>
        <v>234.20241883881891</v>
      </c>
      <c r="Q128" s="157">
        <f t="shared" si="20"/>
        <v>280.93082956249424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13.335385052816493</v>
      </c>
      <c r="C129" s="156">
        <f>IF(RES_hhdet_tes!C129=0,0,RES_hhdet_tes!C129/0.086*1000000/RES_hhdet_num!C$124)</f>
        <v>16.147657744905111</v>
      </c>
      <c r="D129" s="156">
        <f>IF(RES_hhdet_tes!D129=0,0,RES_hhdet_tes!D129/0.086*1000000/RES_hhdet_num!D$124)</f>
        <v>19.784469058692338</v>
      </c>
      <c r="E129" s="156">
        <f>IF(RES_hhdet_tes!E129=0,0,RES_hhdet_tes!E129/0.086*1000000/RES_hhdet_num!E$124)</f>
        <v>22.772226570115699</v>
      </c>
      <c r="F129" s="156">
        <f>IF(RES_hhdet_tes!F129=0,0,RES_hhdet_tes!F129/0.086*1000000/RES_hhdet_num!F$124)</f>
        <v>27.028976551278934</v>
      </c>
      <c r="G129" s="156">
        <f>IF(RES_hhdet_tes!G129=0,0,RES_hhdet_tes!G129/0.086*1000000/RES_hhdet_num!G$124)</f>
        <v>35.161213019182163</v>
      </c>
      <c r="H129" s="156">
        <f>IF(RES_hhdet_tes!H129=0,0,RES_hhdet_tes!H129/0.086*1000000/RES_hhdet_num!H$124)</f>
        <v>45.289746982659565</v>
      </c>
      <c r="I129" s="156">
        <f>IF(RES_hhdet_tes!I129=0,0,RES_hhdet_tes!I129/0.086*1000000/RES_hhdet_num!I$124)</f>
        <v>64.903170380556546</v>
      </c>
      <c r="J129" s="156">
        <f>IF(RES_hhdet_tes!J129=0,0,RES_hhdet_tes!J129/0.086*1000000/RES_hhdet_num!J$124)</f>
        <v>87.7201110294329</v>
      </c>
      <c r="K129" s="156">
        <f>IF(RES_hhdet_tes!K129=0,0,RES_hhdet_tes!K129/0.086*1000000/RES_hhdet_num!K$124)</f>
        <v>96.551073880032902</v>
      </c>
      <c r="L129" s="156">
        <f>IF(RES_hhdet_tes!L129=0,0,RES_hhdet_tes!L129/0.086*1000000/RES_hhdet_num!L$124)</f>
        <v>136.90624261930208</v>
      </c>
      <c r="M129" s="156">
        <f>IF(RES_hhdet_tes!M129=0,0,RES_hhdet_tes!M129/0.086*1000000/RES_hhdet_num!M$124)</f>
        <v>162.84186700022249</v>
      </c>
      <c r="N129" s="156">
        <f>IF(RES_hhdet_tes!N129=0,0,RES_hhdet_tes!N129/0.086*1000000/RES_hhdet_num!N$124)</f>
        <v>235.44497976223525</v>
      </c>
      <c r="O129" s="156">
        <f>IF(RES_hhdet_tes!O129=0,0,RES_hhdet_tes!O129/0.086*1000000/RES_hhdet_num!O$124)</f>
        <v>222.3376833655137</v>
      </c>
      <c r="P129" s="156">
        <f>IF(RES_hhdet_tes!P129=0,0,RES_hhdet_tes!P129/0.086*1000000/RES_hhdet_num!P$124)</f>
        <v>234.20241883881891</v>
      </c>
      <c r="Q129" s="156">
        <f>IF(RES_hhdet_tes!Q129=0,0,RES_hhdet_tes!Q129/0.086*1000000/RES_hhdet_num!Q$124)</f>
        <v>280.93082956249424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2112.1352373513382</v>
      </c>
      <c r="C130" s="157">
        <f>IF(RES_hhdet_tes!C130=0,0,RES_hhdet_tes!C130/0.086*1000000/RES_hhdet_num!C$124)</f>
        <v>2106.4943711903024</v>
      </c>
      <c r="D130" s="157">
        <f>IF(RES_hhdet_tes!D130=0,0,RES_hhdet_tes!D130/0.086*1000000/RES_hhdet_num!D$124)</f>
        <v>2163.5482603432206</v>
      </c>
      <c r="E130" s="157">
        <f>IF(RES_hhdet_tes!E130=0,0,RES_hhdet_tes!E130/0.086*1000000/RES_hhdet_num!E$124)</f>
        <v>2273.35019693607</v>
      </c>
      <c r="F130" s="157">
        <f>IF(RES_hhdet_tes!F130=0,0,RES_hhdet_tes!F130/0.086*1000000/RES_hhdet_num!F$124)</f>
        <v>2196.7394712288651</v>
      </c>
      <c r="G130" s="157">
        <f>IF(RES_hhdet_tes!G130=0,0,RES_hhdet_tes!G130/0.086*1000000/RES_hhdet_num!G$124)</f>
        <v>2161.4397776498654</v>
      </c>
      <c r="H130" s="157">
        <f>IF(RES_hhdet_tes!H130=0,0,RES_hhdet_tes!H130/0.086*1000000/RES_hhdet_num!H$124)</f>
        <v>2127.5962586999931</v>
      </c>
      <c r="I130" s="157">
        <f>IF(RES_hhdet_tes!I130=0,0,RES_hhdet_tes!I130/0.086*1000000/RES_hhdet_num!I$124)</f>
        <v>2144.6114208413533</v>
      </c>
      <c r="J130" s="157">
        <f>IF(RES_hhdet_tes!J130=0,0,RES_hhdet_tes!J130/0.086*1000000/RES_hhdet_num!J$124)</f>
        <v>2172.0923396270482</v>
      </c>
      <c r="K130" s="157">
        <f>IF(RES_hhdet_tes!K130=0,0,RES_hhdet_tes!K130/0.086*1000000/RES_hhdet_num!K$124)</f>
        <v>2139.5648238112321</v>
      </c>
      <c r="L130" s="157">
        <f>IF(RES_hhdet_tes!L130=0,0,RES_hhdet_tes!L130/0.086*1000000/RES_hhdet_num!L$124)</f>
        <v>2226.7530271070641</v>
      </c>
      <c r="M130" s="157">
        <f>IF(RES_hhdet_tes!M130=0,0,RES_hhdet_tes!M130/0.086*1000000/RES_hhdet_num!M$124)</f>
        <v>2131.5215267549452</v>
      </c>
      <c r="N130" s="157">
        <f>IF(RES_hhdet_tes!N130=0,0,RES_hhdet_tes!N130/0.086*1000000/RES_hhdet_num!N$124)</f>
        <v>2084.5953852078906</v>
      </c>
      <c r="O130" s="157">
        <f>IF(RES_hhdet_tes!O130=0,0,RES_hhdet_tes!O130/0.086*1000000/RES_hhdet_num!O$124)</f>
        <v>2067.8129091469918</v>
      </c>
      <c r="P130" s="157">
        <f>IF(RES_hhdet_tes!P130=0,0,RES_hhdet_tes!P130/0.086*1000000/RES_hhdet_num!P$124)</f>
        <v>2029.5332552415537</v>
      </c>
      <c r="Q130" s="157">
        <f>IF(RES_hhdet_tes!Q130=0,0,RES_hhdet_tes!Q130/0.086*1000000/RES_hhdet_num!Q$124)</f>
        <v>2031.2036781207053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2055.4944801685497</v>
      </c>
      <c r="C131" s="132">
        <f>IF(RES_hhdet_tes!C131=0,0,RES_hhdet_tes!C131/0.086*1000000/RES_hhdet_num!C131)</f>
        <v>2054.2889891119485</v>
      </c>
      <c r="D131" s="132">
        <f>IF(RES_hhdet_tes!D131=0,0,RES_hhdet_tes!D131/0.086*1000000/RES_hhdet_num!D131)</f>
        <v>2050.0912408786985</v>
      </c>
      <c r="E131" s="132">
        <f>IF(RES_hhdet_tes!E131=0,0,RES_hhdet_tes!E131/0.086*1000000/RES_hhdet_num!E131)</f>
        <v>2058.1979319999855</v>
      </c>
      <c r="F131" s="132">
        <f>IF(RES_hhdet_tes!F131=0,0,RES_hhdet_tes!F131/0.086*1000000/RES_hhdet_num!F131)</f>
        <v>2062.0726679311533</v>
      </c>
      <c r="G131" s="132">
        <f>IF(RES_hhdet_tes!G131=0,0,RES_hhdet_tes!G131/0.086*1000000/RES_hhdet_num!G131)</f>
        <v>2079.4802490037951</v>
      </c>
      <c r="H131" s="132">
        <f>IF(RES_hhdet_tes!H131=0,0,RES_hhdet_tes!H131/0.086*1000000/RES_hhdet_num!H131)</f>
        <v>2050.5798749551295</v>
      </c>
      <c r="I131" s="132">
        <f>IF(RES_hhdet_tes!I131=0,0,RES_hhdet_tes!I131/0.086*1000000/RES_hhdet_num!I131)</f>
        <v>2079.9998491230467</v>
      </c>
      <c r="J131" s="132">
        <f>IF(RES_hhdet_tes!J131=0,0,RES_hhdet_tes!J131/0.086*1000000/RES_hhdet_num!J131)</f>
        <v>2096.2652578360976</v>
      </c>
      <c r="K131" s="132">
        <f>IF(RES_hhdet_tes!K131=0,0,RES_hhdet_tes!K131/0.086*1000000/RES_hhdet_num!K131)</f>
        <v>2099.1830924922974</v>
      </c>
      <c r="L131" s="132">
        <f>IF(RES_hhdet_tes!L131=0,0,RES_hhdet_tes!L131/0.086*1000000/RES_hhdet_num!L131)</f>
        <v>2228.121855660705</v>
      </c>
      <c r="M131" s="132">
        <f>IF(RES_hhdet_tes!M131=0,0,RES_hhdet_tes!M131/0.086*1000000/RES_hhdet_num!M131)</f>
        <v>2117.7802304285883</v>
      </c>
      <c r="N131" s="132">
        <f>IF(RES_hhdet_tes!N131=0,0,RES_hhdet_tes!N131/0.086*1000000/RES_hhdet_num!N131)</f>
        <v>2076.3299149832455</v>
      </c>
      <c r="O131" s="132">
        <f>IF(RES_hhdet_tes!O131=0,0,RES_hhdet_tes!O131/0.086*1000000/RES_hhdet_num!O131)</f>
        <v>2059.8666941777738</v>
      </c>
      <c r="P131" s="132">
        <f>IF(RES_hhdet_tes!P131=0,0,RES_hhdet_tes!P131/0.086*1000000/RES_hhdet_num!P131)</f>
        <v>2023.2588431643251</v>
      </c>
      <c r="Q131" s="132">
        <f>IF(RES_hhdet_tes!Q131=0,0,RES_hhdet_tes!Q131/0.086*1000000/RES_hhdet_num!Q131)</f>
        <v>2022.2407429524394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2234.9565046794582</v>
      </c>
      <c r="L132" s="132">
        <f>IF(RES_hhdet_tes!L132=0,0,RES_hhdet_tes!L132/0.086*1000000/RES_hhdet_num!L132)</f>
        <v>2226.9620348604894</v>
      </c>
      <c r="M132" s="132">
        <f>IF(RES_hhdet_tes!M132=0,0,RES_hhdet_tes!M132/0.086*1000000/RES_hhdet_num!M132)</f>
        <v>2156.6290807507676</v>
      </c>
      <c r="N132" s="132">
        <f>IF(RES_hhdet_tes!N132=0,0,RES_hhdet_tes!N132/0.086*1000000/RES_hhdet_num!N132)</f>
        <v>2120.005469428937</v>
      </c>
      <c r="O132" s="132">
        <f>IF(RES_hhdet_tes!O132=0,0,RES_hhdet_tes!O132/0.086*1000000/RES_hhdet_num!O132)</f>
        <v>2099.7000223648047</v>
      </c>
      <c r="P132" s="132">
        <f>IF(RES_hhdet_tes!P132=0,0,RES_hhdet_tes!P132/0.086*1000000/RES_hhdet_num!P132)</f>
        <v>2058.6845232759924</v>
      </c>
      <c r="Q132" s="132">
        <f>IF(RES_hhdet_tes!Q132=0,0,RES_hhdet_tes!Q132/0.086*1000000/RES_hhdet_num!Q132)</f>
        <v>2054.3309269480969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1074.6848179039603</v>
      </c>
      <c r="L133" s="165">
        <f>IF(RES_hhdet_tes!L133=0,0,RES_hhdet_tes!L133/0.086*1000000/RES_hhdet_num!L132)</f>
        <v>1138.6344823642544</v>
      </c>
      <c r="M133" s="165">
        <f>IF(RES_hhdet_tes!M133=0,0,RES_hhdet_tes!M133/0.086*1000000/RES_hhdet_num!M132)</f>
        <v>1080.9785629204669</v>
      </c>
      <c r="N133" s="165">
        <f>IF(RES_hhdet_tes!N133=0,0,RES_hhdet_tes!N133/0.086*1000000/RES_hhdet_num!N132)</f>
        <v>1058.6286983776706</v>
      </c>
      <c r="O133" s="165">
        <f>IF(RES_hhdet_tes!O133=0,0,RES_hhdet_tes!O133/0.086*1000000/RES_hhdet_num!O132)</f>
        <v>1048.8849188895758</v>
      </c>
      <c r="P133" s="165">
        <f>IF(RES_hhdet_tes!P133=0,0,RES_hhdet_tes!P133/0.086*1000000/RES_hhdet_num!P132)</f>
        <v>1028.7550026391345</v>
      </c>
      <c r="Q133" s="165">
        <f>IF(RES_hhdet_tes!Q133=0,0,RES_hhdet_tes!Q133/0.086*1000000/RES_hhdet_num!Q132)</f>
        <v>1026.941795209646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1160.2716867754978</v>
      </c>
      <c r="L134" s="164">
        <f>IF(RES_hhdet_tes!L134=0,0,RES_hhdet_tes!L134/0.086*1000000/RES_hhdet_num!L132)</f>
        <v>1088.3275524962348</v>
      </c>
      <c r="M134" s="164">
        <f>IF(RES_hhdet_tes!M134=0,0,RES_hhdet_tes!M134/0.086*1000000/RES_hhdet_num!M132)</f>
        <v>1075.6505178303005</v>
      </c>
      <c r="N134" s="164">
        <f>IF(RES_hhdet_tes!N134=0,0,RES_hhdet_tes!N134/0.086*1000000/RES_hhdet_num!N132)</f>
        <v>1061.3767710512661</v>
      </c>
      <c r="O134" s="164">
        <f>IF(RES_hhdet_tes!O134=0,0,RES_hhdet_tes!O134/0.086*1000000/RES_hhdet_num!O132)</f>
        <v>1050.8151034752289</v>
      </c>
      <c r="P134" s="164">
        <f>IF(RES_hhdet_tes!P134=0,0,RES_hhdet_tes!P134/0.086*1000000/RES_hhdet_num!P132)</f>
        <v>1029.9295206368579</v>
      </c>
      <c r="Q134" s="164">
        <f>IF(RES_hhdet_tes!Q134=0,0,RES_hhdet_tes!Q134/0.086*1000000/RES_hhdet_num!Q132)</f>
        <v>1027.3891317384505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2343.6565815718463</v>
      </c>
      <c r="C135" s="162">
        <f>IF(RES_hhdet_tes!C135=0,0,RES_hhdet_tes!C135/0.086*1000000/RES_hhdet_num!C135)</f>
        <v>2448.1703948450568</v>
      </c>
      <c r="D135" s="162">
        <f>IF(RES_hhdet_tes!D135=0,0,RES_hhdet_tes!D135/0.086*1000000/RES_hhdet_num!D135)</f>
        <v>2572.0152863156832</v>
      </c>
      <c r="E135" s="162">
        <f>IF(RES_hhdet_tes!E135=0,0,RES_hhdet_tes!E135/0.086*1000000/RES_hhdet_num!E135)</f>
        <v>2938.0109129628072</v>
      </c>
      <c r="F135" s="162">
        <f>IF(RES_hhdet_tes!F135=0,0,RES_hhdet_tes!F135/0.086*1000000/RES_hhdet_num!F135)</f>
        <v>2829.3332221700825</v>
      </c>
      <c r="G135" s="162">
        <f>IF(RES_hhdet_tes!G135=0,0,RES_hhdet_tes!G135/0.086*1000000/RES_hhdet_num!G135)</f>
        <v>2850.5829326985972</v>
      </c>
      <c r="H135" s="162">
        <f>IF(RES_hhdet_tes!H135=0,0,RES_hhdet_tes!H135/0.086*1000000/RES_hhdet_num!H135)</f>
        <v>2744.1145051389126</v>
      </c>
      <c r="I135" s="162">
        <f>IF(RES_hhdet_tes!I135=0,0,RES_hhdet_tes!I135/0.086*1000000/RES_hhdet_num!I135)</f>
        <v>2723.5404072378783</v>
      </c>
      <c r="J135" s="162">
        <f>IF(RES_hhdet_tes!J135=0,0,RES_hhdet_tes!J135/0.086*1000000/RES_hhdet_num!J135)</f>
        <v>2987.579039979682</v>
      </c>
      <c r="K135" s="162">
        <f>IF(RES_hhdet_tes!K135=0,0,RES_hhdet_tes!K135/0.086*1000000/RES_hhdet_num!K135)</f>
        <v>3154.9983684418498</v>
      </c>
      <c r="L135" s="162">
        <f>IF(RES_hhdet_tes!L135=0,0,RES_hhdet_tes!L135/0.086*1000000/RES_hhdet_num!L135)</f>
        <v>2167.9967028123792</v>
      </c>
      <c r="M135" s="162">
        <f>IF(RES_hhdet_tes!M135=0,0,RES_hhdet_tes!M135/0.086*1000000/RES_hhdet_num!M135)</f>
        <v>2525.9650186384983</v>
      </c>
      <c r="N135" s="162">
        <f>IF(RES_hhdet_tes!N135=0,0,RES_hhdet_tes!N135/0.086*1000000/RES_hhdet_num!N135)</f>
        <v>2442.4555399603423</v>
      </c>
      <c r="O135" s="162">
        <f>IF(RES_hhdet_tes!O135=0,0,RES_hhdet_tes!O135/0.086*1000000/RES_hhdet_num!O135)</f>
        <v>2415.3306801244357</v>
      </c>
      <c r="P135" s="162">
        <f>IF(RES_hhdet_tes!P135=0,0,RES_hhdet_tes!P135/0.086*1000000/RES_hhdet_num!P135)</f>
        <v>2261.9588981604611</v>
      </c>
      <c r="Q135" s="162">
        <f>IF(RES_hhdet_tes!Q135=0,0,RES_hhdet_tes!Q135/0.086*1000000/RES_hhdet_num!Q135)</f>
        <v>2504.57361090111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2763.5608520731726</v>
      </c>
      <c r="L136" s="160">
        <f>IF(RES_hhdet_tes!L136=0,0,RES_hhdet_tes!L136/0.086*1000000/RES_hhdet_num!L136)</f>
        <v>2185.1675492220347</v>
      </c>
      <c r="M136" s="160">
        <f>IF(RES_hhdet_tes!M136=0,0,RES_hhdet_tes!M136/0.086*1000000/RES_hhdet_num!M136)</f>
        <v>2351.0867066167116</v>
      </c>
      <c r="N136" s="160">
        <f>IF(RES_hhdet_tes!N136=0,0,RES_hhdet_tes!N136/0.086*1000000/RES_hhdet_num!N136)</f>
        <v>2284.1020105251537</v>
      </c>
      <c r="O136" s="160">
        <f>IF(RES_hhdet_tes!O136=0,0,RES_hhdet_tes!O136/0.086*1000000/RES_hhdet_num!O136)</f>
        <v>2259.8812476882413</v>
      </c>
      <c r="P136" s="160">
        <f>IF(RES_hhdet_tes!P136=0,0,RES_hhdet_tes!P136/0.086*1000000/RES_hhdet_num!P136)</f>
        <v>2161.2707254374245</v>
      </c>
      <c r="Q136" s="160">
        <f>IF(RES_hhdet_tes!Q136=0,0,RES_hhdet_tes!Q136/0.086*1000000/RES_hhdet_num!Q136)</f>
        <v>2282.9801184031044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1603.2891652976748</v>
      </c>
      <c r="L137" s="156">
        <f>IF(RES_hhdet_tes!L137=0,0,RES_hhdet_tes!L137/0.086*1000000/RES_hhdet_num!L136)</f>
        <v>1096.8399967257994</v>
      </c>
      <c r="M137" s="156">
        <f>IF(RES_hhdet_tes!M137=0,0,RES_hhdet_tes!M137/0.086*1000000/RES_hhdet_num!M136)</f>
        <v>1275.4361887864109</v>
      </c>
      <c r="N137" s="156">
        <f>IF(RES_hhdet_tes!N137=0,0,RES_hhdet_tes!N137/0.086*1000000/RES_hhdet_num!N136)</f>
        <v>1222.7252394738873</v>
      </c>
      <c r="O137" s="156">
        <f>IF(RES_hhdet_tes!O137=0,0,RES_hhdet_tes!O137/0.086*1000000/RES_hhdet_num!O136)</f>
        <v>1209.0661442130092</v>
      </c>
      <c r="P137" s="156">
        <f>IF(RES_hhdet_tes!P137=0,0,RES_hhdet_tes!P137/0.086*1000000/RES_hhdet_num!P136)</f>
        <v>1131.3412048005666</v>
      </c>
      <c r="Q137" s="156">
        <f>IF(RES_hhdet_tes!Q137=0,0,RES_hhdet_tes!Q137/0.086*1000000/RES_hhdet_num!Q136)</f>
        <v>1255.5909866646539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1160.2716867754978</v>
      </c>
      <c r="L138" s="156">
        <f>IF(RES_hhdet_tes!L138=0,0,RES_hhdet_tes!L138/0.086*1000000/RES_hhdet_num!L136)</f>
        <v>1088.3275524962351</v>
      </c>
      <c r="M138" s="156">
        <f>IF(RES_hhdet_tes!M138=0,0,RES_hhdet_tes!M138/0.086*1000000/RES_hhdet_num!M136)</f>
        <v>1075.6505178303007</v>
      </c>
      <c r="N138" s="156">
        <f>IF(RES_hhdet_tes!N138=0,0,RES_hhdet_tes!N138/0.086*1000000/RES_hhdet_num!N136)</f>
        <v>1061.3767710512659</v>
      </c>
      <c r="O138" s="156">
        <f>IF(RES_hhdet_tes!O138=0,0,RES_hhdet_tes!O138/0.086*1000000/RES_hhdet_num!O136)</f>
        <v>1050.815103475232</v>
      </c>
      <c r="P138" s="156">
        <f>IF(RES_hhdet_tes!P138=0,0,RES_hhdet_tes!P138/0.086*1000000/RES_hhdet_num!P136)</f>
        <v>1029.9295206368574</v>
      </c>
      <c r="Q138" s="156">
        <f>IF(RES_hhdet_tes!Q138=0,0,RES_hhdet_tes!Q138/0.086*1000000/RES_hhdet_num!Q136)</f>
        <v>1027.38913173845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714.60765917233061</v>
      </c>
      <c r="C139" s="157">
        <f>IF(RES_hhdet_tes!C139=0,0,RES_hhdet_tes!C139/0.086*1000000/RES_hhdet_num!C$124)</f>
        <v>761.76640889648854</v>
      </c>
      <c r="D139" s="157">
        <f>IF(RES_hhdet_tes!D139=0,0,RES_hhdet_tes!D139/0.086*1000000/RES_hhdet_num!D$124)</f>
        <v>769.39978942230732</v>
      </c>
      <c r="E139" s="157">
        <f>IF(RES_hhdet_tes!E139=0,0,RES_hhdet_tes!E139/0.086*1000000/RES_hhdet_num!E$124)</f>
        <v>837.9265511363368</v>
      </c>
      <c r="F139" s="157">
        <f>IF(RES_hhdet_tes!F139=0,0,RES_hhdet_tes!F139/0.086*1000000/RES_hhdet_num!F$124)</f>
        <v>878.70602772170639</v>
      </c>
      <c r="G139" s="157">
        <f>IF(RES_hhdet_tes!G139=0,0,RES_hhdet_tes!G139/0.086*1000000/RES_hhdet_num!G$124)</f>
        <v>871.67515700735441</v>
      </c>
      <c r="H139" s="157">
        <f>IF(RES_hhdet_tes!H139=0,0,RES_hhdet_tes!H139/0.086*1000000/RES_hhdet_num!H$124)</f>
        <v>903.9777332996016</v>
      </c>
      <c r="I139" s="157">
        <f>IF(RES_hhdet_tes!I139=0,0,RES_hhdet_tes!I139/0.086*1000000/RES_hhdet_num!I$124)</f>
        <v>888.70212436762415</v>
      </c>
      <c r="J139" s="157">
        <f>IF(RES_hhdet_tes!J139=0,0,RES_hhdet_tes!J139/0.086*1000000/RES_hhdet_num!J$124)</f>
        <v>901.58736105580397</v>
      </c>
      <c r="K139" s="157">
        <f>IF(RES_hhdet_tes!K139=0,0,RES_hhdet_tes!K139/0.086*1000000/RES_hhdet_num!K$124)</f>
        <v>916.30706983360915</v>
      </c>
      <c r="L139" s="157">
        <f>IF(RES_hhdet_tes!L139=0,0,RES_hhdet_tes!L139/0.086*1000000/RES_hhdet_num!L$124)</f>
        <v>808.35476671409117</v>
      </c>
      <c r="M139" s="157">
        <f>IF(RES_hhdet_tes!M139=0,0,RES_hhdet_tes!M139/0.086*1000000/RES_hhdet_num!M$124)</f>
        <v>784.86527205839832</v>
      </c>
      <c r="N139" s="157">
        <f>IF(RES_hhdet_tes!N139=0,0,RES_hhdet_tes!N139/0.086*1000000/RES_hhdet_num!N$124)</f>
        <v>762.47102923991031</v>
      </c>
      <c r="O139" s="157">
        <f>IF(RES_hhdet_tes!O139=0,0,RES_hhdet_tes!O139/0.086*1000000/RES_hhdet_num!O$124)</f>
        <v>772.87840219552027</v>
      </c>
      <c r="P139" s="157">
        <f>IF(RES_hhdet_tes!P139=0,0,RES_hhdet_tes!P139/0.086*1000000/RES_hhdet_num!P$124)</f>
        <v>748.7733095614625</v>
      </c>
      <c r="Q139" s="157">
        <f>IF(RES_hhdet_tes!Q139=0,0,RES_hhdet_tes!Q139/0.086*1000000/RES_hhdet_num!Q$124)</f>
        <v>729.61357503785234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646.7285485820978</v>
      </c>
      <c r="C140" s="156">
        <f>IF(RES_hhdet_tes!C140=0,0,RES_hhdet_tes!C140/0.086*1000000/RES_hhdet_num!C140)</f>
        <v>658.35260421252337</v>
      </c>
      <c r="D140" s="156">
        <f>IF(RES_hhdet_tes!D140=0,0,RES_hhdet_tes!D140/0.086*1000000/RES_hhdet_num!D140)</f>
        <v>670.9114569176827</v>
      </c>
      <c r="E140" s="156">
        <f>IF(RES_hhdet_tes!E140=0,0,RES_hhdet_tes!E140/0.086*1000000/RES_hhdet_num!E140)</f>
        <v>667.21173068236249</v>
      </c>
      <c r="F140" s="156">
        <f>IF(RES_hhdet_tes!F140=0,0,RES_hhdet_tes!F140/0.086*1000000/RES_hhdet_num!F140)</f>
        <v>622.01806098039583</v>
      </c>
      <c r="G140" s="156">
        <f>IF(RES_hhdet_tes!G140=0,0,RES_hhdet_tes!G140/0.086*1000000/RES_hhdet_num!G140)</f>
        <v>778.8018083210211</v>
      </c>
      <c r="H140" s="156">
        <f>IF(RES_hhdet_tes!H140=0,0,RES_hhdet_tes!H140/0.086*1000000/RES_hhdet_num!H140)</f>
        <v>675.5338789717656</v>
      </c>
      <c r="I140" s="156">
        <f>IF(RES_hhdet_tes!I140=0,0,RES_hhdet_tes!I140/0.086*1000000/RES_hhdet_num!I140)</f>
        <v>757.94269231267742</v>
      </c>
      <c r="J140" s="156">
        <f>IF(RES_hhdet_tes!J140=0,0,RES_hhdet_tes!J140/0.086*1000000/RES_hhdet_num!J140)</f>
        <v>705.7285936298648</v>
      </c>
      <c r="K140" s="156">
        <f>IF(RES_hhdet_tes!K140=0,0,RES_hhdet_tes!K140/0.086*1000000/RES_hhdet_num!K140)</f>
        <v>720.05923936727299</v>
      </c>
      <c r="L140" s="156">
        <f>IF(RES_hhdet_tes!L140=0,0,RES_hhdet_tes!L140/0.086*1000000/RES_hhdet_num!L140)</f>
        <v>715.28850598624422</v>
      </c>
      <c r="M140" s="156">
        <f>IF(RES_hhdet_tes!M140=0,0,RES_hhdet_tes!M140/0.086*1000000/RES_hhdet_num!M140)</f>
        <v>705.70684828000776</v>
      </c>
      <c r="N140" s="156">
        <f>IF(RES_hhdet_tes!N140=0,0,RES_hhdet_tes!N140/0.086*1000000/RES_hhdet_num!N140)</f>
        <v>703.10171573791933</v>
      </c>
      <c r="O140" s="156">
        <f>IF(RES_hhdet_tes!O140=0,0,RES_hhdet_tes!O140/0.086*1000000/RES_hhdet_num!O140)</f>
        <v>715.37147930708204</v>
      </c>
      <c r="P140" s="156">
        <f>IF(RES_hhdet_tes!P140=0,0,RES_hhdet_tes!P140/0.086*1000000/RES_hhdet_num!P140)</f>
        <v>703.69022359629957</v>
      </c>
      <c r="Q140" s="156">
        <f>IF(RES_hhdet_tes!Q140=0,0,RES_hhdet_tes!Q140/0.086*1000000/RES_hhdet_num!Q140)</f>
        <v>652.91060734446353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737.38888756671736</v>
      </c>
      <c r="C141" s="57">
        <f>IF(RES_hhdet_tes!C141=0,0,RES_hhdet_tes!C141/0.086*1000000/RES_hhdet_num!C141)</f>
        <v>793.08440415482823</v>
      </c>
      <c r="D141" s="57">
        <f>IF(RES_hhdet_tes!D141=0,0,RES_hhdet_tes!D141/0.086*1000000/RES_hhdet_num!D141)</f>
        <v>815.32288680083366</v>
      </c>
      <c r="E141" s="57">
        <f>IF(RES_hhdet_tes!E141=0,0,RES_hhdet_tes!E141/0.086*1000000/RES_hhdet_num!E141)</f>
        <v>918.70820090384836</v>
      </c>
      <c r="F141" s="57">
        <f>IF(RES_hhdet_tes!F141=0,0,RES_hhdet_tes!F141/0.086*1000000/RES_hhdet_num!F141)</f>
        <v>969.43877062295246</v>
      </c>
      <c r="G141" s="57">
        <f>IF(RES_hhdet_tes!G141=0,0,RES_hhdet_tes!G141/0.086*1000000/RES_hhdet_num!G141)</f>
        <v>901.65134430656985</v>
      </c>
      <c r="H141" s="57">
        <f>IF(RES_hhdet_tes!H141=0,0,RES_hhdet_tes!H141/0.086*1000000/RES_hhdet_num!H141)</f>
        <v>962.98147830431208</v>
      </c>
      <c r="I141" s="57">
        <f>IF(RES_hhdet_tes!I141=0,0,RES_hhdet_tes!I141/0.086*1000000/RES_hhdet_num!I141)</f>
        <v>921.32168463499795</v>
      </c>
      <c r="J141" s="57">
        <f>IF(RES_hhdet_tes!J141=0,0,RES_hhdet_tes!J141/0.086*1000000/RES_hhdet_num!J141)</f>
        <v>981.2927396528994</v>
      </c>
      <c r="K141" s="57">
        <f>IF(RES_hhdet_tes!K141=0,0,RES_hhdet_tes!K141/0.086*1000000/RES_hhdet_num!K141)</f>
        <v>969.11073089908768</v>
      </c>
      <c r="L141" s="57">
        <f>IF(RES_hhdet_tes!L141=0,0,RES_hhdet_tes!L141/0.086*1000000/RES_hhdet_num!L141)</f>
        <v>832.0386500423258</v>
      </c>
      <c r="M141" s="57">
        <f>IF(RES_hhdet_tes!M141=0,0,RES_hhdet_tes!M141/0.086*1000000/RES_hhdet_num!M141)</f>
        <v>810.4374139033215</v>
      </c>
      <c r="N141" s="57">
        <f>IF(RES_hhdet_tes!N141=0,0,RES_hhdet_tes!N141/0.086*1000000/RES_hhdet_num!N141)</f>
        <v>779.18739975708866</v>
      </c>
      <c r="O141" s="57">
        <f>IF(RES_hhdet_tes!O141=0,0,RES_hhdet_tes!O141/0.086*1000000/RES_hhdet_num!O141)</f>
        <v>784.00018925517634</v>
      </c>
      <c r="P141" s="57">
        <f>IF(RES_hhdet_tes!P141=0,0,RES_hhdet_tes!P141/0.086*1000000/RES_hhdet_num!P141)</f>
        <v>755.11217633396313</v>
      </c>
      <c r="Q141" s="57">
        <f>IF(RES_hhdet_tes!Q141=0,0,RES_hhdet_tes!Q141/0.086*1000000/RES_hhdet_num!Q141)</f>
        <v>754.08477724452257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11508.11697039205</v>
      </c>
      <c r="C143" s="168">
        <f t="shared" ref="C143:Q143" si="21">SUM(C144,C146,C148,C157)</f>
        <v>11604.57282115367</v>
      </c>
      <c r="D143" s="168">
        <f t="shared" si="21"/>
        <v>12116.477808004756</v>
      </c>
      <c r="E143" s="168">
        <f t="shared" si="21"/>
        <v>13372.63227424403</v>
      </c>
      <c r="F143" s="168">
        <f t="shared" si="21"/>
        <v>13276.964772279061</v>
      </c>
      <c r="G143" s="168">
        <f t="shared" si="21"/>
        <v>12701.398604559645</v>
      </c>
      <c r="H143" s="168">
        <f t="shared" si="21"/>
        <v>12417.723754962932</v>
      </c>
      <c r="I143" s="168">
        <f t="shared" si="21"/>
        <v>11157.764820788434</v>
      </c>
      <c r="J143" s="168">
        <f t="shared" si="21"/>
        <v>12096.554865845434</v>
      </c>
      <c r="K143" s="168">
        <f t="shared" si="21"/>
        <v>13698.106768875487</v>
      </c>
      <c r="L143" s="168">
        <f t="shared" si="21"/>
        <v>12321.751526506951</v>
      </c>
      <c r="M143" s="168">
        <f t="shared" si="21"/>
        <v>11957.156294187716</v>
      </c>
      <c r="N143" s="168">
        <f t="shared" si="21"/>
        <v>11351.493956325969</v>
      </c>
      <c r="O143" s="168">
        <f t="shared" si="21"/>
        <v>11243.386778412279</v>
      </c>
      <c r="P143" s="168">
        <f t="shared" si="21"/>
        <v>9464.6391702816218</v>
      </c>
      <c r="Q143" s="168">
        <f t="shared" si="21"/>
        <v>10593.714884557607</v>
      </c>
    </row>
    <row r="144" spans="1:17" ht="12.95" customHeight="1" x14ac:dyDescent="0.25">
      <c r="A144" s="158" t="s">
        <v>65</v>
      </c>
      <c r="B144" s="157">
        <f t="shared" ref="B144:Q144" si="22">B145</f>
        <v>7724.3548761789198</v>
      </c>
      <c r="C144" s="157">
        <f t="shared" si="22"/>
        <v>7607.3000051979679</v>
      </c>
      <c r="D144" s="157">
        <f t="shared" si="22"/>
        <v>8025.0263714161729</v>
      </c>
      <c r="E144" s="157">
        <f t="shared" si="22"/>
        <v>8840.8682674039574</v>
      </c>
      <c r="F144" s="157">
        <f t="shared" si="22"/>
        <v>8777.3407689855303</v>
      </c>
      <c r="G144" s="157">
        <f t="shared" si="22"/>
        <v>8177.6227004380098</v>
      </c>
      <c r="H144" s="157">
        <f t="shared" si="22"/>
        <v>7918.7926223676086</v>
      </c>
      <c r="I144" s="157">
        <f t="shared" si="22"/>
        <v>6670.1990354341988</v>
      </c>
      <c r="J144" s="157">
        <f t="shared" si="22"/>
        <v>7322.8404981050471</v>
      </c>
      <c r="K144" s="157">
        <f t="shared" si="22"/>
        <v>8812.6629350905059</v>
      </c>
      <c r="L144" s="157">
        <f t="shared" si="22"/>
        <v>8419.2491385119629</v>
      </c>
      <c r="M144" s="157">
        <f t="shared" si="22"/>
        <v>7767.1948091705062</v>
      </c>
      <c r="N144" s="157">
        <f t="shared" si="22"/>
        <v>7259.3114604161037</v>
      </c>
      <c r="O144" s="157">
        <f t="shared" si="22"/>
        <v>7202.0162471662707</v>
      </c>
      <c r="P144" s="157">
        <f t="shared" si="22"/>
        <v>5565.4708136128602</v>
      </c>
      <c r="Q144" s="157">
        <f t="shared" si="22"/>
        <v>6482.1584226438072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7724.3548761789198</v>
      </c>
      <c r="C145" s="156">
        <f>IF(RES_hhdet_tes!C145=0,0,RES_hhdet_tes!C145/0.086*1000000/RES_hhdet_num!C$143)</f>
        <v>7607.3000051979679</v>
      </c>
      <c r="D145" s="156">
        <f>IF(RES_hhdet_tes!D145=0,0,RES_hhdet_tes!D145/0.086*1000000/RES_hhdet_num!D$143)</f>
        <v>8025.0263714161729</v>
      </c>
      <c r="E145" s="156">
        <f>IF(RES_hhdet_tes!E145=0,0,RES_hhdet_tes!E145/0.086*1000000/RES_hhdet_num!E$143)</f>
        <v>8840.8682674039574</v>
      </c>
      <c r="F145" s="156">
        <f>IF(RES_hhdet_tes!F145=0,0,RES_hhdet_tes!F145/0.086*1000000/RES_hhdet_num!F$143)</f>
        <v>8777.3407689855303</v>
      </c>
      <c r="G145" s="156">
        <f>IF(RES_hhdet_tes!G145=0,0,RES_hhdet_tes!G145/0.086*1000000/RES_hhdet_num!G$143)</f>
        <v>8177.6227004380098</v>
      </c>
      <c r="H145" s="156">
        <f>IF(RES_hhdet_tes!H145=0,0,RES_hhdet_tes!H145/0.086*1000000/RES_hhdet_num!H$143)</f>
        <v>7918.7926223676086</v>
      </c>
      <c r="I145" s="156">
        <f>IF(RES_hhdet_tes!I145=0,0,RES_hhdet_tes!I145/0.086*1000000/RES_hhdet_num!I$143)</f>
        <v>6670.1990354341988</v>
      </c>
      <c r="J145" s="156">
        <f>IF(RES_hhdet_tes!J145=0,0,RES_hhdet_tes!J145/0.086*1000000/RES_hhdet_num!J$143)</f>
        <v>7322.8404981050471</v>
      </c>
      <c r="K145" s="156">
        <f>IF(RES_hhdet_tes!K145=0,0,RES_hhdet_tes!K145/0.086*1000000/RES_hhdet_num!K$143)</f>
        <v>8812.6629350905059</v>
      </c>
      <c r="L145" s="156">
        <f>IF(RES_hhdet_tes!L145=0,0,RES_hhdet_tes!L145/0.086*1000000/RES_hhdet_num!L$143)</f>
        <v>8419.2491385119629</v>
      </c>
      <c r="M145" s="156">
        <f>IF(RES_hhdet_tes!M145=0,0,RES_hhdet_tes!M145/0.086*1000000/RES_hhdet_num!M$143)</f>
        <v>7767.1948091705062</v>
      </c>
      <c r="N145" s="156">
        <f>IF(RES_hhdet_tes!N145=0,0,RES_hhdet_tes!N145/0.086*1000000/RES_hhdet_num!N$143)</f>
        <v>7259.3114604161037</v>
      </c>
      <c r="O145" s="156">
        <f>IF(RES_hhdet_tes!O145=0,0,RES_hhdet_tes!O145/0.086*1000000/RES_hhdet_num!O$143)</f>
        <v>7202.0162471662707</v>
      </c>
      <c r="P145" s="156">
        <f>IF(RES_hhdet_tes!P145=0,0,RES_hhdet_tes!P145/0.086*1000000/RES_hhdet_num!P$143)</f>
        <v>5565.4708136128602</v>
      </c>
      <c r="Q145" s="156">
        <f>IF(RES_hhdet_tes!Q145=0,0,RES_hhdet_tes!Q145/0.086*1000000/RES_hhdet_num!Q$143)</f>
        <v>6482.1584226438072</v>
      </c>
    </row>
    <row r="146" spans="1:17" ht="12.95" customHeight="1" x14ac:dyDescent="0.25">
      <c r="A146" s="158" t="s">
        <v>112</v>
      </c>
      <c r="B146" s="157">
        <f t="shared" ref="B146:Q146" si="23">B147</f>
        <v>848.84563619161429</v>
      </c>
      <c r="C146" s="157">
        <f t="shared" si="23"/>
        <v>854.61512396621026</v>
      </c>
      <c r="D146" s="157">
        <f t="shared" si="23"/>
        <v>858.23400655862804</v>
      </c>
      <c r="E146" s="157">
        <f t="shared" si="23"/>
        <v>862.58797171117169</v>
      </c>
      <c r="F146" s="157">
        <f t="shared" si="23"/>
        <v>868.2350296341973</v>
      </c>
      <c r="G146" s="157">
        <f t="shared" si="23"/>
        <v>875.73194563440575</v>
      </c>
      <c r="H146" s="157">
        <f t="shared" si="23"/>
        <v>880.0251541590269</v>
      </c>
      <c r="I146" s="157">
        <f t="shared" si="23"/>
        <v>889.39539081044495</v>
      </c>
      <c r="J146" s="157">
        <f t="shared" si="23"/>
        <v>894.009769613402</v>
      </c>
      <c r="K146" s="157">
        <f t="shared" si="23"/>
        <v>888.89129111916986</v>
      </c>
      <c r="L146" s="157">
        <f t="shared" si="23"/>
        <v>926.45875478843652</v>
      </c>
      <c r="M146" s="157">
        <f t="shared" si="23"/>
        <v>907.20674704182284</v>
      </c>
      <c r="N146" s="157">
        <f t="shared" si="23"/>
        <v>934.76727305750808</v>
      </c>
      <c r="O146" s="157">
        <f t="shared" si="23"/>
        <v>888.41387493489299</v>
      </c>
      <c r="P146" s="157">
        <f t="shared" si="23"/>
        <v>904.71754768980929</v>
      </c>
      <c r="Q146" s="157">
        <f t="shared" si="23"/>
        <v>944.44605608655434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848.84563619161429</v>
      </c>
      <c r="C147" s="156">
        <f>IF(RES_hhdet_tes!C147=0,0,RES_hhdet_tes!C147/0.086*1000000/RES_hhdet_num!C$143)</f>
        <v>854.61512396621026</v>
      </c>
      <c r="D147" s="156">
        <f>IF(RES_hhdet_tes!D147=0,0,RES_hhdet_tes!D147/0.086*1000000/RES_hhdet_num!D$143)</f>
        <v>858.23400655862804</v>
      </c>
      <c r="E147" s="156">
        <f>IF(RES_hhdet_tes!E147=0,0,RES_hhdet_tes!E147/0.086*1000000/RES_hhdet_num!E$143)</f>
        <v>862.58797171117169</v>
      </c>
      <c r="F147" s="156">
        <f>IF(RES_hhdet_tes!F147=0,0,RES_hhdet_tes!F147/0.086*1000000/RES_hhdet_num!F$143)</f>
        <v>868.2350296341973</v>
      </c>
      <c r="G147" s="156">
        <f>IF(RES_hhdet_tes!G147=0,0,RES_hhdet_tes!G147/0.086*1000000/RES_hhdet_num!G$143)</f>
        <v>875.73194563440575</v>
      </c>
      <c r="H147" s="156">
        <f>IF(RES_hhdet_tes!H147=0,0,RES_hhdet_tes!H147/0.086*1000000/RES_hhdet_num!H$143)</f>
        <v>880.0251541590269</v>
      </c>
      <c r="I147" s="156">
        <f>IF(RES_hhdet_tes!I147=0,0,RES_hhdet_tes!I147/0.086*1000000/RES_hhdet_num!I$143)</f>
        <v>889.39539081044495</v>
      </c>
      <c r="J147" s="156">
        <f>IF(RES_hhdet_tes!J147=0,0,RES_hhdet_tes!J147/0.086*1000000/RES_hhdet_num!J$143)</f>
        <v>894.009769613402</v>
      </c>
      <c r="K147" s="156">
        <f>IF(RES_hhdet_tes!K147=0,0,RES_hhdet_tes!K147/0.086*1000000/RES_hhdet_num!K$143)</f>
        <v>888.89129111916986</v>
      </c>
      <c r="L147" s="156">
        <f>IF(RES_hhdet_tes!L147=0,0,RES_hhdet_tes!L147/0.086*1000000/RES_hhdet_num!L$143)</f>
        <v>926.45875478843652</v>
      </c>
      <c r="M147" s="156">
        <f>IF(RES_hhdet_tes!M147=0,0,RES_hhdet_tes!M147/0.086*1000000/RES_hhdet_num!M$143)</f>
        <v>907.20674704182284</v>
      </c>
      <c r="N147" s="156">
        <f>IF(RES_hhdet_tes!N147=0,0,RES_hhdet_tes!N147/0.086*1000000/RES_hhdet_num!N$143)</f>
        <v>934.76727305750808</v>
      </c>
      <c r="O147" s="156">
        <f>IF(RES_hhdet_tes!O147=0,0,RES_hhdet_tes!O147/0.086*1000000/RES_hhdet_num!O$143)</f>
        <v>888.41387493489299</v>
      </c>
      <c r="P147" s="156">
        <f>IF(RES_hhdet_tes!P147=0,0,RES_hhdet_tes!P147/0.086*1000000/RES_hhdet_num!P$143)</f>
        <v>904.71754768980929</v>
      </c>
      <c r="Q147" s="156">
        <f>IF(RES_hhdet_tes!Q147=0,0,RES_hhdet_tes!Q147/0.086*1000000/RES_hhdet_num!Q$143)</f>
        <v>944.44605608655434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2220.2318004250387</v>
      </c>
      <c r="C148" s="157">
        <f>IF(RES_hhdet_tes!C148=0,0,RES_hhdet_tes!C148/0.086*1000000/RES_hhdet_num!C$143)</f>
        <v>2380.951223582817</v>
      </c>
      <c r="D148" s="157">
        <f>IF(RES_hhdet_tes!D148=0,0,RES_hhdet_tes!D148/0.086*1000000/RES_hhdet_num!D$143)</f>
        <v>2463.7822873041423</v>
      </c>
      <c r="E148" s="157">
        <f>IF(RES_hhdet_tes!E148=0,0,RES_hhdet_tes!E148/0.086*1000000/RES_hhdet_num!E$143)</f>
        <v>2831.2872728326861</v>
      </c>
      <c r="F148" s="157">
        <f>IF(RES_hhdet_tes!F148=0,0,RES_hhdet_tes!F148/0.086*1000000/RES_hhdet_num!F$143)</f>
        <v>2752.6561025982323</v>
      </c>
      <c r="G148" s="157">
        <f>IF(RES_hhdet_tes!G148=0,0,RES_hhdet_tes!G148/0.086*1000000/RES_hhdet_num!G$143)</f>
        <v>2776.3815801385877</v>
      </c>
      <c r="H148" s="157">
        <f>IF(RES_hhdet_tes!H148=0,0,RES_hhdet_tes!H148/0.086*1000000/RES_hhdet_num!H$143)</f>
        <v>2714.9017340061296</v>
      </c>
      <c r="I148" s="157">
        <f>IF(RES_hhdet_tes!I148=0,0,RES_hhdet_tes!I148/0.086*1000000/RES_hhdet_num!I$143)</f>
        <v>2709.4639495728197</v>
      </c>
      <c r="J148" s="157">
        <f>IF(RES_hhdet_tes!J148=0,0,RES_hhdet_tes!J148/0.086*1000000/RES_hhdet_num!J$143)</f>
        <v>2978.1267562874723</v>
      </c>
      <c r="K148" s="157">
        <f>IF(RES_hhdet_tes!K148=0,0,RES_hhdet_tes!K148/0.086*1000000/RES_hhdet_num!K$143)</f>
        <v>3080.2508121021856</v>
      </c>
      <c r="L148" s="157">
        <f>IF(RES_hhdet_tes!L148=0,0,RES_hhdet_tes!L148/0.086*1000000/RES_hhdet_num!L$143)</f>
        <v>2167.6941007359105</v>
      </c>
      <c r="M148" s="157">
        <f>IF(RES_hhdet_tes!M148=0,0,RES_hhdet_tes!M148/0.086*1000000/RES_hhdet_num!M$143)</f>
        <v>2497.8887980675449</v>
      </c>
      <c r="N148" s="157">
        <f>IF(RES_hhdet_tes!N148=0,0,RES_hhdet_tes!N148/0.086*1000000/RES_hhdet_num!N$143)</f>
        <v>2394.9441638758876</v>
      </c>
      <c r="O148" s="157">
        <f>IF(RES_hhdet_tes!O148=0,0,RES_hhdet_tes!O148/0.086*1000000/RES_hhdet_num!O$143)</f>
        <v>2380.077453239167</v>
      </c>
      <c r="P148" s="157">
        <f>IF(RES_hhdet_tes!P148=0,0,RES_hhdet_tes!P148/0.086*1000000/RES_hhdet_num!P$143)</f>
        <v>2245.6765458694281</v>
      </c>
      <c r="Q148" s="157">
        <f>IF(RES_hhdet_tes!Q148=0,0,RES_hhdet_tes!Q148/0.086*1000000/RES_hhdet_num!Q$143)</f>
        <v>2437.4960016489308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2055.4995320395824</v>
      </c>
      <c r="C149" s="132">
        <f>IF(RES_hhdet_tes!C149=0,0,RES_hhdet_tes!C149/0.086*1000000/RES_hhdet_num!C149)</f>
        <v>2075.1347355020521</v>
      </c>
      <c r="D149" s="132">
        <f>IF(RES_hhdet_tes!D149=0,0,RES_hhdet_tes!D149/0.086*1000000/RES_hhdet_num!D149)</f>
        <v>2102.6999129845617</v>
      </c>
      <c r="E149" s="132">
        <f>IF(RES_hhdet_tes!E149=0,0,RES_hhdet_tes!E149/0.086*1000000/RES_hhdet_num!E149)</f>
        <v>2125.3441155924552</v>
      </c>
      <c r="F149" s="132">
        <f>IF(RES_hhdet_tes!F149=0,0,RES_hhdet_tes!F149/0.086*1000000/RES_hhdet_num!F149)</f>
        <v>2131.4328036645097</v>
      </c>
      <c r="G149" s="132">
        <f>IF(RES_hhdet_tes!G149=0,0,RES_hhdet_tes!G149/0.086*1000000/RES_hhdet_num!G149)</f>
        <v>2140.2537599176912</v>
      </c>
      <c r="H149" s="132">
        <f>IF(RES_hhdet_tes!H149=0,0,RES_hhdet_tes!H149/0.086*1000000/RES_hhdet_num!H149)</f>
        <v>2177.9310967737515</v>
      </c>
      <c r="I149" s="132">
        <f>IF(RES_hhdet_tes!I149=0,0,RES_hhdet_tes!I149/0.086*1000000/RES_hhdet_num!I149)</f>
        <v>2179.950062491409</v>
      </c>
      <c r="J149" s="132">
        <f>IF(RES_hhdet_tes!J149=0,0,RES_hhdet_tes!J149/0.086*1000000/RES_hhdet_num!J149)</f>
        <v>2184.2363005930797</v>
      </c>
      <c r="K149" s="132">
        <f>IF(RES_hhdet_tes!K149=0,0,RES_hhdet_tes!K149/0.086*1000000/RES_hhdet_num!K149)</f>
        <v>2353.266872355638</v>
      </c>
      <c r="L149" s="132">
        <f>IF(RES_hhdet_tes!L149=0,0,RES_hhdet_tes!L149/0.086*1000000/RES_hhdet_num!L149)</f>
        <v>2227.6225424784911</v>
      </c>
      <c r="M149" s="132">
        <f>IF(RES_hhdet_tes!M149=0,0,RES_hhdet_tes!M149/0.086*1000000/RES_hhdet_num!M149)</f>
        <v>2219.427282062913</v>
      </c>
      <c r="N149" s="132">
        <f>IF(RES_hhdet_tes!N149=0,0,RES_hhdet_tes!N149/0.086*1000000/RES_hhdet_num!N149)</f>
        <v>2191.8841617636358</v>
      </c>
      <c r="O149" s="132">
        <f>IF(RES_hhdet_tes!O149=0,0,RES_hhdet_tes!O149/0.086*1000000/RES_hhdet_num!O149)</f>
        <v>2173.7880019430813</v>
      </c>
      <c r="P149" s="132">
        <f>IF(RES_hhdet_tes!P149=0,0,RES_hhdet_tes!P149/0.086*1000000/RES_hhdet_num!P149)</f>
        <v>2128.7280468500826</v>
      </c>
      <c r="Q149" s="132">
        <f>IF(RES_hhdet_tes!Q149=0,0,RES_hhdet_tes!Q149/0.086*1000000/RES_hhdet_num!Q149)</f>
        <v>2118.5838339022266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2381.2323550213564</v>
      </c>
      <c r="L150" s="132">
        <f>IF(RES_hhdet_tes!L150=0,0,RES_hhdet_tes!L150/0.086*1000000/RES_hhdet_num!L150)</f>
        <v>2225.0247723316502</v>
      </c>
      <c r="M150" s="132">
        <f>IF(RES_hhdet_tes!M150=0,0,RES_hhdet_tes!M150/0.086*1000000/RES_hhdet_num!M150)</f>
        <v>2198.1869871949334</v>
      </c>
      <c r="N150" s="132">
        <f>IF(RES_hhdet_tes!N150=0,0,RES_hhdet_tes!N150/0.086*1000000/RES_hhdet_num!N150)</f>
        <v>2164.5936714985728</v>
      </c>
      <c r="O150" s="132">
        <f>IF(RES_hhdet_tes!O150=0,0,RES_hhdet_tes!O150/0.086*1000000/RES_hhdet_num!O150)</f>
        <v>2141.8042332581922</v>
      </c>
      <c r="P150" s="132">
        <f>IF(RES_hhdet_tes!P150=0,0,RES_hhdet_tes!P150/0.086*1000000/RES_hhdet_num!P150)</f>
        <v>2094.7672033215918</v>
      </c>
      <c r="Q150" s="132">
        <f>IF(RES_hhdet_tes!Q150=0,0,RES_hhdet_tes!Q150/0.086*1000000/RES_hhdet_num!Q150)</f>
        <v>2086.3219355729207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1220.9606682458593</v>
      </c>
      <c r="L151" s="165">
        <f>IF(RES_hhdet_tes!L151=0,0,RES_hhdet_tes!L151/0.086*1000000/RES_hhdet_num!L150)</f>
        <v>1136.6972198354151</v>
      </c>
      <c r="M151" s="165">
        <f>IF(RES_hhdet_tes!M151=0,0,RES_hhdet_tes!M151/0.086*1000000/RES_hhdet_num!M150)</f>
        <v>1122.5364693646331</v>
      </c>
      <c r="N151" s="165">
        <f>IF(RES_hhdet_tes!N151=0,0,RES_hhdet_tes!N151/0.086*1000000/RES_hhdet_num!N150)</f>
        <v>1103.2169004473069</v>
      </c>
      <c r="O151" s="165">
        <f>IF(RES_hhdet_tes!O151=0,0,RES_hhdet_tes!O151/0.086*1000000/RES_hhdet_num!O150)</f>
        <v>1090.9891297829638</v>
      </c>
      <c r="P151" s="165">
        <f>IF(RES_hhdet_tes!P151=0,0,RES_hhdet_tes!P151/0.086*1000000/RES_hhdet_num!P150)</f>
        <v>1064.8376826847336</v>
      </c>
      <c r="Q151" s="165">
        <f>IF(RES_hhdet_tes!Q151=0,0,RES_hhdet_tes!Q151/0.086*1000000/RES_hhdet_num!Q150)</f>
        <v>1058.9328038344704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1160.2716867754968</v>
      </c>
      <c r="L152" s="164">
        <f>IF(RES_hhdet_tes!L152=0,0,RES_hhdet_tes!L152/0.086*1000000/RES_hhdet_num!L150)</f>
        <v>1088.3275524962351</v>
      </c>
      <c r="M152" s="164">
        <f>IF(RES_hhdet_tes!M152=0,0,RES_hhdet_tes!M152/0.086*1000000/RES_hhdet_num!M150)</f>
        <v>1075.6505178303005</v>
      </c>
      <c r="N152" s="164">
        <f>IF(RES_hhdet_tes!N152=0,0,RES_hhdet_tes!N152/0.086*1000000/RES_hhdet_num!N150)</f>
        <v>1061.3767710512655</v>
      </c>
      <c r="O152" s="164">
        <f>IF(RES_hhdet_tes!O152=0,0,RES_hhdet_tes!O152/0.086*1000000/RES_hhdet_num!O150)</f>
        <v>1050.8151034752286</v>
      </c>
      <c r="P152" s="164">
        <f>IF(RES_hhdet_tes!P152=0,0,RES_hhdet_tes!P152/0.086*1000000/RES_hhdet_num!P150)</f>
        <v>1029.9295206368581</v>
      </c>
      <c r="Q152" s="164">
        <f>IF(RES_hhdet_tes!Q152=0,0,RES_hhdet_tes!Q152/0.086*1000000/RES_hhdet_num!Q150)</f>
        <v>1027.38913173845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2343.6565815718463</v>
      </c>
      <c r="C153" s="162">
        <f>IF(RES_hhdet_tes!C153=0,0,RES_hhdet_tes!C153/0.086*1000000/RES_hhdet_num!C153)</f>
        <v>2511.4650318818517</v>
      </c>
      <c r="D153" s="162">
        <f>IF(RES_hhdet_tes!D153=0,0,RES_hhdet_tes!D153/0.086*1000000/RES_hhdet_num!D153)</f>
        <v>2597.4542256436375</v>
      </c>
      <c r="E153" s="162">
        <f>IF(RES_hhdet_tes!E153=0,0,RES_hhdet_tes!E153/0.086*1000000/RES_hhdet_num!E153)</f>
        <v>2977.8037771655645</v>
      </c>
      <c r="F153" s="162">
        <f>IF(RES_hhdet_tes!F153=0,0,RES_hhdet_tes!F153/0.086*1000000/RES_hhdet_num!F153)</f>
        <v>2846.602915291423</v>
      </c>
      <c r="G153" s="162">
        <f>IF(RES_hhdet_tes!G153=0,0,RES_hhdet_tes!G153/0.086*1000000/RES_hhdet_num!G153)</f>
        <v>2853.7966551374479</v>
      </c>
      <c r="H153" s="162">
        <f>IF(RES_hhdet_tes!H153=0,0,RES_hhdet_tes!H153/0.086*1000000/RES_hhdet_num!H153)</f>
        <v>2751.4772265718102</v>
      </c>
      <c r="I153" s="162">
        <f>IF(RES_hhdet_tes!I153=0,0,RES_hhdet_tes!I153/0.086*1000000/RES_hhdet_num!I153)</f>
        <v>2739.0705409668049</v>
      </c>
      <c r="J153" s="162">
        <f>IF(RES_hhdet_tes!J153=0,0,RES_hhdet_tes!J153/0.086*1000000/RES_hhdet_num!J153)</f>
        <v>3012.2706995738431</v>
      </c>
      <c r="K153" s="162">
        <f>IF(RES_hhdet_tes!K153=0,0,RES_hhdet_tes!K153/0.086*1000000/RES_hhdet_num!K153)</f>
        <v>3143.934287250775</v>
      </c>
      <c r="L153" s="162">
        <f>IF(RES_hhdet_tes!L153=0,0,RES_hhdet_tes!L153/0.086*1000000/RES_hhdet_num!L153)</f>
        <v>2163.6915922145445</v>
      </c>
      <c r="M153" s="162">
        <f>IF(RES_hhdet_tes!M153=0,0,RES_hhdet_tes!M153/0.086*1000000/RES_hhdet_num!M153)</f>
        <v>2522.4223452486212</v>
      </c>
      <c r="N153" s="162">
        <f>IF(RES_hhdet_tes!N153=0,0,RES_hhdet_tes!N153/0.086*1000000/RES_hhdet_num!N153)</f>
        <v>2414.321157196659</v>
      </c>
      <c r="O153" s="162">
        <f>IF(RES_hhdet_tes!O153=0,0,RES_hhdet_tes!O153/0.086*1000000/RES_hhdet_num!O153)</f>
        <v>2400.4122175112716</v>
      </c>
      <c r="P153" s="162">
        <f>IF(RES_hhdet_tes!P153=0,0,RES_hhdet_tes!P153/0.086*1000000/RES_hhdet_num!P153)</f>
        <v>2258.6689376664822</v>
      </c>
      <c r="Q153" s="162">
        <f>IF(RES_hhdet_tes!Q153=0,0,RES_hhdet_tes!Q153/0.086*1000000/RES_hhdet_num!Q153)</f>
        <v>2467.0626070370104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2763.5608520731716</v>
      </c>
      <c r="L154" s="160">
        <f>IF(RES_hhdet_tes!L154=0,0,RES_hhdet_tes!L154/0.086*1000000/RES_hhdet_num!L154)</f>
        <v>2188.0657913226855</v>
      </c>
      <c r="M154" s="160">
        <f>IF(RES_hhdet_tes!M154=0,0,RES_hhdet_tes!M154/0.086*1000000/RES_hhdet_num!M154)</f>
        <v>2354.8436692577288</v>
      </c>
      <c r="N154" s="160">
        <f>IF(RES_hhdet_tes!N154=0,0,RES_hhdet_tes!N154/0.086*1000000/RES_hhdet_num!N154)</f>
        <v>2284.9931702172044</v>
      </c>
      <c r="O154" s="160">
        <f>IF(RES_hhdet_tes!O154=0,0,RES_hhdet_tes!O154/0.086*1000000/RES_hhdet_num!O154)</f>
        <v>2268.5209251168103</v>
      </c>
      <c r="P154" s="160">
        <f>IF(RES_hhdet_tes!P154=0,0,RES_hhdet_tes!P154/0.086*1000000/RES_hhdet_num!P154)</f>
        <v>2175.7202922488418</v>
      </c>
      <c r="Q154" s="160">
        <f>IF(RES_hhdet_tes!Q154=0,0,RES_hhdet_tes!Q154/0.086*1000000/RES_hhdet_num!Q154)</f>
        <v>2278.062690797879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1603.2891652976746</v>
      </c>
      <c r="L155" s="156">
        <f>IF(RES_hhdet_tes!L155=0,0,RES_hhdet_tes!L155/0.086*1000000/RES_hhdet_num!L154)</f>
        <v>1099.7382388264505</v>
      </c>
      <c r="M155" s="156">
        <f>IF(RES_hhdet_tes!M155=0,0,RES_hhdet_tes!M155/0.086*1000000/RES_hhdet_num!M154)</f>
        <v>1279.1931514274281</v>
      </c>
      <c r="N155" s="156">
        <f>IF(RES_hhdet_tes!N155=0,0,RES_hhdet_tes!N155/0.086*1000000/RES_hhdet_num!N154)</f>
        <v>1223.6163991659394</v>
      </c>
      <c r="O155" s="156">
        <f>IF(RES_hhdet_tes!O155=0,0,RES_hhdet_tes!O155/0.086*1000000/RES_hhdet_num!O154)</f>
        <v>1217.7058216415815</v>
      </c>
      <c r="P155" s="156">
        <f>IF(RES_hhdet_tes!P155=0,0,RES_hhdet_tes!P155/0.086*1000000/RES_hhdet_num!P154)</f>
        <v>1145.7907716119846</v>
      </c>
      <c r="Q155" s="156">
        <f>IF(RES_hhdet_tes!Q155=0,0,RES_hhdet_tes!Q155/0.086*1000000/RES_hhdet_num!Q154)</f>
        <v>1250.6735590594292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1160.2716867754973</v>
      </c>
      <c r="L156" s="156">
        <f>IF(RES_hhdet_tes!L156=0,0,RES_hhdet_tes!L156/0.086*1000000/RES_hhdet_num!L154)</f>
        <v>1088.3275524962353</v>
      </c>
      <c r="M156" s="156">
        <f>IF(RES_hhdet_tes!M156=0,0,RES_hhdet_tes!M156/0.086*1000000/RES_hhdet_num!M154)</f>
        <v>1075.6505178303012</v>
      </c>
      <c r="N156" s="156">
        <f>IF(RES_hhdet_tes!N156=0,0,RES_hhdet_tes!N156/0.086*1000000/RES_hhdet_num!N154)</f>
        <v>1061.3767710512657</v>
      </c>
      <c r="O156" s="156">
        <f>IF(RES_hhdet_tes!O156=0,0,RES_hhdet_tes!O156/0.086*1000000/RES_hhdet_num!O154)</f>
        <v>1050.8151034752286</v>
      </c>
      <c r="P156" s="156">
        <f>IF(RES_hhdet_tes!P156=0,0,RES_hhdet_tes!P156/0.086*1000000/RES_hhdet_num!P154)</f>
        <v>1029.9295206368577</v>
      </c>
      <c r="Q156" s="156">
        <f>IF(RES_hhdet_tes!Q156=0,0,RES_hhdet_tes!Q156/0.086*1000000/RES_hhdet_num!Q154)</f>
        <v>1027.3891317384498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714.68465759647586</v>
      </c>
      <c r="C157" s="157">
        <f>IF(RES_hhdet_tes!C157=0,0,RES_hhdet_tes!C157/0.086*1000000/RES_hhdet_num!C$143)</f>
        <v>761.70646840667587</v>
      </c>
      <c r="D157" s="157">
        <f>IF(RES_hhdet_tes!D157=0,0,RES_hhdet_tes!D157/0.086*1000000/RES_hhdet_num!D$143)</f>
        <v>769.43514272581365</v>
      </c>
      <c r="E157" s="157">
        <f>IF(RES_hhdet_tes!E157=0,0,RES_hhdet_tes!E157/0.086*1000000/RES_hhdet_num!E$143)</f>
        <v>837.88876229621485</v>
      </c>
      <c r="F157" s="157">
        <f>IF(RES_hhdet_tes!F157=0,0,RES_hhdet_tes!F157/0.086*1000000/RES_hhdet_num!F$143)</f>
        <v>878.73287106110229</v>
      </c>
      <c r="G157" s="157">
        <f>IF(RES_hhdet_tes!G157=0,0,RES_hhdet_tes!G157/0.086*1000000/RES_hhdet_num!G$143)</f>
        <v>871.66237834864114</v>
      </c>
      <c r="H157" s="157">
        <f>IF(RES_hhdet_tes!H157=0,0,RES_hhdet_tes!H157/0.086*1000000/RES_hhdet_num!H$143)</f>
        <v>904.0042444301663</v>
      </c>
      <c r="I157" s="157">
        <f>IF(RES_hhdet_tes!I157=0,0,RES_hhdet_tes!I157/0.086*1000000/RES_hhdet_num!I$143)</f>
        <v>888.70644497097067</v>
      </c>
      <c r="J157" s="157">
        <f>IF(RES_hhdet_tes!J157=0,0,RES_hhdet_tes!J157/0.086*1000000/RES_hhdet_num!J$143)</f>
        <v>901.57784183951185</v>
      </c>
      <c r="K157" s="157">
        <f>IF(RES_hhdet_tes!K157=0,0,RES_hhdet_tes!K157/0.086*1000000/RES_hhdet_num!K$143)</f>
        <v>916.30173056362594</v>
      </c>
      <c r="L157" s="157">
        <f>IF(RES_hhdet_tes!L157=0,0,RES_hhdet_tes!L157/0.086*1000000/RES_hhdet_num!L$143)</f>
        <v>808.3495324706397</v>
      </c>
      <c r="M157" s="157">
        <f>IF(RES_hhdet_tes!M157=0,0,RES_hhdet_tes!M157/0.086*1000000/RES_hhdet_num!M$143)</f>
        <v>784.86593990784309</v>
      </c>
      <c r="N157" s="157">
        <f>IF(RES_hhdet_tes!N157=0,0,RES_hhdet_tes!N157/0.086*1000000/RES_hhdet_num!N$143)</f>
        <v>762.47105897646918</v>
      </c>
      <c r="O157" s="157">
        <f>IF(RES_hhdet_tes!O157=0,0,RES_hhdet_tes!O157/0.086*1000000/RES_hhdet_num!O$143)</f>
        <v>772.87920307194827</v>
      </c>
      <c r="P157" s="157">
        <f>IF(RES_hhdet_tes!P157=0,0,RES_hhdet_tes!P157/0.086*1000000/RES_hhdet_num!P$143)</f>
        <v>748.7742631095241</v>
      </c>
      <c r="Q157" s="157">
        <f>IF(RES_hhdet_tes!Q157=0,0,RES_hhdet_tes!Q157/0.086*1000000/RES_hhdet_num!Q$143)</f>
        <v>729.61440417831329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646.72854858209769</v>
      </c>
      <c r="C158" s="156">
        <f>IF(RES_hhdet_tes!C158=0,0,RES_hhdet_tes!C158/0.086*1000000/RES_hhdet_num!C158)</f>
        <v>658.35260421252349</v>
      </c>
      <c r="D158" s="156">
        <f>IF(RES_hhdet_tes!D158=0,0,RES_hhdet_tes!D158/0.086*1000000/RES_hhdet_num!D158)</f>
        <v>670.91145691768281</v>
      </c>
      <c r="E158" s="156">
        <f>IF(RES_hhdet_tes!E158=0,0,RES_hhdet_tes!E158/0.086*1000000/RES_hhdet_num!E158)</f>
        <v>667.21173068236237</v>
      </c>
      <c r="F158" s="156">
        <f>IF(RES_hhdet_tes!F158=0,0,RES_hhdet_tes!F158/0.086*1000000/RES_hhdet_num!F158)</f>
        <v>622.01806098039629</v>
      </c>
      <c r="G158" s="156">
        <f>IF(RES_hhdet_tes!G158=0,0,RES_hhdet_tes!G158/0.086*1000000/RES_hhdet_num!G158)</f>
        <v>778.80180832102121</v>
      </c>
      <c r="H158" s="156">
        <f>IF(RES_hhdet_tes!H158=0,0,RES_hhdet_tes!H158/0.086*1000000/RES_hhdet_num!H158)</f>
        <v>675.53387897176583</v>
      </c>
      <c r="I158" s="156">
        <f>IF(RES_hhdet_tes!I158=0,0,RES_hhdet_tes!I158/0.086*1000000/RES_hhdet_num!I158)</f>
        <v>757.94269231267776</v>
      </c>
      <c r="J158" s="156">
        <f>IF(RES_hhdet_tes!J158=0,0,RES_hhdet_tes!J158/0.086*1000000/RES_hhdet_num!J158)</f>
        <v>705.72859362986435</v>
      </c>
      <c r="K158" s="156">
        <f>IF(RES_hhdet_tes!K158=0,0,RES_hhdet_tes!K158/0.086*1000000/RES_hhdet_num!K158)</f>
        <v>720.05923936727288</v>
      </c>
      <c r="L158" s="156">
        <f>IF(RES_hhdet_tes!L158=0,0,RES_hhdet_tes!L158/0.086*1000000/RES_hhdet_num!L158)</f>
        <v>715.28850598624433</v>
      </c>
      <c r="M158" s="156">
        <f>IF(RES_hhdet_tes!M158=0,0,RES_hhdet_tes!M158/0.086*1000000/RES_hhdet_num!M158)</f>
        <v>705.70684828000776</v>
      </c>
      <c r="N158" s="156">
        <f>IF(RES_hhdet_tes!N158=0,0,RES_hhdet_tes!N158/0.086*1000000/RES_hhdet_num!N158)</f>
        <v>703.10171573791945</v>
      </c>
      <c r="O158" s="156">
        <f>IF(RES_hhdet_tes!O158=0,0,RES_hhdet_tes!O158/0.086*1000000/RES_hhdet_num!O158)</f>
        <v>715.3714793070825</v>
      </c>
      <c r="P158" s="156">
        <f>IF(RES_hhdet_tes!P158=0,0,RES_hhdet_tes!P158/0.086*1000000/RES_hhdet_num!P158)</f>
        <v>703.69022359629946</v>
      </c>
      <c r="Q158" s="156">
        <f>IF(RES_hhdet_tes!Q158=0,0,RES_hhdet_tes!Q158/0.086*1000000/RES_hhdet_num!Q158)</f>
        <v>652.91060734446376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737.38888756671736</v>
      </c>
      <c r="C159" s="57">
        <f>IF(RES_hhdet_tes!C159=0,0,RES_hhdet_tes!C159/0.086*1000000/RES_hhdet_num!C159)</f>
        <v>793.08440415482846</v>
      </c>
      <c r="D159" s="57">
        <f>IF(RES_hhdet_tes!D159=0,0,RES_hhdet_tes!D159/0.086*1000000/RES_hhdet_num!D159)</f>
        <v>815.32288680083343</v>
      </c>
      <c r="E159" s="57">
        <f>IF(RES_hhdet_tes!E159=0,0,RES_hhdet_tes!E159/0.086*1000000/RES_hhdet_num!E159)</f>
        <v>918.70820090384848</v>
      </c>
      <c r="F159" s="57">
        <f>IF(RES_hhdet_tes!F159=0,0,RES_hhdet_tes!F159/0.086*1000000/RES_hhdet_num!F159)</f>
        <v>969.43877062295178</v>
      </c>
      <c r="G159" s="57">
        <f>IF(RES_hhdet_tes!G159=0,0,RES_hhdet_tes!G159/0.086*1000000/RES_hhdet_num!G159)</f>
        <v>901.65134430656974</v>
      </c>
      <c r="H159" s="57">
        <f>IF(RES_hhdet_tes!H159=0,0,RES_hhdet_tes!H159/0.086*1000000/RES_hhdet_num!H159)</f>
        <v>962.98147830431196</v>
      </c>
      <c r="I159" s="57">
        <f>IF(RES_hhdet_tes!I159=0,0,RES_hhdet_tes!I159/0.086*1000000/RES_hhdet_num!I159)</f>
        <v>921.32168463499784</v>
      </c>
      <c r="J159" s="57">
        <f>IF(RES_hhdet_tes!J159=0,0,RES_hhdet_tes!J159/0.086*1000000/RES_hhdet_num!J159)</f>
        <v>981.2927396529002</v>
      </c>
      <c r="K159" s="57">
        <f>IF(RES_hhdet_tes!K159=0,0,RES_hhdet_tes!K159/0.086*1000000/RES_hhdet_num!K159)</f>
        <v>969.11073089908791</v>
      </c>
      <c r="L159" s="57">
        <f>IF(RES_hhdet_tes!L159=0,0,RES_hhdet_tes!L159/0.086*1000000/RES_hhdet_num!L159)</f>
        <v>832.03865004232546</v>
      </c>
      <c r="M159" s="57">
        <f>IF(RES_hhdet_tes!M159=0,0,RES_hhdet_tes!M159/0.086*1000000/RES_hhdet_num!M159)</f>
        <v>810.43741390332195</v>
      </c>
      <c r="N159" s="57">
        <f>IF(RES_hhdet_tes!N159=0,0,RES_hhdet_tes!N159/0.086*1000000/RES_hhdet_num!N159)</f>
        <v>779.18739975708877</v>
      </c>
      <c r="O159" s="57">
        <f>IF(RES_hhdet_tes!O159=0,0,RES_hhdet_tes!O159/0.086*1000000/RES_hhdet_num!O159)</f>
        <v>784.00018925517622</v>
      </c>
      <c r="P159" s="57">
        <f>IF(RES_hhdet_tes!P159=0,0,RES_hhdet_tes!P159/0.086*1000000/RES_hhdet_num!P159)</f>
        <v>755.11217633396291</v>
      </c>
      <c r="Q159" s="57">
        <f>IF(RES_hhdet_tes!Q159=0,0,RES_hhdet_tes!Q159/0.086*1000000/RES_hhdet_num!Q159)</f>
        <v>754.08477724452246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11133.529991140173</v>
      </c>
      <c r="C161" s="168">
        <f t="shared" ref="C161:Q161" si="24">SUM(C162,C164,C166,C175)</f>
        <v>11588.786636756169</v>
      </c>
      <c r="D161" s="168">
        <f t="shared" si="24"/>
        <v>12318.34561086083</v>
      </c>
      <c r="E161" s="168">
        <f t="shared" si="24"/>
        <v>14984.867928378564</v>
      </c>
      <c r="F161" s="168">
        <f t="shared" si="24"/>
        <v>14289.857783966036</v>
      </c>
      <c r="G161" s="168">
        <f t="shared" si="24"/>
        <v>13464.675260027407</v>
      </c>
      <c r="H161" s="168">
        <f t="shared" si="24"/>
        <v>13108.591461550013</v>
      </c>
      <c r="I161" s="168">
        <f t="shared" si="24"/>
        <v>11462.298092908401</v>
      </c>
      <c r="J161" s="168">
        <f t="shared" si="24"/>
        <v>13417.256461870569</v>
      </c>
      <c r="K161" s="168">
        <f t="shared" si="24"/>
        <v>13478.627529028474</v>
      </c>
      <c r="L161" s="168">
        <f t="shared" si="24"/>
        <v>11697.377942104255</v>
      </c>
      <c r="M161" s="168">
        <f t="shared" si="24"/>
        <v>11255.200677968473</v>
      </c>
      <c r="N161" s="168">
        <f t="shared" si="24"/>
        <v>10421.512742702011</v>
      </c>
      <c r="O161" s="168">
        <f t="shared" si="24"/>
        <v>10266.057474397645</v>
      </c>
      <c r="P161" s="168">
        <f t="shared" si="24"/>
        <v>8505.0083427159607</v>
      </c>
      <c r="Q161" s="168">
        <f t="shared" si="24"/>
        <v>10130.900169398839</v>
      </c>
    </row>
    <row r="162" spans="1:17" ht="12.95" customHeight="1" x14ac:dyDescent="0.25">
      <c r="A162" s="158" t="s">
        <v>65</v>
      </c>
      <c r="B162" s="157">
        <f t="shared" ref="B162:Q162" si="25">B163</f>
        <v>8185.5378649054046</v>
      </c>
      <c r="C162" s="157">
        <f t="shared" si="25"/>
        <v>8518.5617216926948</v>
      </c>
      <c r="D162" s="157">
        <f t="shared" si="25"/>
        <v>9211.651580379501</v>
      </c>
      <c r="E162" s="157">
        <f t="shared" si="25"/>
        <v>11620.242815360176</v>
      </c>
      <c r="F162" s="157">
        <f t="shared" si="25"/>
        <v>10915.181529781428</v>
      </c>
      <c r="G162" s="157">
        <f t="shared" si="25"/>
        <v>10044.145601855505</v>
      </c>
      <c r="H162" s="157">
        <f t="shared" si="25"/>
        <v>9581.2117498332118</v>
      </c>
      <c r="I162" s="157">
        <f t="shared" si="25"/>
        <v>7919.0673587667561</v>
      </c>
      <c r="J162" s="157">
        <f t="shared" si="25"/>
        <v>9621.0811183671722</v>
      </c>
      <c r="K162" s="157">
        <f t="shared" si="25"/>
        <v>9524.6740313529408</v>
      </c>
      <c r="L162" s="157">
        <f t="shared" si="25"/>
        <v>8580.7245764830805</v>
      </c>
      <c r="M162" s="157">
        <f t="shared" si="25"/>
        <v>7855.7069489144142</v>
      </c>
      <c r="N162" s="157">
        <f t="shared" si="25"/>
        <v>7059.5118401131194</v>
      </c>
      <c r="O162" s="157">
        <f t="shared" si="25"/>
        <v>6916.9354773150981</v>
      </c>
      <c r="P162" s="157">
        <f t="shared" si="25"/>
        <v>5282.5502689805044</v>
      </c>
      <c r="Q162" s="157">
        <f t="shared" si="25"/>
        <v>6701.5742587879513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8185.5378649054046</v>
      </c>
      <c r="C163" s="57">
        <f>IF(RES_hhdet_tes!C163=0,0,RES_hhdet_tes!C163/0.086*1000000/RES_hhdet_num!C$161)</f>
        <v>8518.5617216926948</v>
      </c>
      <c r="D163" s="57">
        <f>IF(RES_hhdet_tes!D163=0,0,RES_hhdet_tes!D163/0.086*1000000/RES_hhdet_num!D$161)</f>
        <v>9211.651580379501</v>
      </c>
      <c r="E163" s="57">
        <f>IF(RES_hhdet_tes!E163=0,0,RES_hhdet_tes!E163/0.086*1000000/RES_hhdet_num!E$161)</f>
        <v>11620.242815360176</v>
      </c>
      <c r="F163" s="57">
        <f>IF(RES_hhdet_tes!F163=0,0,RES_hhdet_tes!F163/0.086*1000000/RES_hhdet_num!F$161)</f>
        <v>10915.181529781428</v>
      </c>
      <c r="G163" s="57">
        <f>IF(RES_hhdet_tes!G163=0,0,RES_hhdet_tes!G163/0.086*1000000/RES_hhdet_num!G$161)</f>
        <v>10044.145601855505</v>
      </c>
      <c r="H163" s="57">
        <f>IF(RES_hhdet_tes!H163=0,0,RES_hhdet_tes!H163/0.086*1000000/RES_hhdet_num!H$161)</f>
        <v>9581.2117498332118</v>
      </c>
      <c r="I163" s="57">
        <f>IF(RES_hhdet_tes!I163=0,0,RES_hhdet_tes!I163/0.086*1000000/RES_hhdet_num!I$161)</f>
        <v>7919.0673587667561</v>
      </c>
      <c r="J163" s="57">
        <f>IF(RES_hhdet_tes!J163=0,0,RES_hhdet_tes!J163/0.086*1000000/RES_hhdet_num!J$161)</f>
        <v>9621.0811183671722</v>
      </c>
      <c r="K163" s="57">
        <f>IF(RES_hhdet_tes!K163=0,0,RES_hhdet_tes!K163/0.086*1000000/RES_hhdet_num!K$161)</f>
        <v>9524.6740313529408</v>
      </c>
      <c r="L163" s="57">
        <f>IF(RES_hhdet_tes!L163=0,0,RES_hhdet_tes!L163/0.086*1000000/RES_hhdet_num!L$161)</f>
        <v>8580.7245764830805</v>
      </c>
      <c r="M163" s="57">
        <f>IF(RES_hhdet_tes!M163=0,0,RES_hhdet_tes!M163/0.086*1000000/RES_hhdet_num!M$161)</f>
        <v>7855.7069489144142</v>
      </c>
      <c r="N163" s="57">
        <f>IF(RES_hhdet_tes!N163=0,0,RES_hhdet_tes!N163/0.086*1000000/RES_hhdet_num!N$161)</f>
        <v>7059.5118401131194</v>
      </c>
      <c r="O163" s="57">
        <f>IF(RES_hhdet_tes!O163=0,0,RES_hhdet_tes!O163/0.086*1000000/RES_hhdet_num!O$161)</f>
        <v>6916.9354773150981</v>
      </c>
      <c r="P163" s="57">
        <f>IF(RES_hhdet_tes!P163=0,0,RES_hhdet_tes!P163/0.086*1000000/RES_hhdet_num!P$161)</f>
        <v>5282.5502689805044</v>
      </c>
      <c r="Q163" s="57">
        <f>IF(RES_hhdet_tes!Q163=0,0,RES_hhdet_tes!Q163/0.086*1000000/RES_hhdet_num!Q$161)</f>
        <v>6701.5742587879513</v>
      </c>
    </row>
    <row r="164" spans="1:17" ht="12.95" customHeight="1" x14ac:dyDescent="0.25">
      <c r="A164" s="158" t="s">
        <v>112</v>
      </c>
      <c r="B164" s="157">
        <f t="shared" ref="B164:Q164" si="26">B165</f>
        <v>13.340511602775685</v>
      </c>
      <c r="C164" s="157">
        <f t="shared" si="26"/>
        <v>16.163810790629675</v>
      </c>
      <c r="D164" s="157">
        <f t="shared" si="26"/>
        <v>19.796302949198484</v>
      </c>
      <c r="E164" s="157">
        <f t="shared" si="26"/>
        <v>22.750495409608522</v>
      </c>
      <c r="F164" s="157">
        <f t="shared" si="26"/>
        <v>27.006911200881095</v>
      </c>
      <c r="G164" s="157">
        <f t="shared" si="26"/>
        <v>35.185514421523209</v>
      </c>
      <c r="H164" s="157">
        <f t="shared" si="26"/>
        <v>45.28114307864363</v>
      </c>
      <c r="I164" s="157">
        <f t="shared" si="26"/>
        <v>64.894440957751385</v>
      </c>
      <c r="J164" s="157">
        <f t="shared" si="26"/>
        <v>87.699051429072782</v>
      </c>
      <c r="K164" s="157">
        <f t="shared" si="26"/>
        <v>96.529103924637653</v>
      </c>
      <c r="L164" s="157">
        <f t="shared" si="26"/>
        <v>136.88048405788166</v>
      </c>
      <c r="M164" s="157">
        <f t="shared" si="26"/>
        <v>162.85079209139226</v>
      </c>
      <c r="N164" s="157">
        <f t="shared" si="26"/>
        <v>235.4512399205162</v>
      </c>
      <c r="O164" s="157">
        <f t="shared" si="26"/>
        <v>222.32527211552858</v>
      </c>
      <c r="P164" s="157">
        <f t="shared" si="26"/>
        <v>234.18749243736346</v>
      </c>
      <c r="Q164" s="157">
        <f t="shared" si="26"/>
        <v>280.94423445560324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13.340511602775685</v>
      </c>
      <c r="C165" s="156">
        <f>IF(RES_hhdet_tes!C165=0,0,RES_hhdet_tes!C165/0.086*1000000/RES_hhdet_num!C$161)</f>
        <v>16.163810790629675</v>
      </c>
      <c r="D165" s="156">
        <f>IF(RES_hhdet_tes!D165=0,0,RES_hhdet_tes!D165/0.086*1000000/RES_hhdet_num!D$161)</f>
        <v>19.796302949198484</v>
      </c>
      <c r="E165" s="156">
        <f>IF(RES_hhdet_tes!E165=0,0,RES_hhdet_tes!E165/0.086*1000000/RES_hhdet_num!E$161)</f>
        <v>22.750495409608522</v>
      </c>
      <c r="F165" s="156">
        <f>IF(RES_hhdet_tes!F165=0,0,RES_hhdet_tes!F165/0.086*1000000/RES_hhdet_num!F$161)</f>
        <v>27.006911200881095</v>
      </c>
      <c r="G165" s="156">
        <f>IF(RES_hhdet_tes!G165=0,0,RES_hhdet_tes!G165/0.086*1000000/RES_hhdet_num!G$161)</f>
        <v>35.185514421523209</v>
      </c>
      <c r="H165" s="156">
        <f>IF(RES_hhdet_tes!H165=0,0,RES_hhdet_tes!H165/0.086*1000000/RES_hhdet_num!H$161)</f>
        <v>45.28114307864363</v>
      </c>
      <c r="I165" s="156">
        <f>IF(RES_hhdet_tes!I165=0,0,RES_hhdet_tes!I165/0.086*1000000/RES_hhdet_num!I$161)</f>
        <v>64.894440957751385</v>
      </c>
      <c r="J165" s="156">
        <f>IF(RES_hhdet_tes!J165=0,0,RES_hhdet_tes!J165/0.086*1000000/RES_hhdet_num!J$161)</f>
        <v>87.699051429072782</v>
      </c>
      <c r="K165" s="156">
        <f>IF(RES_hhdet_tes!K165=0,0,RES_hhdet_tes!K165/0.086*1000000/RES_hhdet_num!K$161)</f>
        <v>96.529103924637653</v>
      </c>
      <c r="L165" s="156">
        <f>IF(RES_hhdet_tes!L165=0,0,RES_hhdet_tes!L165/0.086*1000000/RES_hhdet_num!L$161)</f>
        <v>136.88048405788166</v>
      </c>
      <c r="M165" s="156">
        <f>IF(RES_hhdet_tes!M165=0,0,RES_hhdet_tes!M165/0.086*1000000/RES_hhdet_num!M$161)</f>
        <v>162.85079209139226</v>
      </c>
      <c r="N165" s="156">
        <f>IF(RES_hhdet_tes!N165=0,0,RES_hhdet_tes!N165/0.086*1000000/RES_hhdet_num!N$161)</f>
        <v>235.4512399205162</v>
      </c>
      <c r="O165" s="156">
        <f>IF(RES_hhdet_tes!O165=0,0,RES_hhdet_tes!O165/0.086*1000000/RES_hhdet_num!O$161)</f>
        <v>222.32527211552858</v>
      </c>
      <c r="P165" s="156">
        <f>IF(RES_hhdet_tes!P165=0,0,RES_hhdet_tes!P165/0.086*1000000/RES_hhdet_num!P$161)</f>
        <v>234.18749243736346</v>
      </c>
      <c r="Q165" s="156">
        <f>IF(RES_hhdet_tes!Q165=0,0,RES_hhdet_tes!Q165/0.086*1000000/RES_hhdet_num!Q$161)</f>
        <v>280.94423445560324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2220.0420945385235</v>
      </c>
      <c r="C166" s="157">
        <f>IF(RES_hhdet_tes!C166=0,0,RES_hhdet_tes!C166/0.086*1000000/RES_hhdet_num!C$161)</f>
        <v>2292.2826690119659</v>
      </c>
      <c r="D166" s="157">
        <f>IF(RES_hhdet_tes!D166=0,0,RES_hhdet_tes!D166/0.086*1000000/RES_hhdet_num!D$161)</f>
        <v>2317.4999422722312</v>
      </c>
      <c r="E166" s="157">
        <f>IF(RES_hhdet_tes!E166=0,0,RES_hhdet_tes!E166/0.086*1000000/RES_hhdet_num!E$161)</f>
        <v>2503.9390056811744</v>
      </c>
      <c r="F166" s="157">
        <f>IF(RES_hhdet_tes!F166=0,0,RES_hhdet_tes!F166/0.086*1000000/RES_hhdet_num!F$161)</f>
        <v>2468.9672407772086</v>
      </c>
      <c r="G166" s="157">
        <f>IF(RES_hhdet_tes!G166=0,0,RES_hhdet_tes!G166/0.086*1000000/RES_hhdet_num!G$161)</f>
        <v>2513.6614023835564</v>
      </c>
      <c r="H166" s="157">
        <f>IF(RES_hhdet_tes!H166=0,0,RES_hhdet_tes!H166/0.086*1000000/RES_hhdet_num!H$161)</f>
        <v>2578.1279122066944</v>
      </c>
      <c r="I166" s="157">
        <f>IF(RES_hhdet_tes!I166=0,0,RES_hhdet_tes!I166/0.086*1000000/RES_hhdet_num!I$161)</f>
        <v>2589.6347579877233</v>
      </c>
      <c r="J166" s="157">
        <f>IF(RES_hhdet_tes!J166=0,0,RES_hhdet_tes!J166/0.086*1000000/RES_hhdet_num!J$161)</f>
        <v>2806.875061485297</v>
      </c>
      <c r="K166" s="157">
        <f>IF(RES_hhdet_tes!K166=0,0,RES_hhdet_tes!K166/0.086*1000000/RES_hhdet_num!K$161)</f>
        <v>2941.1039092912288</v>
      </c>
      <c r="L166" s="157">
        <f>IF(RES_hhdet_tes!L166=0,0,RES_hhdet_tes!L166/0.086*1000000/RES_hhdet_num!L$161)</f>
        <v>2171.4144144280808</v>
      </c>
      <c r="M166" s="157">
        <f>IF(RES_hhdet_tes!M166=0,0,RES_hhdet_tes!M166/0.086*1000000/RES_hhdet_num!M$161)</f>
        <v>2451.7798925430825</v>
      </c>
      <c r="N166" s="157">
        <f>IF(RES_hhdet_tes!N166=0,0,RES_hhdet_tes!N166/0.086*1000000/RES_hhdet_num!N$161)</f>
        <v>2364.0758124772456</v>
      </c>
      <c r="O166" s="157">
        <f>IF(RES_hhdet_tes!O166=0,0,RES_hhdet_tes!O166/0.086*1000000/RES_hhdet_num!O$161)</f>
        <v>2353.9195228907652</v>
      </c>
      <c r="P166" s="157">
        <f>IF(RES_hhdet_tes!P166=0,0,RES_hhdet_tes!P166/0.086*1000000/RES_hhdet_num!P$161)</f>
        <v>2239.4974311740693</v>
      </c>
      <c r="Q166" s="157">
        <f>IF(RES_hhdet_tes!Q166=0,0,RES_hhdet_tes!Q166/0.086*1000000/RES_hhdet_num!Q$161)</f>
        <v>2418.7709559676878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2055.4995320395819</v>
      </c>
      <c r="C167" s="132">
        <f>IF(RES_hhdet_tes!C167=0,0,RES_hhdet_tes!C167/0.086*1000000/RES_hhdet_num!C167)</f>
        <v>2075.0870531685123</v>
      </c>
      <c r="D167" s="132">
        <f>IF(RES_hhdet_tes!D167=0,0,RES_hhdet_tes!D167/0.086*1000000/RES_hhdet_num!D167)</f>
        <v>2102.6016261132368</v>
      </c>
      <c r="E167" s="132">
        <f>IF(RES_hhdet_tes!E167=0,0,RES_hhdet_tes!E167/0.086*1000000/RES_hhdet_num!E167)</f>
        <v>2125.2808667916161</v>
      </c>
      <c r="F167" s="132">
        <f>IF(RES_hhdet_tes!F167=0,0,RES_hhdet_tes!F167/0.086*1000000/RES_hhdet_num!F167)</f>
        <v>2131.4892727108017</v>
      </c>
      <c r="G167" s="132">
        <f>IF(RES_hhdet_tes!G167=0,0,RES_hhdet_tes!G167/0.086*1000000/RES_hhdet_num!G167)</f>
        <v>2140.2819444344018</v>
      </c>
      <c r="H167" s="132">
        <f>IF(RES_hhdet_tes!H167=0,0,RES_hhdet_tes!H167/0.086*1000000/RES_hhdet_num!H167)</f>
        <v>2177.9867191073504</v>
      </c>
      <c r="I167" s="132">
        <f>IF(RES_hhdet_tes!I167=0,0,RES_hhdet_tes!I167/0.086*1000000/RES_hhdet_num!I167)</f>
        <v>2180.0178784288314</v>
      </c>
      <c r="J167" s="132">
        <f>IF(RES_hhdet_tes!J167=0,0,RES_hhdet_tes!J167/0.086*1000000/RES_hhdet_num!J167)</f>
        <v>2184.2936186312031</v>
      </c>
      <c r="K167" s="132">
        <f>IF(RES_hhdet_tes!K167=0,0,RES_hhdet_tes!K167/0.086*1000000/RES_hhdet_num!K167)</f>
        <v>2353.2524141630979</v>
      </c>
      <c r="L167" s="132">
        <f>IF(RES_hhdet_tes!L167=0,0,RES_hhdet_tes!L167/0.086*1000000/RES_hhdet_num!L167)</f>
        <v>2227.3995602468426</v>
      </c>
      <c r="M167" s="132">
        <f>IF(RES_hhdet_tes!M167=0,0,RES_hhdet_tes!M167/0.086*1000000/RES_hhdet_num!M167)</f>
        <v>2219.3049968685791</v>
      </c>
      <c r="N167" s="132">
        <f>IF(RES_hhdet_tes!N167=0,0,RES_hhdet_tes!N167/0.086*1000000/RES_hhdet_num!N167)</f>
        <v>2192.4052467507181</v>
      </c>
      <c r="O167" s="132">
        <f>IF(RES_hhdet_tes!O167=0,0,RES_hhdet_tes!O167/0.086*1000000/RES_hhdet_num!O167)</f>
        <v>2174.2456805907473</v>
      </c>
      <c r="P167" s="132">
        <f>IF(RES_hhdet_tes!P167=0,0,RES_hhdet_tes!P167/0.086*1000000/RES_hhdet_num!P167)</f>
        <v>2128.5774731345618</v>
      </c>
      <c r="Q167" s="132">
        <f>IF(RES_hhdet_tes!Q167=0,0,RES_hhdet_tes!Q167/0.086*1000000/RES_hhdet_num!Q167)</f>
        <v>2118.8636154882133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2381.2323550213587</v>
      </c>
      <c r="L168" s="132">
        <f>IF(RES_hhdet_tes!L168=0,0,RES_hhdet_tes!L168/0.086*1000000/RES_hhdet_num!L168)</f>
        <v>2225.0068487112644</v>
      </c>
      <c r="M168" s="132">
        <f>IF(RES_hhdet_tes!M168=0,0,RES_hhdet_tes!M168/0.086*1000000/RES_hhdet_num!M168)</f>
        <v>2198.1519832688818</v>
      </c>
      <c r="N168" s="132">
        <f>IF(RES_hhdet_tes!N168=0,0,RES_hhdet_tes!N168/0.086*1000000/RES_hhdet_num!N168)</f>
        <v>2164.4949973908861</v>
      </c>
      <c r="O168" s="132">
        <f>IF(RES_hhdet_tes!O168=0,0,RES_hhdet_tes!O168/0.086*1000000/RES_hhdet_num!O168)</f>
        <v>2141.346839373879</v>
      </c>
      <c r="P168" s="132">
        <f>IF(RES_hhdet_tes!P168=0,0,RES_hhdet_tes!P168/0.086*1000000/RES_hhdet_num!P168)</f>
        <v>2094.5978445103788</v>
      </c>
      <c r="Q168" s="132">
        <f>IF(RES_hhdet_tes!Q168=0,0,RES_hhdet_tes!Q168/0.086*1000000/RES_hhdet_num!Q168)</f>
        <v>2085.6844535471996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1220.9606682458609</v>
      </c>
      <c r="L169" s="165">
        <f>IF(RES_hhdet_tes!L169=0,0,RES_hhdet_tes!L169/0.086*1000000/RES_hhdet_num!L168)</f>
        <v>1136.6792962150287</v>
      </c>
      <c r="M169" s="165">
        <f>IF(RES_hhdet_tes!M169=0,0,RES_hhdet_tes!M169/0.086*1000000/RES_hhdet_num!M168)</f>
        <v>1122.5014654385807</v>
      </c>
      <c r="N169" s="165">
        <f>IF(RES_hhdet_tes!N169=0,0,RES_hhdet_tes!N169/0.086*1000000/RES_hhdet_num!N168)</f>
        <v>1103.1182263396204</v>
      </c>
      <c r="O169" s="165">
        <f>IF(RES_hhdet_tes!O169=0,0,RES_hhdet_tes!O169/0.086*1000000/RES_hhdet_num!O168)</f>
        <v>1090.5317358986497</v>
      </c>
      <c r="P169" s="165">
        <f>IF(RES_hhdet_tes!P169=0,0,RES_hhdet_tes!P169/0.086*1000000/RES_hhdet_num!P168)</f>
        <v>1064.6683238735204</v>
      </c>
      <c r="Q169" s="165">
        <f>IF(RES_hhdet_tes!Q169=0,0,RES_hhdet_tes!Q169/0.086*1000000/RES_hhdet_num!Q168)</f>
        <v>1058.2953218087487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1160.2716867754982</v>
      </c>
      <c r="L170" s="164">
        <f>IF(RES_hhdet_tes!L170=0,0,RES_hhdet_tes!L170/0.086*1000000/RES_hhdet_num!L168)</f>
        <v>1088.3275524962353</v>
      </c>
      <c r="M170" s="164">
        <f>IF(RES_hhdet_tes!M170=0,0,RES_hhdet_tes!M170/0.086*1000000/RES_hhdet_num!M168)</f>
        <v>1075.6505178303009</v>
      </c>
      <c r="N170" s="164">
        <f>IF(RES_hhdet_tes!N170=0,0,RES_hhdet_tes!N170/0.086*1000000/RES_hhdet_num!N168)</f>
        <v>1061.3767710512657</v>
      </c>
      <c r="O170" s="164">
        <f>IF(RES_hhdet_tes!O170=0,0,RES_hhdet_tes!O170/0.086*1000000/RES_hhdet_num!O168)</f>
        <v>1050.8151034752291</v>
      </c>
      <c r="P170" s="164">
        <f>IF(RES_hhdet_tes!P170=0,0,RES_hhdet_tes!P170/0.086*1000000/RES_hhdet_num!P168)</f>
        <v>1029.9295206368583</v>
      </c>
      <c r="Q170" s="164">
        <f>IF(RES_hhdet_tes!Q170=0,0,RES_hhdet_tes!Q170/0.086*1000000/RES_hhdet_num!Q168)</f>
        <v>1027.3891317384509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2343.6565815718459</v>
      </c>
      <c r="C171" s="162">
        <f>IF(RES_hhdet_tes!C171=0,0,RES_hhdet_tes!C171/0.086*1000000/RES_hhdet_num!C171)</f>
        <v>2465.5548905254282</v>
      </c>
      <c r="D171" s="162">
        <f>IF(RES_hhdet_tes!D171=0,0,RES_hhdet_tes!D171/0.086*1000000/RES_hhdet_num!D171)</f>
        <v>2534.8064453697466</v>
      </c>
      <c r="E171" s="162">
        <f>IF(RES_hhdet_tes!E171=0,0,RES_hhdet_tes!E171/0.086*1000000/RES_hhdet_num!E171)</f>
        <v>2895.8715534801127</v>
      </c>
      <c r="F171" s="162">
        <f>IF(RES_hhdet_tes!F171=0,0,RES_hhdet_tes!F171/0.086*1000000/RES_hhdet_num!F171)</f>
        <v>2783.7729438074939</v>
      </c>
      <c r="G171" s="162">
        <f>IF(RES_hhdet_tes!G171=0,0,RES_hhdet_tes!G171/0.086*1000000/RES_hhdet_num!G171)</f>
        <v>2811.8822305078384</v>
      </c>
      <c r="H171" s="162">
        <f>IF(RES_hhdet_tes!H171=0,0,RES_hhdet_tes!H171/0.086*1000000/RES_hhdet_num!H171)</f>
        <v>2738.9796645449737</v>
      </c>
      <c r="I171" s="162">
        <f>IF(RES_hhdet_tes!I171=0,0,RES_hhdet_tes!I171/0.086*1000000/RES_hhdet_num!I171)</f>
        <v>2736.6574117154501</v>
      </c>
      <c r="J171" s="162">
        <f>IF(RES_hhdet_tes!J171=0,0,RES_hhdet_tes!J171/0.086*1000000/RES_hhdet_num!J171)</f>
        <v>3014.0130286014578</v>
      </c>
      <c r="K171" s="162">
        <f>IF(RES_hhdet_tes!K171=0,0,RES_hhdet_tes!K171/0.086*1000000/RES_hhdet_num!K171)</f>
        <v>3142.2377680583563</v>
      </c>
      <c r="L171" s="162">
        <f>IF(RES_hhdet_tes!L171=0,0,RES_hhdet_tes!L171/0.086*1000000/RES_hhdet_num!L171)</f>
        <v>2156.1332823790553</v>
      </c>
      <c r="M171" s="162">
        <f>IF(RES_hhdet_tes!M171=0,0,RES_hhdet_tes!M171/0.086*1000000/RES_hhdet_num!M171)</f>
        <v>2507.9357694138175</v>
      </c>
      <c r="N171" s="162">
        <f>IF(RES_hhdet_tes!N171=0,0,RES_hhdet_tes!N171/0.086*1000000/RES_hhdet_num!N171)</f>
        <v>2401.83501245364</v>
      </c>
      <c r="O171" s="162">
        <f>IF(RES_hhdet_tes!O171=0,0,RES_hhdet_tes!O171/0.086*1000000/RES_hhdet_num!O171)</f>
        <v>2390.6626827197169</v>
      </c>
      <c r="P171" s="162">
        <f>IF(RES_hhdet_tes!P171=0,0,RES_hhdet_tes!P171/0.086*1000000/RES_hhdet_num!P171)</f>
        <v>2260.5602481920482</v>
      </c>
      <c r="Q171" s="162">
        <f>IF(RES_hhdet_tes!Q171=0,0,RES_hhdet_tes!Q171/0.086*1000000/RES_hhdet_num!Q171)</f>
        <v>2467.6334106014724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2763.5608520731726</v>
      </c>
      <c r="L172" s="160">
        <f>IF(RES_hhdet_tes!L172=0,0,RES_hhdet_tes!L172/0.086*1000000/RES_hhdet_num!L172)</f>
        <v>2186.4022642412638</v>
      </c>
      <c r="M172" s="160">
        <f>IF(RES_hhdet_tes!M172=0,0,RES_hhdet_tes!M172/0.086*1000000/RES_hhdet_num!M172)</f>
        <v>2351.5207058593228</v>
      </c>
      <c r="N172" s="160">
        <f>IF(RES_hhdet_tes!N172=0,0,RES_hhdet_tes!N172/0.086*1000000/RES_hhdet_num!N172)</f>
        <v>2282.3954673849912</v>
      </c>
      <c r="O172" s="160">
        <f>IF(RES_hhdet_tes!O172=0,0,RES_hhdet_tes!O172/0.086*1000000/RES_hhdet_num!O172)</f>
        <v>2265.9695685708029</v>
      </c>
      <c r="P172" s="160">
        <f>IF(RES_hhdet_tes!P172=0,0,RES_hhdet_tes!P172/0.086*1000000/RES_hhdet_num!P172)</f>
        <v>2175.7698869050832</v>
      </c>
      <c r="Q172" s="160">
        <f>IF(RES_hhdet_tes!Q172=0,0,RES_hhdet_tes!Q172/0.086*1000000/RES_hhdet_num!Q172)</f>
        <v>2275.6657495024569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1603.2891652976748</v>
      </c>
      <c r="L173" s="156">
        <f>IF(RES_hhdet_tes!L173=0,0,RES_hhdet_tes!L173/0.086*1000000/RES_hhdet_num!L172)</f>
        <v>1098.0747117450285</v>
      </c>
      <c r="M173" s="156">
        <f>IF(RES_hhdet_tes!M173=0,0,RES_hhdet_tes!M173/0.086*1000000/RES_hhdet_num!M172)</f>
        <v>1275.8701880290223</v>
      </c>
      <c r="N173" s="156">
        <f>IF(RES_hhdet_tes!N173=0,0,RES_hhdet_tes!N173/0.086*1000000/RES_hhdet_num!N172)</f>
        <v>1221.0186963337251</v>
      </c>
      <c r="O173" s="156">
        <f>IF(RES_hhdet_tes!O173=0,0,RES_hhdet_tes!O173/0.086*1000000/RES_hhdet_num!O172)</f>
        <v>1215.1544650955748</v>
      </c>
      <c r="P173" s="156">
        <f>IF(RES_hhdet_tes!P173=0,0,RES_hhdet_tes!P173/0.086*1000000/RES_hhdet_num!P172)</f>
        <v>1145.8403662682258</v>
      </c>
      <c r="Q173" s="156">
        <f>IF(RES_hhdet_tes!Q173=0,0,RES_hhdet_tes!Q173/0.086*1000000/RES_hhdet_num!Q172)</f>
        <v>1248.2766177640067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1160.2716867754978</v>
      </c>
      <c r="L174" s="57">
        <f>IF(RES_hhdet_tes!L174=0,0,RES_hhdet_tes!L174/0.086*1000000/RES_hhdet_num!L172)</f>
        <v>1088.3275524962351</v>
      </c>
      <c r="M174" s="57">
        <f>IF(RES_hhdet_tes!M174=0,0,RES_hhdet_tes!M174/0.086*1000000/RES_hhdet_num!M172)</f>
        <v>1075.6505178303007</v>
      </c>
      <c r="N174" s="57">
        <f>IF(RES_hhdet_tes!N174=0,0,RES_hhdet_tes!N174/0.086*1000000/RES_hhdet_num!N172)</f>
        <v>1061.3767710512659</v>
      </c>
      <c r="O174" s="57">
        <f>IF(RES_hhdet_tes!O174=0,0,RES_hhdet_tes!O174/0.086*1000000/RES_hhdet_num!O172)</f>
        <v>1050.8151034752284</v>
      </c>
      <c r="P174" s="57">
        <f>IF(RES_hhdet_tes!P174=0,0,RES_hhdet_tes!P174/0.086*1000000/RES_hhdet_num!P172)</f>
        <v>1029.9295206368579</v>
      </c>
      <c r="Q174" s="57">
        <f>IF(RES_hhdet_tes!Q174=0,0,RES_hhdet_tes!Q174/0.086*1000000/RES_hhdet_num!Q172)</f>
        <v>1027.3891317384503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714.6095200934684</v>
      </c>
      <c r="C175" s="157">
        <f>IF(RES_hhdet_tes!C175=0,0,RES_hhdet_tes!C175/0.086*1000000/RES_hhdet_num!C$161)</f>
        <v>761.77843526087986</v>
      </c>
      <c r="D175" s="157">
        <f>IF(RES_hhdet_tes!D175=0,0,RES_hhdet_tes!D175/0.086*1000000/RES_hhdet_num!D$161)</f>
        <v>769.39778525989743</v>
      </c>
      <c r="E175" s="157">
        <f>IF(RES_hhdet_tes!E175=0,0,RES_hhdet_tes!E175/0.086*1000000/RES_hhdet_num!E$161)</f>
        <v>837.93561192760455</v>
      </c>
      <c r="F175" s="157">
        <f>IF(RES_hhdet_tes!F175=0,0,RES_hhdet_tes!F175/0.086*1000000/RES_hhdet_num!F$161)</f>
        <v>878.70210220651802</v>
      </c>
      <c r="G175" s="157">
        <f>IF(RES_hhdet_tes!G175=0,0,RES_hhdet_tes!G175/0.086*1000000/RES_hhdet_num!G$161)</f>
        <v>871.68274136682419</v>
      </c>
      <c r="H175" s="157">
        <f>IF(RES_hhdet_tes!H175=0,0,RES_hhdet_tes!H175/0.086*1000000/RES_hhdet_num!H$161)</f>
        <v>903.97065643146402</v>
      </c>
      <c r="I175" s="157">
        <f>IF(RES_hhdet_tes!I175=0,0,RES_hhdet_tes!I175/0.086*1000000/RES_hhdet_num!I$161)</f>
        <v>888.70153519616929</v>
      </c>
      <c r="J175" s="157">
        <f>IF(RES_hhdet_tes!J175=0,0,RES_hhdet_tes!J175/0.086*1000000/RES_hhdet_num!J$161)</f>
        <v>901.60123058902991</v>
      </c>
      <c r="K175" s="157">
        <f>IF(RES_hhdet_tes!K175=0,0,RES_hhdet_tes!K175/0.086*1000000/RES_hhdet_num!K$161)</f>
        <v>916.32048445966518</v>
      </c>
      <c r="L175" s="157">
        <f>IF(RES_hhdet_tes!L175=0,0,RES_hhdet_tes!L175/0.086*1000000/RES_hhdet_num!L$161)</f>
        <v>808.35846713521289</v>
      </c>
      <c r="M175" s="157">
        <f>IF(RES_hhdet_tes!M175=0,0,RES_hhdet_tes!M175/0.086*1000000/RES_hhdet_num!M$161)</f>
        <v>784.86304441958157</v>
      </c>
      <c r="N175" s="157">
        <f>IF(RES_hhdet_tes!N175=0,0,RES_hhdet_tes!N175/0.086*1000000/RES_hhdet_num!N$161)</f>
        <v>762.47385019112915</v>
      </c>
      <c r="O175" s="157">
        <f>IF(RES_hhdet_tes!O175=0,0,RES_hhdet_tes!O175/0.086*1000000/RES_hhdet_num!O$161)</f>
        <v>772.87720207625421</v>
      </c>
      <c r="P175" s="157">
        <f>IF(RES_hhdet_tes!P175=0,0,RES_hhdet_tes!P175/0.086*1000000/RES_hhdet_num!P$161)</f>
        <v>748.77315012402335</v>
      </c>
      <c r="Q175" s="157">
        <f>IF(RES_hhdet_tes!Q175=0,0,RES_hhdet_tes!Q175/0.086*1000000/RES_hhdet_num!Q$161)</f>
        <v>729.61072018759728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646.72854858209769</v>
      </c>
      <c r="C176" s="156">
        <f>IF(RES_hhdet_tes!C176=0,0,RES_hhdet_tes!C176/0.086*1000000/RES_hhdet_num!C176)</f>
        <v>658.35260421252337</v>
      </c>
      <c r="D176" s="156">
        <f>IF(RES_hhdet_tes!D176=0,0,RES_hhdet_tes!D176/0.086*1000000/RES_hhdet_num!D176)</f>
        <v>670.91145691768281</v>
      </c>
      <c r="E176" s="156">
        <f>IF(RES_hhdet_tes!E176=0,0,RES_hhdet_tes!E176/0.086*1000000/RES_hhdet_num!E176)</f>
        <v>667.21173068236226</v>
      </c>
      <c r="F176" s="156">
        <f>IF(RES_hhdet_tes!F176=0,0,RES_hhdet_tes!F176/0.086*1000000/RES_hhdet_num!F176)</f>
        <v>622.01806098039583</v>
      </c>
      <c r="G176" s="156">
        <f>IF(RES_hhdet_tes!G176=0,0,RES_hhdet_tes!G176/0.086*1000000/RES_hhdet_num!G176)</f>
        <v>778.80180832102099</v>
      </c>
      <c r="H176" s="156">
        <f>IF(RES_hhdet_tes!H176=0,0,RES_hhdet_tes!H176/0.086*1000000/RES_hhdet_num!H176)</f>
        <v>675.53387897176549</v>
      </c>
      <c r="I176" s="156">
        <f>IF(RES_hhdet_tes!I176=0,0,RES_hhdet_tes!I176/0.086*1000000/RES_hhdet_num!I176)</f>
        <v>757.94269231267685</v>
      </c>
      <c r="J176" s="156">
        <f>IF(RES_hhdet_tes!J176=0,0,RES_hhdet_tes!J176/0.086*1000000/RES_hhdet_num!J176)</f>
        <v>705.72859362986469</v>
      </c>
      <c r="K176" s="156">
        <f>IF(RES_hhdet_tes!K176=0,0,RES_hhdet_tes!K176/0.086*1000000/RES_hhdet_num!K176)</f>
        <v>720.05923936727299</v>
      </c>
      <c r="L176" s="156">
        <f>IF(RES_hhdet_tes!L176=0,0,RES_hhdet_tes!L176/0.086*1000000/RES_hhdet_num!L176)</f>
        <v>715.28850598624399</v>
      </c>
      <c r="M176" s="156">
        <f>IF(RES_hhdet_tes!M176=0,0,RES_hhdet_tes!M176/0.086*1000000/RES_hhdet_num!M176)</f>
        <v>705.70684828000856</v>
      </c>
      <c r="N176" s="156">
        <f>IF(RES_hhdet_tes!N176=0,0,RES_hhdet_tes!N176/0.086*1000000/RES_hhdet_num!N176)</f>
        <v>703.10171573791956</v>
      </c>
      <c r="O176" s="156">
        <f>IF(RES_hhdet_tes!O176=0,0,RES_hhdet_tes!O176/0.086*1000000/RES_hhdet_num!O176)</f>
        <v>715.37147930708193</v>
      </c>
      <c r="P176" s="156">
        <f>IF(RES_hhdet_tes!P176=0,0,RES_hhdet_tes!P176/0.086*1000000/RES_hhdet_num!P176)</f>
        <v>703.69022359629935</v>
      </c>
      <c r="Q176" s="156">
        <f>IF(RES_hhdet_tes!Q176=0,0,RES_hhdet_tes!Q176/0.086*1000000/RES_hhdet_num!Q176)</f>
        <v>652.91060734446341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737.38888756671747</v>
      </c>
      <c r="C177" s="57">
        <f>IF(RES_hhdet_tes!C177=0,0,RES_hhdet_tes!C177/0.086*1000000/RES_hhdet_num!C177)</f>
        <v>793.08440415482858</v>
      </c>
      <c r="D177" s="57">
        <f>IF(RES_hhdet_tes!D177=0,0,RES_hhdet_tes!D177/0.086*1000000/RES_hhdet_num!D177)</f>
        <v>815.32288680083332</v>
      </c>
      <c r="E177" s="57">
        <f>IF(RES_hhdet_tes!E177=0,0,RES_hhdet_tes!E177/0.086*1000000/RES_hhdet_num!E177)</f>
        <v>918.70820090384825</v>
      </c>
      <c r="F177" s="57">
        <f>IF(RES_hhdet_tes!F177=0,0,RES_hhdet_tes!F177/0.086*1000000/RES_hhdet_num!F177)</f>
        <v>969.43877062295144</v>
      </c>
      <c r="G177" s="57">
        <f>IF(RES_hhdet_tes!G177=0,0,RES_hhdet_tes!G177/0.086*1000000/RES_hhdet_num!G177)</f>
        <v>901.65134430656997</v>
      </c>
      <c r="H177" s="57">
        <f>IF(RES_hhdet_tes!H177=0,0,RES_hhdet_tes!H177/0.086*1000000/RES_hhdet_num!H177)</f>
        <v>962.98147830431128</v>
      </c>
      <c r="I177" s="57">
        <f>IF(RES_hhdet_tes!I177=0,0,RES_hhdet_tes!I177/0.086*1000000/RES_hhdet_num!I177)</f>
        <v>921.32168463499761</v>
      </c>
      <c r="J177" s="57">
        <f>IF(RES_hhdet_tes!J177=0,0,RES_hhdet_tes!J177/0.086*1000000/RES_hhdet_num!J177)</f>
        <v>981.29273965289929</v>
      </c>
      <c r="K177" s="57">
        <f>IF(RES_hhdet_tes!K177=0,0,RES_hhdet_tes!K177/0.086*1000000/RES_hhdet_num!K177)</f>
        <v>969.1107308990878</v>
      </c>
      <c r="L177" s="57">
        <f>IF(RES_hhdet_tes!L177=0,0,RES_hhdet_tes!L177/0.086*1000000/RES_hhdet_num!L177)</f>
        <v>832.03865004232557</v>
      </c>
      <c r="M177" s="57">
        <f>IF(RES_hhdet_tes!M177=0,0,RES_hhdet_tes!M177/0.086*1000000/RES_hhdet_num!M177)</f>
        <v>810.43741390332161</v>
      </c>
      <c r="N177" s="57">
        <f>IF(RES_hhdet_tes!N177=0,0,RES_hhdet_tes!N177/0.086*1000000/RES_hhdet_num!N177)</f>
        <v>779.18739975708854</v>
      </c>
      <c r="O177" s="57">
        <f>IF(RES_hhdet_tes!O177=0,0,RES_hhdet_tes!O177/0.086*1000000/RES_hhdet_num!O177)</f>
        <v>784.00018925517634</v>
      </c>
      <c r="P177" s="57">
        <f>IF(RES_hhdet_tes!P177=0,0,RES_hhdet_tes!P177/0.086*1000000/RES_hhdet_num!P177)</f>
        <v>755.11217633396336</v>
      </c>
      <c r="Q177" s="57">
        <f>IF(RES_hhdet_tes!Q177=0,0,RES_hhdet_tes!Q177/0.086*1000000/RES_hhdet_num!Q177)</f>
        <v>754.08477724452268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6794.3082065379867</v>
      </c>
      <c r="C3" s="168">
        <f t="shared" ref="C3:Q3" si="0">SUM(C4,C7,C9,C19)</f>
        <v>2233.3089370773087</v>
      </c>
      <c r="D3" s="168">
        <f t="shared" si="0"/>
        <v>5469.4728138466317</v>
      </c>
      <c r="E3" s="168">
        <f t="shared" si="0"/>
        <v>5899.5314187576832</v>
      </c>
      <c r="F3" s="168">
        <f t="shared" si="0"/>
        <v>5567.9670680049312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5045.125206191201</v>
      </c>
      <c r="L3" s="168">
        <f t="shared" si="0"/>
        <v>4828.992570410066</v>
      </c>
      <c r="M3" s="168">
        <f t="shared" si="0"/>
        <v>4445.627239439732</v>
      </c>
      <c r="N3" s="168">
        <f t="shared" si="0"/>
        <v>4154.4663552966995</v>
      </c>
      <c r="O3" s="168">
        <f t="shared" si="0"/>
        <v>4097.7313026614047</v>
      </c>
      <c r="P3" s="168">
        <f t="shared" si="0"/>
        <v>3171.4661944634968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6329.9156631540818</v>
      </c>
      <c r="C4" s="157">
        <f t="shared" si="1"/>
        <v>1780.3694098231465</v>
      </c>
      <c r="D4" s="157">
        <f t="shared" si="1"/>
        <v>4994.3489617044233</v>
      </c>
      <c r="E4" s="157">
        <f t="shared" si="1"/>
        <v>5429.7714154614641</v>
      </c>
      <c r="F4" s="157">
        <f t="shared" si="1"/>
        <v>5130.2892920510185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4971.9037740142776</v>
      </c>
      <c r="L4" s="157">
        <f t="shared" si="1"/>
        <v>4759.4597001468501</v>
      </c>
      <c r="M4" s="157">
        <f t="shared" si="1"/>
        <v>4363.0491036074618</v>
      </c>
      <c r="N4" s="157">
        <f t="shared" si="1"/>
        <v>4080.4593648620425</v>
      </c>
      <c r="O4" s="157">
        <f t="shared" si="1"/>
        <v>4042.2620799531514</v>
      </c>
      <c r="P4" s="157">
        <f t="shared" si="1"/>
        <v>3129.8140659207215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6329.9156631540818</v>
      </c>
      <c r="C5" s="156">
        <f>IF(RES_hhdet_emi!C5=0,0,RES_hhdet_emi!C5*1000000/RES_hhdet_num!C$3)</f>
        <v>1780.3694098231465</v>
      </c>
      <c r="D5" s="156">
        <f>IF(RES_hhdet_emi!D5=0,0,RES_hhdet_emi!D5*1000000/RES_hhdet_num!D$3)</f>
        <v>4994.3489617044233</v>
      </c>
      <c r="E5" s="156">
        <f>IF(RES_hhdet_emi!E5=0,0,RES_hhdet_emi!E5*1000000/RES_hhdet_num!E$3)</f>
        <v>5429.7714154614641</v>
      </c>
      <c r="F5" s="156">
        <f>IF(RES_hhdet_emi!F5=0,0,RES_hhdet_emi!F5*1000000/RES_hhdet_num!F$3)</f>
        <v>5130.2892920510185</v>
      </c>
      <c r="G5" s="156">
        <f>IF(RES_hhdet_emi!G5=0,0,RES_hhdet_emi!G5*1000000/RES_hhdet_num!G$3)</f>
        <v>0</v>
      </c>
      <c r="H5" s="156">
        <f>IF(RES_hhdet_emi!H5=0,0,RES_hhdet_emi!H5*1000000/RES_hhdet_num!H$3)</f>
        <v>0</v>
      </c>
      <c r="I5" s="156">
        <f>IF(RES_hhdet_emi!I5=0,0,RES_hhdet_emi!I5*1000000/RES_hhdet_num!I$3)</f>
        <v>0</v>
      </c>
      <c r="J5" s="156">
        <f>IF(RES_hhdet_emi!J5=0,0,RES_hhdet_emi!J5*1000000/RES_hhdet_num!J$3)</f>
        <v>0</v>
      </c>
      <c r="K5" s="156">
        <f>IF(RES_hhdet_emi!K5=0,0,RES_hhdet_emi!K5*1000000/RES_hhdet_num!K$3)</f>
        <v>4971.9037740142776</v>
      </c>
      <c r="L5" s="156">
        <f>IF(RES_hhdet_emi!L5=0,0,RES_hhdet_emi!L5*1000000/RES_hhdet_num!L$3)</f>
        <v>4759.4597001468501</v>
      </c>
      <c r="M5" s="156">
        <f>IF(RES_hhdet_emi!M5=0,0,RES_hhdet_emi!M5*1000000/RES_hhdet_num!M$3)</f>
        <v>4363.0491036074618</v>
      </c>
      <c r="N5" s="156">
        <f>IF(RES_hhdet_emi!N5=0,0,RES_hhdet_emi!N5*1000000/RES_hhdet_num!N$3)</f>
        <v>4080.4593648620425</v>
      </c>
      <c r="O5" s="156">
        <f>IF(RES_hhdet_emi!O5=0,0,RES_hhdet_emi!O5*1000000/RES_hhdet_num!O$3)</f>
        <v>4042.2620799531514</v>
      </c>
      <c r="P5" s="156">
        <f>IF(RES_hhdet_emi!P5=0,0,RES_hhdet_emi!P5*1000000/RES_hhdet_num!P$3)</f>
        <v>3129.8140659207215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376.4278169623438</v>
      </c>
      <c r="C9" s="157">
        <f>IF(RES_hhdet_emi!C9=0,0,RES_hhdet_emi!C9*1000000/RES_hhdet_num!C$3)</f>
        <v>370.66823432533454</v>
      </c>
      <c r="D9" s="157">
        <f>IF(RES_hhdet_emi!D9=0,0,RES_hhdet_emi!D9*1000000/RES_hhdet_num!D$3)</f>
        <v>365.49611280360978</v>
      </c>
      <c r="E9" s="157">
        <f>IF(RES_hhdet_emi!E9=0,0,RES_hhdet_emi!E9*1000000/RES_hhdet_num!E$3)</f>
        <v>362.44926566095069</v>
      </c>
      <c r="F9" s="157">
        <f>IF(RES_hhdet_emi!F9=0,0,RES_hhdet_emi!F9*1000000/RES_hhdet_num!F$3)</f>
        <v>356.62621327362069</v>
      </c>
      <c r="G9" s="157">
        <f>IF(RES_hhdet_emi!G9=0,0,RES_hhdet_emi!G9*1000000/RES_hhdet_num!G$3)</f>
        <v>0</v>
      </c>
      <c r="H9" s="157">
        <f>IF(RES_hhdet_emi!H9=0,0,RES_hhdet_emi!H9*1000000/RES_hhdet_num!H$3)</f>
        <v>0</v>
      </c>
      <c r="I9" s="157">
        <f>IF(RES_hhdet_emi!I9=0,0,RES_hhdet_emi!I9*1000000/RES_hhdet_num!I$3)</f>
        <v>0</v>
      </c>
      <c r="J9" s="157">
        <f>IF(RES_hhdet_emi!J9=0,0,RES_hhdet_emi!J9*1000000/RES_hhdet_num!J$3)</f>
        <v>0</v>
      </c>
      <c r="K9" s="157">
        <f>IF(RES_hhdet_emi!K9=0,0,RES_hhdet_emi!K9*1000000/RES_hhdet_num!K$3)</f>
        <v>0</v>
      </c>
      <c r="L9" s="157">
        <f>IF(RES_hhdet_emi!L9=0,0,RES_hhdet_emi!L9*1000000/RES_hhdet_num!L$3)</f>
        <v>0</v>
      </c>
      <c r="M9" s="157">
        <f>IF(RES_hhdet_emi!M9=0,0,RES_hhdet_emi!M9*1000000/RES_hhdet_num!M$3)</f>
        <v>0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877.19860732308405</v>
      </c>
      <c r="C11" s="132">
        <f>IF(RES_hhdet_emi!C11=0,0,RES_hhdet_emi!C11*1000000/RES_hhdet_num!C11)</f>
        <v>871.38126858537794</v>
      </c>
      <c r="D11" s="132">
        <f>IF(RES_hhdet_emi!D11=0,0,RES_hhdet_emi!D11*1000000/RES_hhdet_num!D11)</f>
        <v>866.72064712288307</v>
      </c>
      <c r="E11" s="132">
        <f>IF(RES_hhdet_emi!E11=0,0,RES_hhdet_emi!E11*1000000/RES_hhdet_num!E11)</f>
        <v>866.98737060659312</v>
      </c>
      <c r="F11" s="132">
        <f>IF(RES_hhdet_emi!F11=0,0,RES_hhdet_emi!F11*1000000/RES_hhdet_num!F11)</f>
        <v>862.94738026703283</v>
      </c>
      <c r="G11" s="132">
        <f>IF(RES_hhdet_emi!G11=0,0,RES_hhdet_emi!G11*1000000/RES_hhdet_num!G11)</f>
        <v>0</v>
      </c>
      <c r="H11" s="132">
        <f>IF(RES_hhdet_emi!H11=0,0,RES_hhdet_emi!H11*1000000/RES_hhdet_num!H11)</f>
        <v>0</v>
      </c>
      <c r="I11" s="132">
        <f>IF(RES_hhdet_emi!I11=0,0,RES_hhdet_emi!I11*1000000/RES_hhdet_num!I11)</f>
        <v>0</v>
      </c>
      <c r="J11" s="132">
        <f>IF(RES_hhdet_emi!J11=0,0,RES_hhdet_emi!J11*1000000/RES_hhdet_num!J11)</f>
        <v>0</v>
      </c>
      <c r="K11" s="132">
        <f>IF(RES_hhdet_emi!K11=0,0,RES_hhdet_emi!K11*1000000/RES_hhdet_num!K11)</f>
        <v>0</v>
      </c>
      <c r="L11" s="132">
        <f>IF(RES_hhdet_emi!L11=0,0,RES_hhdet_emi!L11*1000000/RES_hhdet_num!L11)</f>
        <v>0</v>
      </c>
      <c r="M11" s="132">
        <f>IF(RES_hhdet_emi!M11=0,0,RES_hhdet_emi!M11*1000000/RES_hhdet_num!M11)</f>
        <v>0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87.964726421560513</v>
      </c>
      <c r="C19" s="157">
        <f>IF(RES_hhdet_emi!C19=0,0,RES_hhdet_emi!C19*1000000/RES_hhdet_num!C$3)</f>
        <v>82.271292928827876</v>
      </c>
      <c r="D19" s="157">
        <f>IF(RES_hhdet_emi!D19=0,0,RES_hhdet_emi!D19*1000000/RES_hhdet_num!D$3)</f>
        <v>109.6277393385982</v>
      </c>
      <c r="E19" s="157">
        <f>IF(RES_hhdet_emi!E19=0,0,RES_hhdet_emi!E19*1000000/RES_hhdet_num!E$3)</f>
        <v>107.31073763526859</v>
      </c>
      <c r="F19" s="157">
        <f>IF(RES_hhdet_emi!F19=0,0,RES_hhdet_emi!F19*1000000/RES_hhdet_num!F$3)</f>
        <v>81.051562680291894</v>
      </c>
      <c r="G19" s="157">
        <f>IF(RES_hhdet_emi!G19=0,0,RES_hhdet_emi!G19*1000000/RES_hhdet_num!G$3)</f>
        <v>0</v>
      </c>
      <c r="H19" s="157">
        <f>IF(RES_hhdet_emi!H19=0,0,RES_hhdet_emi!H19*1000000/RES_hhdet_num!H$3)</f>
        <v>0</v>
      </c>
      <c r="I19" s="157">
        <f>IF(RES_hhdet_emi!I19=0,0,RES_hhdet_emi!I19*1000000/RES_hhdet_num!I$3)</f>
        <v>0</v>
      </c>
      <c r="J19" s="157">
        <f>IF(RES_hhdet_emi!J19=0,0,RES_hhdet_emi!J19*1000000/RES_hhdet_num!J$3)</f>
        <v>0</v>
      </c>
      <c r="K19" s="157">
        <f>IF(RES_hhdet_emi!K19=0,0,RES_hhdet_emi!K19*1000000/RES_hhdet_num!K$3)</f>
        <v>73.221432176923159</v>
      </c>
      <c r="L19" s="157">
        <f>IF(RES_hhdet_emi!L19=0,0,RES_hhdet_emi!L19*1000000/RES_hhdet_num!L$3)</f>
        <v>69.532870263215912</v>
      </c>
      <c r="M19" s="157">
        <f>IF(RES_hhdet_emi!M19=0,0,RES_hhdet_emi!M19*1000000/RES_hhdet_num!M$3)</f>
        <v>82.578135832269894</v>
      </c>
      <c r="N19" s="157">
        <f>IF(RES_hhdet_emi!N19=0,0,RES_hhdet_emi!N19*1000000/RES_hhdet_num!N$3)</f>
        <v>74.006990434656956</v>
      </c>
      <c r="O19" s="157">
        <f>IF(RES_hhdet_emi!O19=0,0,RES_hhdet_emi!O19*1000000/RES_hhdet_num!O$3)</f>
        <v>55.46922270825349</v>
      </c>
      <c r="P19" s="157">
        <f>IF(RES_hhdet_emi!P19=0,0,RES_hhdet_emi!P19*1000000/RES_hhdet_num!P$3)</f>
        <v>41.652128542775102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350.16292767040221</v>
      </c>
      <c r="C21" s="156">
        <f>IF(RES_hhdet_emi!C21=0,0,RES_hhdet_emi!C21*1000000/RES_hhdet_num!C21)</f>
        <v>354.01919507291353</v>
      </c>
      <c r="D21" s="156">
        <f>IF(RES_hhdet_emi!D21=0,0,RES_hhdet_emi!D21*1000000/RES_hhdet_num!D21)</f>
        <v>344.77037885527966</v>
      </c>
      <c r="E21" s="156">
        <f>IF(RES_hhdet_emi!E21=0,0,RES_hhdet_emi!E21*1000000/RES_hhdet_num!E21)</f>
        <v>334.12422619247678</v>
      </c>
      <c r="F21" s="156">
        <f>IF(RES_hhdet_emi!F21=0,0,RES_hhdet_emi!F21*1000000/RES_hhdet_num!F21)</f>
        <v>311.49228010465123</v>
      </c>
      <c r="G21" s="156">
        <f>IF(RES_hhdet_emi!G21=0,0,RES_hhdet_emi!G21*1000000/RES_hhdet_num!G21)</f>
        <v>0</v>
      </c>
      <c r="H21" s="156">
        <f>IF(RES_hhdet_emi!H21=0,0,RES_hhdet_emi!H21*1000000/RES_hhdet_num!H21)</f>
        <v>0</v>
      </c>
      <c r="I21" s="156">
        <f>IF(RES_hhdet_emi!I21=0,0,RES_hhdet_emi!I21*1000000/RES_hhdet_num!I21)</f>
        <v>0</v>
      </c>
      <c r="J21" s="156">
        <f>IF(RES_hhdet_emi!J21=0,0,RES_hhdet_emi!J21*1000000/RES_hhdet_num!J21)</f>
        <v>0</v>
      </c>
      <c r="K21" s="156">
        <f>IF(RES_hhdet_emi!K21=0,0,RES_hhdet_emi!K21*1000000/RES_hhdet_num!K21)</f>
        <v>345.70388540160798</v>
      </c>
      <c r="L21" s="156">
        <f>IF(RES_hhdet_emi!L21=0,0,RES_hhdet_emi!L21*1000000/RES_hhdet_num!L21)</f>
        <v>343.41343348339387</v>
      </c>
      <c r="M21" s="156">
        <f>IF(RES_hhdet_emi!M21=0,0,RES_hhdet_emi!M21*1000000/RES_hhdet_num!M21)</f>
        <v>338.81323378240143</v>
      </c>
      <c r="N21" s="156">
        <f>IF(RES_hhdet_emi!N21=0,0,RES_hhdet_emi!N21*1000000/RES_hhdet_num!N21)</f>
        <v>337.56249718664952</v>
      </c>
      <c r="O21" s="156">
        <f>IF(RES_hhdet_emi!O21=0,0,RES_hhdet_emi!O21*1000000/RES_hhdet_num!O21)</f>
        <v>343.4532693716518</v>
      </c>
      <c r="P21" s="156">
        <f>IF(RES_hhdet_emi!P21=0,0,RES_hhdet_emi!P21*1000000/RES_hhdet_num!P21)</f>
        <v>337.84504262473143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3090.3015340288594</v>
      </c>
      <c r="C24" s="168">
        <f t="shared" ref="C24:Q24" si="3">SUM(C25,C28,C30,C39)</f>
        <v>3013.1661585023612</v>
      </c>
      <c r="D24" s="168">
        <f t="shared" si="3"/>
        <v>3153.5096922812941</v>
      </c>
      <c r="E24" s="168">
        <f t="shared" si="3"/>
        <v>3370.5747760818108</v>
      </c>
      <c r="F24" s="168">
        <f t="shared" si="3"/>
        <v>3313.2376956715925</v>
      </c>
      <c r="G24" s="168">
        <f t="shared" si="3"/>
        <v>3109.8803741021761</v>
      </c>
      <c r="H24" s="168">
        <f t="shared" si="3"/>
        <v>2978.7083574649687</v>
      </c>
      <c r="I24" s="168">
        <f t="shared" si="3"/>
        <v>2678.955806605768</v>
      </c>
      <c r="J24" s="168">
        <f t="shared" si="3"/>
        <v>2621.4385032455539</v>
      </c>
      <c r="K24" s="168">
        <f t="shared" si="3"/>
        <v>3121.7880371748329</v>
      </c>
      <c r="L24" s="168">
        <f t="shared" si="3"/>
        <v>3104.9117429043918</v>
      </c>
      <c r="M24" s="168">
        <f t="shared" si="3"/>
        <v>2808.2132354546879</v>
      </c>
      <c r="N24" s="168">
        <f t="shared" si="3"/>
        <v>2658.2377510838378</v>
      </c>
      <c r="O24" s="168">
        <f t="shared" si="3"/>
        <v>2552.83227427059</v>
      </c>
      <c r="P24" s="168">
        <f t="shared" si="3"/>
        <v>2061.7554138717846</v>
      </c>
      <c r="Q24" s="168">
        <f t="shared" si="3"/>
        <v>2352.690569802206</v>
      </c>
    </row>
    <row r="25" spans="1:17" ht="12.95" customHeight="1" x14ac:dyDescent="0.25">
      <c r="A25" s="158" t="s">
        <v>65</v>
      </c>
      <c r="B25" s="157">
        <f t="shared" ref="B25:Q25" si="4">SUM(B26:B27)</f>
        <v>2625.954156589858</v>
      </c>
      <c r="C25" s="157">
        <f t="shared" si="4"/>
        <v>2554.2841461811108</v>
      </c>
      <c r="D25" s="157">
        <f t="shared" si="4"/>
        <v>2663.5877624611594</v>
      </c>
      <c r="E25" s="157">
        <f t="shared" si="4"/>
        <v>2877.5302664030974</v>
      </c>
      <c r="F25" s="157">
        <f t="shared" si="4"/>
        <v>2846.4497464194205</v>
      </c>
      <c r="G25" s="157">
        <f t="shared" si="4"/>
        <v>2628.8599880236293</v>
      </c>
      <c r="H25" s="157">
        <f t="shared" si="4"/>
        <v>2524.2115619587585</v>
      </c>
      <c r="I25" s="157">
        <f t="shared" si="4"/>
        <v>2215.9494438389574</v>
      </c>
      <c r="J25" s="157">
        <f t="shared" si="4"/>
        <v>2129.315523370266</v>
      </c>
      <c r="K25" s="157">
        <f t="shared" si="4"/>
        <v>2645.5134062386605</v>
      </c>
      <c r="L25" s="157">
        <f t="shared" si="4"/>
        <v>2659.6646129267733</v>
      </c>
      <c r="M25" s="157">
        <f t="shared" si="4"/>
        <v>2355.1806034899723</v>
      </c>
      <c r="N25" s="157">
        <f t="shared" si="4"/>
        <v>2219.8809910636455</v>
      </c>
      <c r="O25" s="157">
        <f t="shared" si="4"/>
        <v>2137.4829568005707</v>
      </c>
      <c r="P25" s="157">
        <f t="shared" si="4"/>
        <v>1667.8986622691993</v>
      </c>
      <c r="Q25" s="157">
        <f t="shared" si="4"/>
        <v>1925.7017878342226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2625.954156589858</v>
      </c>
      <c r="C26" s="156">
        <f>IF(RES_hhdet_emi!C26=0,0,RES_hhdet_emi!C26*1000000/RES_hhdet_num!C$24)</f>
        <v>2554.2841461811108</v>
      </c>
      <c r="D26" s="156">
        <f>IF(RES_hhdet_emi!D26=0,0,RES_hhdet_emi!D26*1000000/RES_hhdet_num!D$24)</f>
        <v>2663.5877624611594</v>
      </c>
      <c r="E26" s="156">
        <f>IF(RES_hhdet_emi!E26=0,0,RES_hhdet_emi!E26*1000000/RES_hhdet_num!E$24)</f>
        <v>2877.5302664030974</v>
      </c>
      <c r="F26" s="156">
        <f>IF(RES_hhdet_emi!F26=0,0,RES_hhdet_emi!F26*1000000/RES_hhdet_num!F$24)</f>
        <v>2846.4497464194205</v>
      </c>
      <c r="G26" s="156">
        <f>IF(RES_hhdet_emi!G26=0,0,RES_hhdet_emi!G26*1000000/RES_hhdet_num!G$24)</f>
        <v>2628.8599880236293</v>
      </c>
      <c r="H26" s="156">
        <f>IF(RES_hhdet_emi!H26=0,0,RES_hhdet_emi!H26*1000000/RES_hhdet_num!H$24)</f>
        <v>2524.2115619587585</v>
      </c>
      <c r="I26" s="156">
        <f>IF(RES_hhdet_emi!I26=0,0,RES_hhdet_emi!I26*1000000/RES_hhdet_num!I$24)</f>
        <v>2215.9494438389574</v>
      </c>
      <c r="J26" s="156">
        <f>IF(RES_hhdet_emi!J26=0,0,RES_hhdet_emi!J26*1000000/RES_hhdet_num!J$24)</f>
        <v>2129.315523370266</v>
      </c>
      <c r="K26" s="156">
        <f>IF(RES_hhdet_emi!K26=0,0,RES_hhdet_emi!K26*1000000/RES_hhdet_num!K$24)</f>
        <v>2645.5134062386605</v>
      </c>
      <c r="L26" s="156">
        <f>IF(RES_hhdet_emi!L26=0,0,RES_hhdet_emi!L26*1000000/RES_hhdet_num!L$24)</f>
        <v>2659.6646129267733</v>
      </c>
      <c r="M26" s="156">
        <f>IF(RES_hhdet_emi!M26=0,0,RES_hhdet_emi!M26*1000000/RES_hhdet_num!M$24)</f>
        <v>2355.1806034899723</v>
      </c>
      <c r="N26" s="156">
        <f>IF(RES_hhdet_emi!N26=0,0,RES_hhdet_emi!N26*1000000/RES_hhdet_num!N$24)</f>
        <v>2219.8809910636455</v>
      </c>
      <c r="O26" s="156">
        <f>IF(RES_hhdet_emi!O26=0,0,RES_hhdet_emi!O26*1000000/RES_hhdet_num!O$24)</f>
        <v>2137.4829568005707</v>
      </c>
      <c r="P26" s="156">
        <f>IF(RES_hhdet_emi!P26=0,0,RES_hhdet_emi!P26*1000000/RES_hhdet_num!P$24)</f>
        <v>1667.8986622691993</v>
      </c>
      <c r="Q26" s="156">
        <f>IF(RES_hhdet_emi!Q26=0,0,RES_hhdet_emi!Q26*1000000/RES_hhdet_num!Q$24)</f>
        <v>1925.7017878342226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376.37926016540763</v>
      </c>
      <c r="C30" s="157">
        <f>IF(RES_hhdet_emi!C30=0,0,RES_hhdet_emi!C30*1000000/RES_hhdet_num!C$24)</f>
        <v>377.0467931504437</v>
      </c>
      <c r="D30" s="157">
        <f>IF(RES_hhdet_emi!D30=0,0,RES_hhdet_emi!D30*1000000/RES_hhdet_num!D$24)</f>
        <v>378.23321526387298</v>
      </c>
      <c r="E30" s="157">
        <f>IF(RES_hhdet_emi!E30=0,0,RES_hhdet_emi!E30*1000000/RES_hhdet_num!E$24)</f>
        <v>381.43583061839291</v>
      </c>
      <c r="F30" s="157">
        <f>IF(RES_hhdet_emi!F30=0,0,RES_hhdet_emi!F30*1000000/RES_hhdet_num!F$24)</f>
        <v>382.77823204259204</v>
      </c>
      <c r="G30" s="157">
        <f>IF(RES_hhdet_emi!G30=0,0,RES_hhdet_emi!G30*1000000/RES_hhdet_num!G$24)</f>
        <v>384.64144127225546</v>
      </c>
      <c r="H30" s="157">
        <f>IF(RES_hhdet_emi!H30=0,0,RES_hhdet_emi!H30*1000000/RES_hhdet_num!H$24)</f>
        <v>384.63051145768293</v>
      </c>
      <c r="I30" s="157">
        <f>IF(RES_hhdet_emi!I30=0,0,RES_hhdet_emi!I30*1000000/RES_hhdet_num!I$24)</f>
        <v>387.97997705678733</v>
      </c>
      <c r="J30" s="157">
        <f>IF(RES_hhdet_emi!J30=0,0,RES_hhdet_emi!J30*1000000/RES_hhdet_num!J$24)</f>
        <v>391.70541752505932</v>
      </c>
      <c r="K30" s="157">
        <f>IF(RES_hhdet_emi!K30=0,0,RES_hhdet_emi!K30*1000000/RES_hhdet_num!K$24)</f>
        <v>401.98928034132359</v>
      </c>
      <c r="L30" s="157">
        <f>IF(RES_hhdet_emi!L30=0,0,RES_hhdet_emi!L30*1000000/RES_hhdet_num!L$24)</f>
        <v>375.17399928752877</v>
      </c>
      <c r="M30" s="157">
        <f>IF(RES_hhdet_emi!M30=0,0,RES_hhdet_emi!M30*1000000/RES_hhdet_num!M$24)</f>
        <v>370.46117105847679</v>
      </c>
      <c r="N30" s="157">
        <f>IF(RES_hhdet_emi!N30=0,0,RES_hhdet_emi!N30*1000000/RES_hhdet_num!N$24)</f>
        <v>364.41958227247414</v>
      </c>
      <c r="O30" s="157">
        <f>IF(RES_hhdet_emi!O30=0,0,RES_hhdet_emi!O30*1000000/RES_hhdet_num!O$24)</f>
        <v>360.07920668750529</v>
      </c>
      <c r="P30" s="157">
        <f>IF(RES_hhdet_emi!P30=0,0,RES_hhdet_emi!P30*1000000/RES_hhdet_num!P$24)</f>
        <v>352.63477750649218</v>
      </c>
      <c r="Q30" s="157">
        <f>IF(RES_hhdet_emi!Q30=0,0,RES_hhdet_emi!Q30*1000000/RES_hhdet_num!Q$24)</f>
        <v>352.71443131147572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877.19860732308439</v>
      </c>
      <c r="C31" s="132">
        <f>IF(RES_hhdet_emi!C31=0,0,RES_hhdet_emi!C31*1000000/RES_hhdet_num!C31)</f>
        <v>871.38126858537794</v>
      </c>
      <c r="D31" s="132">
        <f>IF(RES_hhdet_emi!D31=0,0,RES_hhdet_emi!D31*1000000/RES_hhdet_num!D31)</f>
        <v>866.72064712288295</v>
      </c>
      <c r="E31" s="132">
        <f>IF(RES_hhdet_emi!E31=0,0,RES_hhdet_emi!E31*1000000/RES_hhdet_num!E31)</f>
        <v>866.987370606593</v>
      </c>
      <c r="F31" s="132">
        <f>IF(RES_hhdet_emi!F31=0,0,RES_hhdet_emi!F31*1000000/RES_hhdet_num!F31)</f>
        <v>862.94738026703226</v>
      </c>
      <c r="G31" s="132">
        <f>IF(RES_hhdet_emi!G31=0,0,RES_hhdet_emi!G31*1000000/RES_hhdet_num!G31)</f>
        <v>860.00486772890542</v>
      </c>
      <c r="H31" s="132">
        <f>IF(RES_hhdet_emi!H31=0,0,RES_hhdet_emi!H31*1000000/RES_hhdet_num!H31)</f>
        <v>853.05876700947772</v>
      </c>
      <c r="I31" s="132">
        <f>IF(RES_hhdet_emi!I31=0,0,RES_hhdet_emi!I31*1000000/RES_hhdet_num!I31)</f>
        <v>853.63613138534163</v>
      </c>
      <c r="J31" s="132">
        <f>IF(RES_hhdet_emi!J31=0,0,RES_hhdet_emi!J31*1000000/RES_hhdet_num!J31)</f>
        <v>855.15247994972481</v>
      </c>
      <c r="K31" s="132">
        <f>IF(RES_hhdet_emi!K31=0,0,RES_hhdet_emi!K31*1000000/RES_hhdet_num!K31)</f>
        <v>918.75992531318695</v>
      </c>
      <c r="L31" s="132">
        <f>IF(RES_hhdet_emi!L31=0,0,RES_hhdet_emi!L31*1000000/RES_hhdet_num!L31)</f>
        <v>853.04463414162149</v>
      </c>
      <c r="M31" s="132">
        <f>IF(RES_hhdet_emi!M31=0,0,RES_hhdet_emi!M31*1000000/RES_hhdet_num!M31)</f>
        <v>840.59294060717821</v>
      </c>
      <c r="N31" s="132">
        <f>IF(RES_hhdet_emi!N31=0,0,RES_hhdet_emi!N31*1000000/RES_hhdet_num!N31)</f>
        <v>825.23931354275078</v>
      </c>
      <c r="O31" s="132">
        <f>IF(RES_hhdet_emi!O31=0,0,RES_hhdet_emi!O31*1000000/RES_hhdet_num!O31)</f>
        <v>813.39997636988028</v>
      </c>
      <c r="P31" s="132">
        <f>IF(RES_hhdet_emi!P31=0,0,RES_hhdet_emi!P31*1000000/RES_hhdet_num!P31)</f>
        <v>793.90245263564282</v>
      </c>
      <c r="Q31" s="132">
        <f>IF(RES_hhdet_emi!Q31=0,0,RES_hhdet_emi!Q31*1000000/RES_hhdet_num!Q31)</f>
        <v>788.53210141500415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459.37996265659007</v>
      </c>
      <c r="L32" s="132">
        <f>IF(RES_hhdet_emi!L32=0,0,RES_hhdet_emi!L32*1000000/RES_hhdet_num!L32)</f>
        <v>426.52231707081262</v>
      </c>
      <c r="M32" s="132">
        <f>IF(RES_hhdet_emi!M32=0,0,RES_hhdet_emi!M32*1000000/RES_hhdet_num!M32)</f>
        <v>420.29647030359024</v>
      </c>
      <c r="N32" s="132">
        <f>IF(RES_hhdet_emi!N32=0,0,RES_hhdet_emi!N32*1000000/RES_hhdet_num!N32)</f>
        <v>412.61965677137647</v>
      </c>
      <c r="O32" s="132">
        <f>IF(RES_hhdet_emi!O32=0,0,RES_hhdet_emi!O32*1000000/RES_hhdet_num!O32)</f>
        <v>406.69998818494139</v>
      </c>
      <c r="P32" s="132">
        <f>IF(RES_hhdet_emi!P32=0,0,RES_hhdet_emi!P32*1000000/RES_hhdet_num!P32)</f>
        <v>396.95122631782226</v>
      </c>
      <c r="Q32" s="132">
        <f>IF(RES_hhdet_emi!Q32=0,0,RES_hhdet_emi!Q32*1000000/RES_hhdet_num!Q32)</f>
        <v>394.26605070750389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459.37996265659007</v>
      </c>
      <c r="L33" s="165">
        <f>IF(RES_hhdet_emi!L33=0,0,RES_hhdet_emi!L33*1000000/RES_hhdet_num!L32)</f>
        <v>426.52231707081262</v>
      </c>
      <c r="M33" s="165">
        <f>IF(RES_hhdet_emi!M33=0,0,RES_hhdet_emi!M33*1000000/RES_hhdet_num!M32)</f>
        <v>420.29647030359024</v>
      </c>
      <c r="N33" s="165">
        <f>IF(RES_hhdet_emi!N33=0,0,RES_hhdet_emi!N33*1000000/RES_hhdet_num!N32)</f>
        <v>412.61965677137647</v>
      </c>
      <c r="O33" s="165">
        <f>IF(RES_hhdet_emi!O33=0,0,RES_hhdet_emi!O33*1000000/RES_hhdet_num!O32)</f>
        <v>406.69998818494139</v>
      </c>
      <c r="P33" s="165">
        <f>IF(RES_hhdet_emi!P33=0,0,RES_hhdet_emi!P33*1000000/RES_hhdet_num!P32)</f>
        <v>396.95122631782226</v>
      </c>
      <c r="Q33" s="165">
        <f>IF(RES_hhdet_emi!Q33=0,0,RES_hhdet_emi!Q33*1000000/RES_hhdet_num!Q32)</f>
        <v>394.26605070750389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87.968117273593833</v>
      </c>
      <c r="C39" s="157">
        <f>IF(RES_hhdet_emi!C39=0,0,RES_hhdet_emi!C39*1000000/RES_hhdet_num!C$24)</f>
        <v>81.835219170806582</v>
      </c>
      <c r="D39" s="157">
        <f>IF(RES_hhdet_emi!D39=0,0,RES_hhdet_emi!D39*1000000/RES_hhdet_num!D$24)</f>
        <v>111.68871455626197</v>
      </c>
      <c r="E39" s="157">
        <f>IF(RES_hhdet_emi!E39=0,0,RES_hhdet_emi!E39*1000000/RES_hhdet_num!E$24)</f>
        <v>111.60867906032047</v>
      </c>
      <c r="F39" s="157">
        <f>IF(RES_hhdet_emi!F39=0,0,RES_hhdet_emi!F39*1000000/RES_hhdet_num!F$24)</f>
        <v>84.009717209579776</v>
      </c>
      <c r="G39" s="157">
        <f>IF(RES_hhdet_emi!G39=0,0,RES_hhdet_emi!G39*1000000/RES_hhdet_num!G$24)</f>
        <v>96.378944806291159</v>
      </c>
      <c r="H39" s="157">
        <f>IF(RES_hhdet_emi!H39=0,0,RES_hhdet_emi!H39*1000000/RES_hhdet_num!H$24)</f>
        <v>69.866284048527319</v>
      </c>
      <c r="I39" s="157">
        <f>IF(RES_hhdet_emi!I39=0,0,RES_hhdet_emi!I39*1000000/RES_hhdet_num!I$24)</f>
        <v>75.026385710023291</v>
      </c>
      <c r="J39" s="157">
        <f>IF(RES_hhdet_emi!J39=0,0,RES_hhdet_emi!J39*1000000/RES_hhdet_num!J$24)</f>
        <v>100.41756235022898</v>
      </c>
      <c r="K39" s="157">
        <f>IF(RES_hhdet_emi!K39=0,0,RES_hhdet_emi!K39*1000000/RES_hhdet_num!K$24)</f>
        <v>74.285350594848907</v>
      </c>
      <c r="L39" s="157">
        <f>IF(RES_hhdet_emi!L39=0,0,RES_hhdet_emi!L39*1000000/RES_hhdet_num!L$24)</f>
        <v>70.073130690089599</v>
      </c>
      <c r="M39" s="157">
        <f>IF(RES_hhdet_emi!M39=0,0,RES_hhdet_emi!M39*1000000/RES_hhdet_num!M$24)</f>
        <v>82.571460906238798</v>
      </c>
      <c r="N39" s="157">
        <f>IF(RES_hhdet_emi!N39=0,0,RES_hhdet_emi!N39*1000000/RES_hhdet_num!N$24)</f>
        <v>73.937177747718181</v>
      </c>
      <c r="O39" s="157">
        <f>IF(RES_hhdet_emi!O39=0,0,RES_hhdet_emi!O39*1000000/RES_hhdet_num!O$24)</f>
        <v>55.270110782514188</v>
      </c>
      <c r="P39" s="157">
        <f>IF(RES_hhdet_emi!P39=0,0,RES_hhdet_emi!P39*1000000/RES_hhdet_num!P$24)</f>
        <v>41.221974096093298</v>
      </c>
      <c r="Q39" s="157">
        <f>IF(RES_hhdet_emi!Q39=0,0,RES_hhdet_emi!Q39*1000000/RES_hhdet_num!Q$24)</f>
        <v>74.274350656507707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350.1629276704021</v>
      </c>
      <c r="C40" s="156">
        <f>IF(RES_hhdet_emi!C40=0,0,RES_hhdet_emi!C40*1000000/RES_hhdet_num!C40)</f>
        <v>352.08731190241946</v>
      </c>
      <c r="D40" s="156">
        <f>IF(RES_hhdet_emi!D40=0,0,RES_hhdet_emi!D40*1000000/RES_hhdet_num!D40)</f>
        <v>351.19895799357931</v>
      </c>
      <c r="E40" s="156">
        <f>IF(RES_hhdet_emi!E40=0,0,RES_hhdet_emi!E40*1000000/RES_hhdet_num!E40)</f>
        <v>347.54025024875421</v>
      </c>
      <c r="F40" s="156">
        <f>IF(RES_hhdet_emi!F40=0,0,RES_hhdet_emi!F40*1000000/RES_hhdet_num!F40)</f>
        <v>321.65704003620687</v>
      </c>
      <c r="G40" s="156">
        <f>IF(RES_hhdet_emi!G40=0,0,RES_hhdet_emi!G40*1000000/RES_hhdet_num!G40)</f>
        <v>394.93798466559122</v>
      </c>
      <c r="H40" s="156">
        <f>IF(RES_hhdet_emi!H40=0,0,RES_hhdet_emi!H40*1000000/RES_hhdet_num!H40)</f>
        <v>340.41713400069364</v>
      </c>
      <c r="I40" s="156">
        <f>IF(RES_hhdet_emi!I40=0,0,RES_hhdet_emi!I40*1000000/RES_hhdet_num!I40)</f>
        <v>375.88219240721673</v>
      </c>
      <c r="J40" s="156">
        <f>IF(RES_hhdet_emi!J40=0,0,RES_hhdet_emi!J40*1000000/RES_hhdet_num!J40)</f>
        <v>347.19694033753046</v>
      </c>
      <c r="K40" s="156">
        <f>IF(RES_hhdet_emi!K40=0,0,RES_hhdet_emi!K40*1000000/RES_hhdet_num!K40)</f>
        <v>350.32020332776563</v>
      </c>
      <c r="L40" s="156">
        <f>IF(RES_hhdet_emi!L40=0,0,RES_hhdet_emi!L40*1000000/RES_hhdet_num!L40)</f>
        <v>345.33648139135073</v>
      </c>
      <c r="M40" s="156">
        <f>IF(RES_hhdet_emi!M40=0,0,RES_hhdet_emi!M40*1000000/RES_hhdet_num!M40)</f>
        <v>338.11447514800176</v>
      </c>
      <c r="N40" s="156">
        <f>IF(RES_hhdet_emi!N40=0,0,RES_hhdet_emi!N40*1000000/RES_hhdet_num!N40)</f>
        <v>336.51449925411703</v>
      </c>
      <c r="O40" s="156">
        <f>IF(RES_hhdet_emi!O40=0,0,RES_hhdet_emi!O40*1000000/RES_hhdet_num!O40)</f>
        <v>341.07737667656494</v>
      </c>
      <c r="P40" s="156">
        <f>IF(RES_hhdet_emi!P40=0,0,RES_hhdet_emi!P40*1000000/RES_hhdet_num!P40)</f>
        <v>334.42461451702826</v>
      </c>
      <c r="Q40" s="156">
        <f>IF(RES_hhdet_emi!Q40=0,0,RES_hhdet_emi!Q40*1000000/RES_hhdet_num!Q40)</f>
        <v>307.14845903327966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3896.2403547644544</v>
      </c>
      <c r="C43" s="168">
        <f t="shared" ref="C43:Q43" si="6">SUM(C44,C47,C49,C58)</f>
        <v>3860.4662837954061</v>
      </c>
      <c r="D43" s="168">
        <f t="shared" si="6"/>
        <v>4020.0713382504136</v>
      </c>
      <c r="E43" s="168">
        <f t="shared" si="6"/>
        <v>4279.9302287626042</v>
      </c>
      <c r="F43" s="168">
        <f t="shared" si="6"/>
        <v>4224.7847120971574</v>
      </c>
      <c r="G43" s="168">
        <f t="shared" si="6"/>
        <v>3990.6724356125255</v>
      </c>
      <c r="H43" s="168">
        <f t="shared" si="6"/>
        <v>3853.3613819016364</v>
      </c>
      <c r="I43" s="168">
        <f t="shared" si="6"/>
        <v>3305.3642072031089</v>
      </c>
      <c r="J43" s="168">
        <f t="shared" si="6"/>
        <v>3659.333698229892</v>
      </c>
      <c r="K43" s="168">
        <f t="shared" si="6"/>
        <v>4119.3944535769715</v>
      </c>
      <c r="L43" s="168">
        <f t="shared" si="6"/>
        <v>4342.8998875517836</v>
      </c>
      <c r="M43" s="168">
        <f t="shared" si="6"/>
        <v>3783.2038114930333</v>
      </c>
      <c r="N43" s="168">
        <f t="shared" si="6"/>
        <v>3570.0449540272098</v>
      </c>
      <c r="O43" s="168">
        <f t="shared" si="6"/>
        <v>3516.123085881783</v>
      </c>
      <c r="P43" s="168">
        <f t="shared" si="6"/>
        <v>2923.9004599277969</v>
      </c>
      <c r="Q43" s="168">
        <f t="shared" si="6"/>
        <v>3261.5907974376523</v>
      </c>
    </row>
    <row r="44" spans="1:17" ht="12.95" customHeight="1" x14ac:dyDescent="0.25">
      <c r="A44" s="158" t="s">
        <v>65</v>
      </c>
      <c r="B44" s="157">
        <f t="shared" ref="B44:Q44" si="7">SUM(B45:B46)</f>
        <v>3165.9174131319232</v>
      </c>
      <c r="C44" s="157">
        <f t="shared" si="7"/>
        <v>3079.3256829137881</v>
      </c>
      <c r="D44" s="157">
        <f t="shared" si="7"/>
        <v>3211.3196966726832</v>
      </c>
      <c r="E44" s="157">
        <f t="shared" si="7"/>
        <v>3469.378954903179</v>
      </c>
      <c r="F44" s="157">
        <f t="shared" si="7"/>
        <v>3432.0439081715886</v>
      </c>
      <c r="G44" s="157">
        <f t="shared" si="7"/>
        <v>3169.5116786556614</v>
      </c>
      <c r="H44" s="157">
        <f t="shared" si="7"/>
        <v>3043.3277404319847</v>
      </c>
      <c r="I44" s="157">
        <f t="shared" si="7"/>
        <v>2480.9217756140324</v>
      </c>
      <c r="J44" s="157">
        <f t="shared" si="7"/>
        <v>2770.9541519164518</v>
      </c>
      <c r="K44" s="157">
        <f t="shared" si="7"/>
        <v>3164.4684278289542</v>
      </c>
      <c r="L44" s="157">
        <f t="shared" si="7"/>
        <v>3343.5679094838947</v>
      </c>
      <c r="M44" s="157">
        <f t="shared" si="7"/>
        <v>2838.7633942830821</v>
      </c>
      <c r="N44" s="157">
        <f t="shared" si="7"/>
        <v>2643.0078169120256</v>
      </c>
      <c r="O44" s="157">
        <f t="shared" si="7"/>
        <v>2603.3669818172493</v>
      </c>
      <c r="P44" s="157">
        <f t="shared" si="7"/>
        <v>2006.6225371088774</v>
      </c>
      <c r="Q44" s="157">
        <f t="shared" si="7"/>
        <v>2315.1108149240767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3165.9174131319232</v>
      </c>
      <c r="C45" s="156">
        <f>IF(RES_hhdet_emi!C45=0,0,RES_hhdet_emi!C45*1000000/RES_hhdet_num!C$43)</f>
        <v>3079.3256829137881</v>
      </c>
      <c r="D45" s="156">
        <f>IF(RES_hhdet_emi!D45=0,0,RES_hhdet_emi!D45*1000000/RES_hhdet_num!D$43)</f>
        <v>3211.3196966726832</v>
      </c>
      <c r="E45" s="156">
        <f>IF(RES_hhdet_emi!E45=0,0,RES_hhdet_emi!E45*1000000/RES_hhdet_num!E$43)</f>
        <v>3469.378954903179</v>
      </c>
      <c r="F45" s="156">
        <f>IF(RES_hhdet_emi!F45=0,0,RES_hhdet_emi!F45*1000000/RES_hhdet_num!F$43)</f>
        <v>3432.0439081715886</v>
      </c>
      <c r="G45" s="156">
        <f>IF(RES_hhdet_emi!G45=0,0,RES_hhdet_emi!G45*1000000/RES_hhdet_num!G$43)</f>
        <v>3169.5116786556614</v>
      </c>
      <c r="H45" s="156">
        <f>IF(RES_hhdet_emi!H45=0,0,RES_hhdet_emi!H45*1000000/RES_hhdet_num!H$43)</f>
        <v>3043.3277404319847</v>
      </c>
      <c r="I45" s="156">
        <f>IF(RES_hhdet_emi!I45=0,0,RES_hhdet_emi!I45*1000000/RES_hhdet_num!I$43)</f>
        <v>2480.9217756140324</v>
      </c>
      <c r="J45" s="156">
        <f>IF(RES_hhdet_emi!J45=0,0,RES_hhdet_emi!J45*1000000/RES_hhdet_num!J$43)</f>
        <v>2770.9541519164518</v>
      </c>
      <c r="K45" s="156">
        <f>IF(RES_hhdet_emi!K45=0,0,RES_hhdet_emi!K45*1000000/RES_hhdet_num!K$43)</f>
        <v>3164.4684278289542</v>
      </c>
      <c r="L45" s="156">
        <f>IF(RES_hhdet_emi!L45=0,0,RES_hhdet_emi!L45*1000000/RES_hhdet_num!L$43)</f>
        <v>3343.5679094838947</v>
      </c>
      <c r="M45" s="156">
        <f>IF(RES_hhdet_emi!M45=0,0,RES_hhdet_emi!M45*1000000/RES_hhdet_num!M$43)</f>
        <v>2838.7633942830821</v>
      </c>
      <c r="N45" s="156">
        <f>IF(RES_hhdet_emi!N45=0,0,RES_hhdet_emi!N45*1000000/RES_hhdet_num!N$43)</f>
        <v>2643.0078169120256</v>
      </c>
      <c r="O45" s="156">
        <f>IF(RES_hhdet_emi!O45=0,0,RES_hhdet_emi!O45*1000000/RES_hhdet_num!O$43)</f>
        <v>2603.3669818172493</v>
      </c>
      <c r="P45" s="156">
        <f>IF(RES_hhdet_emi!P45=0,0,RES_hhdet_emi!P45*1000000/RES_hhdet_num!P$43)</f>
        <v>2006.6225371088774</v>
      </c>
      <c r="Q45" s="156">
        <f>IF(RES_hhdet_emi!Q45=0,0,RES_hhdet_emi!Q45*1000000/RES_hhdet_num!Q$43)</f>
        <v>2315.1108149240767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642.33477714432513</v>
      </c>
      <c r="C49" s="157">
        <f>IF(RES_hhdet_emi!C49=0,0,RES_hhdet_emi!C49*1000000/RES_hhdet_num!C$43)</f>
        <v>698.28392733723456</v>
      </c>
      <c r="D49" s="157">
        <f>IF(RES_hhdet_emi!D49=0,0,RES_hhdet_emi!D49*1000000/RES_hhdet_num!D$43)</f>
        <v>697.34426136537547</v>
      </c>
      <c r="E49" s="157">
        <f>IF(RES_hhdet_emi!E49=0,0,RES_hhdet_emi!E49*1000000/RES_hhdet_num!E$43)</f>
        <v>699.7176920371877</v>
      </c>
      <c r="F49" s="157">
        <f>IF(RES_hhdet_emi!F49=0,0,RES_hhdet_emi!F49*1000000/RES_hhdet_num!F$43)</f>
        <v>709.7476562765147</v>
      </c>
      <c r="G49" s="157">
        <f>IF(RES_hhdet_emi!G49=0,0,RES_hhdet_emi!G49*1000000/RES_hhdet_num!G$43)</f>
        <v>724.93508443938094</v>
      </c>
      <c r="H49" s="157">
        <f>IF(RES_hhdet_emi!H49=0,0,RES_hhdet_emi!H49*1000000/RES_hhdet_num!H$43)</f>
        <v>740.67875025383523</v>
      </c>
      <c r="I49" s="157">
        <f>IF(RES_hhdet_emi!I49=0,0,RES_hhdet_emi!I49*1000000/RES_hhdet_num!I$43)</f>
        <v>748.77444474852678</v>
      </c>
      <c r="J49" s="157">
        <f>IF(RES_hhdet_emi!J49=0,0,RES_hhdet_emi!J49*1000000/RES_hhdet_num!J$43)</f>
        <v>787.35926306788099</v>
      </c>
      <c r="K49" s="157">
        <f>IF(RES_hhdet_emi!K49=0,0,RES_hhdet_emi!K49*1000000/RES_hhdet_num!K$43)</f>
        <v>879.92858000607646</v>
      </c>
      <c r="L49" s="157">
        <f>IF(RES_hhdet_emi!L49=0,0,RES_hhdet_emi!L49*1000000/RES_hhdet_num!L$43)</f>
        <v>928.5534598569775</v>
      </c>
      <c r="M49" s="157">
        <f>IF(RES_hhdet_emi!M49=0,0,RES_hhdet_emi!M49*1000000/RES_hhdet_num!M$43)</f>
        <v>861.93485511677761</v>
      </c>
      <c r="N49" s="157">
        <f>IF(RES_hhdet_emi!N49=0,0,RES_hhdet_emi!N49*1000000/RES_hhdet_num!N$43)</f>
        <v>853.23255308125829</v>
      </c>
      <c r="O49" s="157">
        <f>IF(RES_hhdet_emi!O49=0,0,RES_hhdet_emi!O49*1000000/RES_hhdet_num!O$43)</f>
        <v>857.77426102430695</v>
      </c>
      <c r="P49" s="157">
        <f>IF(RES_hhdet_emi!P49=0,0,RES_hhdet_emi!P49*1000000/RES_hhdet_num!P$43)</f>
        <v>876.1925904709999</v>
      </c>
      <c r="Q49" s="157">
        <f>IF(RES_hhdet_emi!Q49=0,0,RES_hhdet_emi!Q49*1000000/RES_hhdet_num!Q$43)</f>
        <v>872.30922047774038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1059.5483544679287</v>
      </c>
      <c r="C50" s="132">
        <f>IF(RES_hhdet_emi!C50=0,0,RES_hhdet_emi!C50*1000000/RES_hhdet_num!C50)</f>
        <v>1052.5179982843863</v>
      </c>
      <c r="D50" s="132">
        <f>IF(RES_hhdet_emi!D50=0,0,RES_hhdet_emi!D50*1000000/RES_hhdet_num!D50)</f>
        <v>1046.8901356207311</v>
      </c>
      <c r="E50" s="132">
        <f>IF(RES_hhdet_emi!E50=0,0,RES_hhdet_emi!E50*1000000/RES_hhdet_num!E50)</f>
        <v>1047.2213233871314</v>
      </c>
      <c r="F50" s="132">
        <f>IF(RES_hhdet_emi!F50=0,0,RES_hhdet_emi!F50*1000000/RES_hhdet_num!F50)</f>
        <v>1042.3427705025965</v>
      </c>
      <c r="G50" s="132">
        <f>IF(RES_hhdet_emi!G50=0,0,RES_hhdet_emi!G50*1000000/RES_hhdet_num!G50)</f>
        <v>1028.3229953240957</v>
      </c>
      <c r="H50" s="132">
        <f>IF(RES_hhdet_emi!H50=0,0,RES_hhdet_emi!H50*1000000/RES_hhdet_num!H50)</f>
        <v>1040.7785783217362</v>
      </c>
      <c r="I50" s="132">
        <f>IF(RES_hhdet_emi!I50=0,0,RES_hhdet_emi!I50*1000000/RES_hhdet_num!I50)</f>
        <v>1007.7150873166216</v>
      </c>
      <c r="J50" s="132">
        <f>IF(RES_hhdet_emi!J50=0,0,RES_hhdet_emi!J50*1000000/RES_hhdet_num!J50)</f>
        <v>1057.5141847522184</v>
      </c>
      <c r="K50" s="132">
        <f>IF(RES_hhdet_emi!K50=0,0,RES_hhdet_emi!K50*1000000/RES_hhdet_num!K50)</f>
        <v>1090.0193302428181</v>
      </c>
      <c r="L50" s="132">
        <f>IF(RES_hhdet_emi!L50=0,0,RES_hhdet_emi!L50*1000000/RES_hhdet_num!L50)</f>
        <v>1152.9905520498962</v>
      </c>
      <c r="M50" s="132">
        <f>IF(RES_hhdet_emi!M50=0,0,RES_hhdet_emi!M50*1000000/RES_hhdet_num!M50)</f>
        <v>1017.5676228331629</v>
      </c>
      <c r="N50" s="132">
        <f>IF(RES_hhdet_emi!N50=0,0,RES_hhdet_emi!N50*1000000/RES_hhdet_num!N50)</f>
        <v>1002.0861505894271</v>
      </c>
      <c r="O50" s="132">
        <f>IF(RES_hhdet_emi!O50=0,0,RES_hhdet_emi!O50*1000000/RES_hhdet_num!O50)</f>
        <v>974.80939063793164</v>
      </c>
      <c r="P50" s="132">
        <f>IF(RES_hhdet_emi!P50=0,0,RES_hhdet_emi!P50*1000000/RES_hhdet_num!P50)</f>
        <v>977.33872788853603</v>
      </c>
      <c r="Q50" s="132">
        <f>IF(RES_hhdet_emi!Q50=0,0,RES_hhdet_emi!Q50*1000000/RES_hhdet_num!Q50)</f>
        <v>963.47333745678668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545.00966512140565</v>
      </c>
      <c r="L51" s="132">
        <f>IF(RES_hhdet_emi!L51=0,0,RES_hhdet_emi!L51*1000000/RES_hhdet_num!L51)</f>
        <v>576.49527602494857</v>
      </c>
      <c r="M51" s="132">
        <f>IF(RES_hhdet_emi!M51=0,0,RES_hhdet_emi!M51*1000000/RES_hhdet_num!M51)</f>
        <v>508.78381141658338</v>
      </c>
      <c r="N51" s="132">
        <f>IF(RES_hhdet_emi!N51=0,0,RES_hhdet_emi!N51*1000000/RES_hhdet_num!N51)</f>
        <v>501.04307529471436</v>
      </c>
      <c r="O51" s="132">
        <f>IF(RES_hhdet_emi!O51=0,0,RES_hhdet_emi!O51*1000000/RES_hhdet_num!O51)</f>
        <v>487.40469531896753</v>
      </c>
      <c r="P51" s="132">
        <f>IF(RES_hhdet_emi!P51=0,0,RES_hhdet_emi!P51*1000000/RES_hhdet_num!P51)</f>
        <v>488.66936394427023</v>
      </c>
      <c r="Q51" s="132">
        <f>IF(RES_hhdet_emi!Q51=0,0,RES_hhdet_emi!Q51*1000000/RES_hhdet_num!Q51)</f>
        <v>481.73666872839476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545.00966512140565</v>
      </c>
      <c r="L52" s="165">
        <f>IF(RES_hhdet_emi!L52=0,0,RES_hhdet_emi!L52*1000000/RES_hhdet_num!L51)</f>
        <v>576.49527602494857</v>
      </c>
      <c r="M52" s="165">
        <f>IF(RES_hhdet_emi!M52=0,0,RES_hhdet_emi!M52*1000000/RES_hhdet_num!M51)</f>
        <v>508.78381141658338</v>
      </c>
      <c r="N52" s="165">
        <f>IF(RES_hhdet_emi!N52=0,0,RES_hhdet_emi!N52*1000000/RES_hhdet_num!N51)</f>
        <v>501.04307529471436</v>
      </c>
      <c r="O52" s="165">
        <f>IF(RES_hhdet_emi!O52=0,0,RES_hhdet_emi!O52*1000000/RES_hhdet_num!O51)</f>
        <v>487.40469531896753</v>
      </c>
      <c r="P52" s="165">
        <f>IF(RES_hhdet_emi!P52=0,0,RES_hhdet_emi!P52*1000000/RES_hhdet_num!P51)</f>
        <v>488.66936394427023</v>
      </c>
      <c r="Q52" s="165">
        <f>IF(RES_hhdet_emi!Q52=0,0,RES_hhdet_emi!Q52*1000000/RES_hhdet_num!Q51)</f>
        <v>481.73666872839476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87.988164488206252</v>
      </c>
      <c r="C58" s="157">
        <f>IF(RES_hhdet_emi!C58=0,0,RES_hhdet_emi!C58*1000000/RES_hhdet_num!C$43)</f>
        <v>82.856673544383497</v>
      </c>
      <c r="D58" s="157">
        <f>IF(RES_hhdet_emi!D58=0,0,RES_hhdet_emi!D58*1000000/RES_hhdet_num!D$43)</f>
        <v>111.40738021235484</v>
      </c>
      <c r="E58" s="157">
        <f>IF(RES_hhdet_emi!E58=0,0,RES_hhdet_emi!E58*1000000/RES_hhdet_num!E$43)</f>
        <v>110.83358182223722</v>
      </c>
      <c r="F58" s="157">
        <f>IF(RES_hhdet_emi!F58=0,0,RES_hhdet_emi!F58*1000000/RES_hhdet_num!F$43)</f>
        <v>82.993147649053739</v>
      </c>
      <c r="G58" s="157">
        <f>IF(RES_hhdet_emi!G58=0,0,RES_hhdet_emi!G58*1000000/RES_hhdet_num!G$43)</f>
        <v>96.225672517483503</v>
      </c>
      <c r="H58" s="157">
        <f>IF(RES_hhdet_emi!H58=0,0,RES_hhdet_emi!H58*1000000/RES_hhdet_num!H$43)</f>
        <v>69.354891215816494</v>
      </c>
      <c r="I58" s="157">
        <f>IF(RES_hhdet_emi!I58=0,0,RES_hhdet_emi!I58*1000000/RES_hhdet_num!I$43)</f>
        <v>75.667986840550043</v>
      </c>
      <c r="J58" s="157">
        <f>IF(RES_hhdet_emi!J58=0,0,RES_hhdet_emi!J58*1000000/RES_hhdet_num!J$43)</f>
        <v>101.02028324555913</v>
      </c>
      <c r="K58" s="157">
        <f>IF(RES_hhdet_emi!K58=0,0,RES_hhdet_emi!K58*1000000/RES_hhdet_num!K$43)</f>
        <v>74.997445741940737</v>
      </c>
      <c r="L58" s="157">
        <f>IF(RES_hhdet_emi!L58=0,0,RES_hhdet_emi!L58*1000000/RES_hhdet_num!L$43)</f>
        <v>70.77851821091231</v>
      </c>
      <c r="M58" s="157">
        <f>IF(RES_hhdet_emi!M58=0,0,RES_hhdet_emi!M58*1000000/RES_hhdet_num!M$43)</f>
        <v>82.505562093173438</v>
      </c>
      <c r="N58" s="157">
        <f>IF(RES_hhdet_emi!N58=0,0,RES_hhdet_emi!N58*1000000/RES_hhdet_num!N$43)</f>
        <v>73.804584033925963</v>
      </c>
      <c r="O58" s="157">
        <f>IF(RES_hhdet_emi!O58=0,0,RES_hhdet_emi!O58*1000000/RES_hhdet_num!O$43)</f>
        <v>54.981843040227176</v>
      </c>
      <c r="P58" s="157">
        <f>IF(RES_hhdet_emi!P58=0,0,RES_hhdet_emi!P58*1000000/RES_hhdet_num!P$43)</f>
        <v>41.085332347919426</v>
      </c>
      <c r="Q58" s="157">
        <f>IF(RES_hhdet_emi!Q58=0,0,RES_hhdet_emi!Q58*1000000/RES_hhdet_num!Q$43)</f>
        <v>74.170762035835082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350.16292767040221</v>
      </c>
      <c r="C59" s="156">
        <f>IF(RES_hhdet_emi!C59=0,0,RES_hhdet_emi!C59*1000000/RES_hhdet_num!C59)</f>
        <v>356.45662439969823</v>
      </c>
      <c r="D59" s="156">
        <f>IF(RES_hhdet_emi!D59=0,0,RES_hhdet_emi!D59*1000000/RES_hhdet_num!D59)</f>
        <v>350.32953868458463</v>
      </c>
      <c r="E59" s="156">
        <f>IF(RES_hhdet_emi!E59=0,0,RES_hhdet_emi!E59*1000000/RES_hhdet_num!E59)</f>
        <v>345.06066784143508</v>
      </c>
      <c r="F59" s="156">
        <f>IF(RES_hhdet_emi!F59=0,0,RES_hhdet_emi!F59*1000000/RES_hhdet_num!F59)</f>
        <v>317.78127964742788</v>
      </c>
      <c r="G59" s="156">
        <f>IF(RES_hhdet_emi!G59=0,0,RES_hhdet_emi!G59*1000000/RES_hhdet_num!G59)</f>
        <v>394.36239082314802</v>
      </c>
      <c r="H59" s="156">
        <f>IF(RES_hhdet_emi!H59=0,0,RES_hhdet_emi!H59*1000000/RES_hhdet_num!H59)</f>
        <v>337.87350754035333</v>
      </c>
      <c r="I59" s="156">
        <f>IF(RES_hhdet_emi!I59=0,0,RES_hhdet_emi!I59*1000000/RES_hhdet_num!I59)</f>
        <v>378.99422546739981</v>
      </c>
      <c r="J59" s="156">
        <f>IF(RES_hhdet_emi!J59=0,0,RES_hhdet_emi!J59*1000000/RES_hhdet_num!J59)</f>
        <v>349.26088499690536</v>
      </c>
      <c r="K59" s="156">
        <f>IF(RES_hhdet_emi!K59=0,0,RES_hhdet_emi!K59*1000000/RES_hhdet_num!K59)</f>
        <v>353.73325310444699</v>
      </c>
      <c r="L59" s="156">
        <f>IF(RES_hhdet_emi!L59=0,0,RES_hhdet_emi!L59*1000000/RES_hhdet_num!L59)</f>
        <v>348.90709237045672</v>
      </c>
      <c r="M59" s="156">
        <f>IF(RES_hhdet_emi!M59=0,0,RES_hhdet_emi!M59*1000000/RES_hhdet_num!M59)</f>
        <v>337.89950270637979</v>
      </c>
      <c r="N59" s="156">
        <f>IF(RES_hhdet_emi!N59=0,0,RES_hhdet_emi!N59*1000000/RES_hhdet_num!N59)</f>
        <v>335.92922435385248</v>
      </c>
      <c r="O59" s="156">
        <f>IF(RES_hhdet_emi!O59=0,0,RES_hhdet_emi!O59*1000000/RES_hhdet_num!O59)</f>
        <v>339.27293971277402</v>
      </c>
      <c r="P59" s="156">
        <f>IF(RES_hhdet_emi!P59=0,0,RES_hhdet_emi!P59*1000000/RES_hhdet_num!P59)</f>
        <v>333.29842758420875</v>
      </c>
      <c r="Q59" s="156">
        <f>IF(RES_hhdet_emi!Q59=0,0,RES_hhdet_emi!Q59*1000000/RES_hhdet_num!Q59)</f>
        <v>306.64880918867453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3037.8262069441953</v>
      </c>
      <c r="C62" s="168">
        <f t="shared" ref="C62:Q62" si="9">SUM(C63,C66,C68,C77)</f>
        <v>2985.0991809683019</v>
      </c>
      <c r="D62" s="168">
        <f t="shared" si="9"/>
        <v>3078.6234155907478</v>
      </c>
      <c r="E62" s="168">
        <f t="shared" si="9"/>
        <v>3274.7692783540133</v>
      </c>
      <c r="F62" s="168">
        <f t="shared" si="9"/>
        <v>3272.6621043645046</v>
      </c>
      <c r="G62" s="168">
        <f t="shared" si="9"/>
        <v>3178.6187728729319</v>
      </c>
      <c r="H62" s="168">
        <f t="shared" si="9"/>
        <v>3004.0595061691774</v>
      </c>
      <c r="I62" s="168">
        <f t="shared" si="9"/>
        <v>2688.5007349925522</v>
      </c>
      <c r="J62" s="168">
        <f t="shared" si="9"/>
        <v>2987.4089148218768</v>
      </c>
      <c r="K62" s="168">
        <f t="shared" si="9"/>
        <v>3090.3727013106195</v>
      </c>
      <c r="L62" s="168">
        <f t="shared" si="9"/>
        <v>3129.2246449813251</v>
      </c>
      <c r="M62" s="168">
        <f t="shared" si="9"/>
        <v>2935.5315440372119</v>
      </c>
      <c r="N62" s="168">
        <f t="shared" si="9"/>
        <v>2796.8343090118051</v>
      </c>
      <c r="O62" s="168">
        <f t="shared" si="9"/>
        <v>2772.1020608935878</v>
      </c>
      <c r="P62" s="168">
        <f t="shared" si="9"/>
        <v>2313.0556374993712</v>
      </c>
      <c r="Q62" s="168">
        <f t="shared" si="9"/>
        <v>2499.7274033972749</v>
      </c>
    </row>
    <row r="63" spans="1:17" ht="12.95" customHeight="1" x14ac:dyDescent="0.25">
      <c r="A63" s="158" t="s">
        <v>65</v>
      </c>
      <c r="B63" s="157">
        <f t="shared" ref="B63:Q63" si="10">SUM(B64:B65)</f>
        <v>2247.0389076242968</v>
      </c>
      <c r="C63" s="157">
        <f t="shared" si="10"/>
        <v>2185.6331877756229</v>
      </c>
      <c r="D63" s="157">
        <f t="shared" si="10"/>
        <v>2279.3108353283924</v>
      </c>
      <c r="E63" s="157">
        <f t="shared" si="10"/>
        <v>2462.4294242787732</v>
      </c>
      <c r="F63" s="157">
        <f t="shared" si="10"/>
        <v>2435.9486230182124</v>
      </c>
      <c r="G63" s="157">
        <f t="shared" si="10"/>
        <v>2295.9990970079261</v>
      </c>
      <c r="H63" s="157">
        <f t="shared" si="10"/>
        <v>2130.3396277771658</v>
      </c>
      <c r="I63" s="157">
        <f t="shared" si="10"/>
        <v>1791.0479478750481</v>
      </c>
      <c r="J63" s="157">
        <f t="shared" si="10"/>
        <v>2030.3254601367996</v>
      </c>
      <c r="K63" s="157">
        <f t="shared" si="10"/>
        <v>2178.1630432492307</v>
      </c>
      <c r="L63" s="157">
        <f t="shared" si="10"/>
        <v>2205.4705510761173</v>
      </c>
      <c r="M63" s="157">
        <f t="shared" si="10"/>
        <v>2015.6817450882631</v>
      </c>
      <c r="N63" s="157">
        <f t="shared" si="10"/>
        <v>1879.198827929358</v>
      </c>
      <c r="O63" s="157">
        <f t="shared" si="10"/>
        <v>1853.4423250573393</v>
      </c>
      <c r="P63" s="157">
        <f t="shared" si="10"/>
        <v>1430.3592142815505</v>
      </c>
      <c r="Q63" s="157">
        <f t="shared" si="10"/>
        <v>1653.3791668300551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2247.0389076242968</v>
      </c>
      <c r="C64" s="156">
        <f>IF(RES_hhdet_emi!C64=0,0,RES_hhdet_emi!C64*1000000/RES_hhdet_num!C$62)</f>
        <v>2185.6331877756229</v>
      </c>
      <c r="D64" s="156">
        <f>IF(RES_hhdet_emi!D64=0,0,RES_hhdet_emi!D64*1000000/RES_hhdet_num!D$62)</f>
        <v>2279.3108353283924</v>
      </c>
      <c r="E64" s="156">
        <f>IF(RES_hhdet_emi!E64=0,0,RES_hhdet_emi!E64*1000000/RES_hhdet_num!E$62)</f>
        <v>2462.4294242787732</v>
      </c>
      <c r="F64" s="156">
        <f>IF(RES_hhdet_emi!F64=0,0,RES_hhdet_emi!F64*1000000/RES_hhdet_num!F$62)</f>
        <v>2435.9486230182124</v>
      </c>
      <c r="G64" s="156">
        <f>IF(RES_hhdet_emi!G64=0,0,RES_hhdet_emi!G64*1000000/RES_hhdet_num!G$62)</f>
        <v>2295.9990970079261</v>
      </c>
      <c r="H64" s="156">
        <f>IF(RES_hhdet_emi!H64=0,0,RES_hhdet_emi!H64*1000000/RES_hhdet_num!H$62)</f>
        <v>2130.3396277771658</v>
      </c>
      <c r="I64" s="156">
        <f>IF(RES_hhdet_emi!I64=0,0,RES_hhdet_emi!I64*1000000/RES_hhdet_num!I$62)</f>
        <v>1791.0479478750481</v>
      </c>
      <c r="J64" s="156">
        <f>IF(RES_hhdet_emi!J64=0,0,RES_hhdet_emi!J64*1000000/RES_hhdet_num!J$62)</f>
        <v>2030.3254601367996</v>
      </c>
      <c r="K64" s="156">
        <f>IF(RES_hhdet_emi!K64=0,0,RES_hhdet_emi!K64*1000000/RES_hhdet_num!K$62)</f>
        <v>2178.1630432492307</v>
      </c>
      <c r="L64" s="156">
        <f>IF(RES_hhdet_emi!L64=0,0,RES_hhdet_emi!L64*1000000/RES_hhdet_num!L$62)</f>
        <v>2205.4705510761173</v>
      </c>
      <c r="M64" s="156">
        <f>IF(RES_hhdet_emi!M64=0,0,RES_hhdet_emi!M64*1000000/RES_hhdet_num!M$62)</f>
        <v>2015.6817450882631</v>
      </c>
      <c r="N64" s="156">
        <f>IF(RES_hhdet_emi!N64=0,0,RES_hhdet_emi!N64*1000000/RES_hhdet_num!N$62)</f>
        <v>1879.198827929358</v>
      </c>
      <c r="O64" s="156">
        <f>IF(RES_hhdet_emi!O64=0,0,RES_hhdet_emi!O64*1000000/RES_hhdet_num!O$62)</f>
        <v>1853.4423250573393</v>
      </c>
      <c r="P64" s="156">
        <f>IF(RES_hhdet_emi!P64=0,0,RES_hhdet_emi!P64*1000000/RES_hhdet_num!P$62)</f>
        <v>1430.3592142815505</v>
      </c>
      <c r="Q64" s="156">
        <f>IF(RES_hhdet_emi!Q64=0,0,RES_hhdet_emi!Q64*1000000/RES_hhdet_num!Q$62)</f>
        <v>1653.3791668300551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571.54570399243278</v>
      </c>
      <c r="C68" s="157">
        <f>IF(RES_hhdet_emi!C68=0,0,RES_hhdet_emi!C68*1000000/RES_hhdet_num!C$62)</f>
        <v>577.53448611873341</v>
      </c>
      <c r="D68" s="157">
        <f>IF(RES_hhdet_emi!D68=0,0,RES_hhdet_emi!D68*1000000/RES_hhdet_num!D$62)</f>
        <v>573.06046414944478</v>
      </c>
      <c r="E68" s="157">
        <f>IF(RES_hhdet_emi!E68=0,0,RES_hhdet_emi!E68*1000000/RES_hhdet_num!E$62)</f>
        <v>577.74680169530347</v>
      </c>
      <c r="F68" s="157">
        <f>IF(RES_hhdet_emi!F68=0,0,RES_hhdet_emi!F68*1000000/RES_hhdet_num!F$62)</f>
        <v>594.82027859068751</v>
      </c>
      <c r="G68" s="157">
        <f>IF(RES_hhdet_emi!G68=0,0,RES_hhdet_emi!G68*1000000/RES_hhdet_num!G$62)</f>
        <v>627.80782774192573</v>
      </c>
      <c r="H68" s="157">
        <f>IF(RES_hhdet_emi!H68=0,0,RES_hhdet_emi!H68*1000000/RES_hhdet_num!H$62)</f>
        <v>620.38425646756093</v>
      </c>
      <c r="I68" s="157">
        <f>IF(RES_hhdet_emi!I68=0,0,RES_hhdet_emi!I68*1000000/RES_hhdet_num!I$62)</f>
        <v>640.75806874317141</v>
      </c>
      <c r="J68" s="157">
        <f>IF(RES_hhdet_emi!J68=0,0,RES_hhdet_emi!J68*1000000/RES_hhdet_num!J$62)</f>
        <v>688.78464770901257</v>
      </c>
      <c r="K68" s="157">
        <f>IF(RES_hhdet_emi!K68=0,0,RES_hhdet_emi!K68*1000000/RES_hhdet_num!K$62)</f>
        <v>653.02452430677442</v>
      </c>
      <c r="L68" s="157">
        <f>IF(RES_hhdet_emi!L68=0,0,RES_hhdet_emi!L68*1000000/RES_hhdet_num!L$62)</f>
        <v>664.73856872620127</v>
      </c>
      <c r="M68" s="157">
        <f>IF(RES_hhdet_emi!M68=0,0,RES_hhdet_emi!M68*1000000/RES_hhdet_num!M$62)</f>
        <v>660.01529721823806</v>
      </c>
      <c r="N68" s="157">
        <f>IF(RES_hhdet_emi!N68=0,0,RES_hhdet_emi!N68*1000000/RES_hhdet_num!N$62)</f>
        <v>654.56389412297517</v>
      </c>
      <c r="O68" s="157">
        <f>IF(RES_hhdet_emi!O68=0,0,RES_hhdet_emi!O68*1000000/RES_hhdet_num!O$62)</f>
        <v>652.34154930164163</v>
      </c>
      <c r="P68" s="157">
        <f>IF(RES_hhdet_emi!P68=0,0,RES_hhdet_emi!P68*1000000/RES_hhdet_num!P$62)</f>
        <v>623.00066900378874</v>
      </c>
      <c r="Q68" s="157">
        <f>IF(RES_hhdet_emi!Q68=0,0,RES_hhdet_emi!Q68*1000000/RES_hhdet_num!Q$62)</f>
        <v>605.55415139445756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748.70140352094143</v>
      </c>
      <c r="C69" s="132">
        <f>IF(RES_hhdet_emi!C69=0,0,RES_hhdet_emi!C69*1000000/RES_hhdet_num!C69)</f>
        <v>743.71200597253653</v>
      </c>
      <c r="D69" s="132">
        <f>IF(RES_hhdet_emi!D69=0,0,RES_hhdet_emi!D69*1000000/RES_hhdet_num!D69)</f>
        <v>739.73672094587585</v>
      </c>
      <c r="E69" s="132">
        <f>IF(RES_hhdet_emi!E69=0,0,RES_hhdet_emi!E69*1000000/RES_hhdet_num!E69)</f>
        <v>739.97881135894761</v>
      </c>
      <c r="F69" s="132">
        <f>IF(RES_hhdet_emi!F69=0,0,RES_hhdet_emi!F69*1000000/RES_hhdet_num!F69)</f>
        <v>736.53393186295386</v>
      </c>
      <c r="G69" s="132">
        <f>IF(RES_hhdet_emi!G69=0,0,RES_hhdet_emi!G69*1000000/RES_hhdet_num!G69)</f>
        <v>734.02274461407342</v>
      </c>
      <c r="H69" s="132">
        <f>IF(RES_hhdet_emi!H69=0,0,RES_hhdet_emi!H69*1000000/RES_hhdet_num!H69)</f>
        <v>728.08702005163104</v>
      </c>
      <c r="I69" s="132">
        <f>IF(RES_hhdet_emi!I69=0,0,RES_hhdet_emi!I69*1000000/RES_hhdet_num!I69)</f>
        <v>728.5831132365239</v>
      </c>
      <c r="J69" s="132">
        <f>IF(RES_hhdet_emi!J69=0,0,RES_hhdet_emi!J69*1000000/RES_hhdet_num!J69)</f>
        <v>754.75079714122796</v>
      </c>
      <c r="K69" s="132">
        <f>IF(RES_hhdet_emi!K69=0,0,RES_hhdet_emi!K69*1000000/RES_hhdet_num!K69)</f>
        <v>757.43407118459106</v>
      </c>
      <c r="L69" s="132">
        <f>IF(RES_hhdet_emi!L69=0,0,RES_hhdet_emi!L69*1000000/RES_hhdet_num!L69)</f>
        <v>728.06406351291412</v>
      </c>
      <c r="M69" s="132">
        <f>IF(RES_hhdet_emi!M69=0,0,RES_hhdet_emi!M69*1000000/RES_hhdet_num!M69)</f>
        <v>719.52861634902945</v>
      </c>
      <c r="N69" s="132">
        <f>IF(RES_hhdet_emi!N69=0,0,RES_hhdet_emi!N69*1000000/RES_hhdet_num!N69)</f>
        <v>709.4734525167944</v>
      </c>
      <c r="O69" s="132">
        <f>IF(RES_hhdet_emi!O69=0,0,RES_hhdet_emi!O69*1000000/RES_hhdet_num!O69)</f>
        <v>701.78434386319907</v>
      </c>
      <c r="P69" s="132">
        <f>IF(RES_hhdet_emi!P69=0,0,RES_hhdet_emi!P69*1000000/RES_hhdet_num!P69)</f>
        <v>687.07281413258522</v>
      </c>
      <c r="Q69" s="132">
        <f>IF(RES_hhdet_emi!Q69=0,0,RES_hhdet_emi!Q69*1000000/RES_hhdet_num!Q69)</f>
        <v>684.48682840146353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378.71703559229366</v>
      </c>
      <c r="L70" s="132">
        <f>IF(RES_hhdet_emi!L70=0,0,RES_hhdet_emi!L70*1000000/RES_hhdet_num!L70)</f>
        <v>364.03203175645768</v>
      </c>
      <c r="M70" s="132">
        <f>IF(RES_hhdet_emi!M70=0,0,RES_hhdet_emi!M70*1000000/RES_hhdet_num!M70)</f>
        <v>359.76430817451546</v>
      </c>
      <c r="N70" s="132">
        <f>IF(RES_hhdet_emi!N70=0,0,RES_hhdet_emi!N70*1000000/RES_hhdet_num!N70)</f>
        <v>354.73672625839862</v>
      </c>
      <c r="O70" s="132">
        <f>IF(RES_hhdet_emi!O70=0,0,RES_hhdet_emi!O70*1000000/RES_hhdet_num!O70)</f>
        <v>350.8921719316009</v>
      </c>
      <c r="P70" s="132">
        <f>IF(RES_hhdet_emi!P70=0,0,RES_hhdet_emi!P70*1000000/RES_hhdet_num!P70)</f>
        <v>343.53640706629398</v>
      </c>
      <c r="Q70" s="132">
        <f>IF(RES_hhdet_emi!Q70=0,0,RES_hhdet_emi!Q70*1000000/RES_hhdet_num!Q70)</f>
        <v>342.24341420073347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378.71703559229366</v>
      </c>
      <c r="L71" s="165">
        <f>IF(RES_hhdet_emi!L71=0,0,RES_hhdet_emi!L71*1000000/RES_hhdet_num!L70)</f>
        <v>364.03203175645768</v>
      </c>
      <c r="M71" s="165">
        <f>IF(RES_hhdet_emi!M71=0,0,RES_hhdet_emi!M71*1000000/RES_hhdet_num!M70)</f>
        <v>359.76430817451546</v>
      </c>
      <c r="N71" s="165">
        <f>IF(RES_hhdet_emi!N71=0,0,RES_hhdet_emi!N71*1000000/RES_hhdet_num!N70)</f>
        <v>354.73672625839862</v>
      </c>
      <c r="O71" s="165">
        <f>IF(RES_hhdet_emi!O71=0,0,RES_hhdet_emi!O71*1000000/RES_hhdet_num!O70)</f>
        <v>350.8921719316009</v>
      </c>
      <c r="P71" s="165">
        <f>IF(RES_hhdet_emi!P71=0,0,RES_hhdet_emi!P71*1000000/RES_hhdet_num!P70)</f>
        <v>343.53640706629398</v>
      </c>
      <c r="Q71" s="165">
        <f>IF(RES_hhdet_emi!Q71=0,0,RES_hhdet_emi!Q71*1000000/RES_hhdet_num!Q70)</f>
        <v>342.24341420073347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219.2415953274656</v>
      </c>
      <c r="C77" s="157">
        <f>IF(RES_hhdet_emi!C77=0,0,RES_hhdet_emi!C77*1000000/RES_hhdet_num!C$62)</f>
        <v>221.9315070739458</v>
      </c>
      <c r="D77" s="157">
        <f>IF(RES_hhdet_emi!D77=0,0,RES_hhdet_emi!D77*1000000/RES_hhdet_num!D$62)</f>
        <v>226.25211611291053</v>
      </c>
      <c r="E77" s="157">
        <f>IF(RES_hhdet_emi!E77=0,0,RES_hhdet_emi!E77*1000000/RES_hhdet_num!E$62)</f>
        <v>234.59305237993681</v>
      </c>
      <c r="F77" s="157">
        <f>IF(RES_hhdet_emi!F77=0,0,RES_hhdet_emi!F77*1000000/RES_hhdet_num!F$62)</f>
        <v>241.89320275560473</v>
      </c>
      <c r="G77" s="157">
        <f>IF(RES_hhdet_emi!G77=0,0,RES_hhdet_emi!G77*1000000/RES_hhdet_num!G$62)</f>
        <v>254.81184812307981</v>
      </c>
      <c r="H77" s="157">
        <f>IF(RES_hhdet_emi!H77=0,0,RES_hhdet_emi!H77*1000000/RES_hhdet_num!H$62)</f>
        <v>253.33562192445061</v>
      </c>
      <c r="I77" s="157">
        <f>IF(RES_hhdet_emi!I77=0,0,RES_hhdet_emi!I77*1000000/RES_hhdet_num!I$62)</f>
        <v>256.69471837433287</v>
      </c>
      <c r="J77" s="157">
        <f>IF(RES_hhdet_emi!J77=0,0,RES_hhdet_emi!J77*1000000/RES_hhdet_num!J$62)</f>
        <v>268.29880697606467</v>
      </c>
      <c r="K77" s="157">
        <f>IF(RES_hhdet_emi!K77=0,0,RES_hhdet_emi!K77*1000000/RES_hhdet_num!K$62)</f>
        <v>259.18513375461453</v>
      </c>
      <c r="L77" s="157">
        <f>IF(RES_hhdet_emi!L77=0,0,RES_hhdet_emi!L77*1000000/RES_hhdet_num!L$62)</f>
        <v>259.01552517900637</v>
      </c>
      <c r="M77" s="157">
        <f>IF(RES_hhdet_emi!M77=0,0,RES_hhdet_emi!M77*1000000/RES_hhdet_num!M$62)</f>
        <v>259.8345017307106</v>
      </c>
      <c r="N77" s="157">
        <f>IF(RES_hhdet_emi!N77=0,0,RES_hhdet_emi!N77*1000000/RES_hhdet_num!N$62)</f>
        <v>263.07158695947192</v>
      </c>
      <c r="O77" s="157">
        <f>IF(RES_hhdet_emi!O77=0,0,RES_hhdet_emi!O77*1000000/RES_hhdet_num!O$62)</f>
        <v>266.31818653460664</v>
      </c>
      <c r="P77" s="157">
        <f>IF(RES_hhdet_emi!P77=0,0,RES_hhdet_emi!P77*1000000/RES_hhdet_num!P$62)</f>
        <v>259.69575421403152</v>
      </c>
      <c r="Q77" s="157">
        <f>IF(RES_hhdet_emi!Q77=0,0,RES_hhdet_emi!Q77*1000000/RES_hhdet_num!Q$62)</f>
        <v>240.7940851727621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289.07831038593355</v>
      </c>
      <c r="C78" s="156">
        <f>IF(RES_hhdet_emi!C78=0,0,RES_hhdet_emi!C78*1000000/RES_hhdet_num!C78)</f>
        <v>293.00544690549776</v>
      </c>
      <c r="D78" s="156">
        <f>IF(RES_hhdet_emi!D78=0,0,RES_hhdet_emi!D78*1000000/RES_hhdet_num!D78)</f>
        <v>290.27607072784014</v>
      </c>
      <c r="E78" s="156">
        <f>IF(RES_hhdet_emi!E78=0,0,RES_hhdet_emi!E78*1000000/RES_hhdet_num!E78)</f>
        <v>286.24542295244282</v>
      </c>
      <c r="F78" s="156">
        <f>IF(RES_hhdet_emi!F78=0,0,RES_hhdet_emi!F78*1000000/RES_hhdet_num!F78)</f>
        <v>300.30065529322468</v>
      </c>
      <c r="G78" s="156">
        <f>IF(RES_hhdet_emi!G78=0,0,RES_hhdet_emi!G78*1000000/RES_hhdet_num!G78)</f>
        <v>301.79125334325892</v>
      </c>
      <c r="H78" s="156">
        <f>IF(RES_hhdet_emi!H78=0,0,RES_hhdet_emi!H78*1000000/RES_hhdet_num!H78)</f>
        <v>299.61615976578275</v>
      </c>
      <c r="I78" s="156">
        <f>IF(RES_hhdet_emi!I78=0,0,RES_hhdet_emi!I78*1000000/RES_hhdet_num!I78)</f>
        <v>301.47608676943901</v>
      </c>
      <c r="J78" s="156">
        <f>IF(RES_hhdet_emi!J78=0,0,RES_hhdet_emi!J78*1000000/RES_hhdet_num!J78)</f>
        <v>299.17074068475182</v>
      </c>
      <c r="K78" s="156">
        <f>IF(RES_hhdet_emi!K78=0,0,RES_hhdet_emi!K78*1000000/RES_hhdet_num!K78)</f>
        <v>288.08468335508564</v>
      </c>
      <c r="L78" s="156">
        <f>IF(RES_hhdet_emi!L78=0,0,RES_hhdet_emi!L78*1000000/RES_hhdet_num!L78)</f>
        <v>286.4953109015924</v>
      </c>
      <c r="M78" s="156">
        <f>IF(RES_hhdet_emi!M78=0,0,RES_hhdet_emi!M78*1000000/RES_hhdet_num!M78)</f>
        <v>279.80086515159229</v>
      </c>
      <c r="N78" s="156">
        <f>IF(RES_hhdet_emi!N78=0,0,RES_hhdet_emi!N78*1000000/RES_hhdet_num!N78)</f>
        <v>278.24917451359681</v>
      </c>
      <c r="O78" s="156">
        <f>IF(RES_hhdet_emi!O78=0,0,RES_hhdet_emi!O78*1000000/RES_hhdet_num!O78)</f>
        <v>281.94888817650326</v>
      </c>
      <c r="P78" s="156">
        <f>IF(RES_hhdet_emi!P78=0,0,RES_hhdet_emi!P78*1000000/RES_hhdet_num!P78)</f>
        <v>276.46202050209865</v>
      </c>
      <c r="Q78" s="156">
        <f>IF(RES_hhdet_emi!Q78=0,0,RES_hhdet_emi!Q78*1000000/RES_hhdet_num!Q78)</f>
        <v>253.45812832280316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225.9941477603283</v>
      </c>
      <c r="C81" s="168">
        <f t="shared" ref="C81:Q81" si="12">SUM(C82,C85,C87,C100)</f>
        <v>225.70938435029041</v>
      </c>
      <c r="D81" s="168">
        <f t="shared" si="12"/>
        <v>311.29107925792755</v>
      </c>
      <c r="E81" s="168">
        <f t="shared" si="12"/>
        <v>336.67435726731793</v>
      </c>
      <c r="F81" s="168">
        <f t="shared" si="12"/>
        <v>292.81495998794594</v>
      </c>
      <c r="G81" s="168">
        <f t="shared" si="12"/>
        <v>275.70321568283208</v>
      </c>
      <c r="H81" s="168">
        <f t="shared" si="12"/>
        <v>191.75903909422198</v>
      </c>
      <c r="I81" s="168">
        <f t="shared" si="12"/>
        <v>177.36899676637211</v>
      </c>
      <c r="J81" s="168">
        <f t="shared" si="12"/>
        <v>201.60475404533696</v>
      </c>
      <c r="K81" s="168">
        <f t="shared" si="12"/>
        <v>153.86217848956341</v>
      </c>
      <c r="L81" s="168">
        <f t="shared" si="12"/>
        <v>125.81809995349406</v>
      </c>
      <c r="M81" s="168">
        <f t="shared" si="12"/>
        <v>128.63875916043023</v>
      </c>
      <c r="N81" s="168">
        <f t="shared" si="12"/>
        <v>112.58272706958067</v>
      </c>
      <c r="O81" s="168">
        <f t="shared" si="12"/>
        <v>90.315279831004474</v>
      </c>
      <c r="P81" s="168">
        <f t="shared" si="12"/>
        <v>73.696284520388488</v>
      </c>
      <c r="Q81" s="168">
        <f t="shared" si="12"/>
        <v>103.31829289854768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138.00594456578375</v>
      </c>
      <c r="C87" s="157">
        <f>IF(RES_hhdet_emi!C87=0,0,RES_hhdet_emi!C87*1000000/RES_hhdet_num!C$81)</f>
        <v>143.43711802155019</v>
      </c>
      <c r="D87" s="157">
        <f>IF(RES_hhdet_emi!D87=0,0,RES_hhdet_emi!D87*1000000/RES_hhdet_num!D$81)</f>
        <v>198.69984793308623</v>
      </c>
      <c r="E87" s="157">
        <f>IF(RES_hhdet_emi!E87=0,0,RES_hhdet_emi!E87*1000000/RES_hhdet_num!E$81)</f>
        <v>224.22285885215754</v>
      </c>
      <c r="F87" s="157">
        <f>IF(RES_hhdet_emi!F87=0,0,RES_hhdet_emi!F87*1000000/RES_hhdet_num!F$81)</f>
        <v>208.04841252889568</v>
      </c>
      <c r="G87" s="157">
        <f>IF(RES_hhdet_emi!G87=0,0,RES_hhdet_emi!G87*1000000/RES_hhdet_num!G$81)</f>
        <v>177.91809697861908</v>
      </c>
      <c r="H87" s="157">
        <f>IF(RES_hhdet_emi!H87=0,0,RES_hhdet_emi!H87*1000000/RES_hhdet_num!H$81)</f>
        <v>121.1050548522576</v>
      </c>
      <c r="I87" s="157">
        <f>IF(RES_hhdet_emi!I87=0,0,RES_hhdet_emi!I87*1000000/RES_hhdet_num!I$81)</f>
        <v>101.58945832995722</v>
      </c>
      <c r="J87" s="157">
        <f>IF(RES_hhdet_emi!J87=0,0,RES_hhdet_emi!J87*1000000/RES_hhdet_num!J$81)</f>
        <v>101.34635386580553</v>
      </c>
      <c r="K87" s="157">
        <f>IF(RES_hhdet_emi!K87=0,0,RES_hhdet_emi!K87*1000000/RES_hhdet_num!K$81)</f>
        <v>79.103005667443</v>
      </c>
      <c r="L87" s="157">
        <f>IF(RES_hhdet_emi!L87=0,0,RES_hhdet_emi!L87*1000000/RES_hhdet_num!L$81)</f>
        <v>55.639008864119702</v>
      </c>
      <c r="M87" s="157">
        <f>IF(RES_hhdet_emi!M87=0,0,RES_hhdet_emi!M87*1000000/RES_hhdet_num!M$81)</f>
        <v>45.765650574231067</v>
      </c>
      <c r="N87" s="157">
        <f>IF(RES_hhdet_emi!N87=0,0,RES_hhdet_emi!N87*1000000/RES_hhdet_num!N$81)</f>
        <v>38.434261707866668</v>
      </c>
      <c r="O87" s="157">
        <f>IF(RES_hhdet_emi!O87=0,0,RES_hhdet_emi!O87*1000000/RES_hhdet_num!O$81)</f>
        <v>34.886511689384697</v>
      </c>
      <c r="P87" s="157">
        <f>IF(RES_hhdet_emi!P87=0,0,RES_hhdet_emi!P87*1000000/RES_hhdet_num!P$81)</f>
        <v>32.398558770591421</v>
      </c>
      <c r="Q87" s="157">
        <f>IF(RES_hhdet_emi!Q87=0,0,RES_hhdet_emi!Q87*1000000/RES_hhdet_num!Q$81)</f>
        <v>29.068626114185296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877.19860732308427</v>
      </c>
      <c r="C92" s="162">
        <f>IF(RES_hhdet_emi!C92=0,0,RES_hhdet_emi!C92*1000000/RES_hhdet_num!C92)</f>
        <v>871.38126858537771</v>
      </c>
      <c r="D92" s="162">
        <f>IF(RES_hhdet_emi!D92=0,0,RES_hhdet_emi!D92*1000000/RES_hhdet_num!D92)</f>
        <v>866.72064712288307</v>
      </c>
      <c r="E92" s="162">
        <f>IF(RES_hhdet_emi!E92=0,0,RES_hhdet_emi!E92*1000000/RES_hhdet_num!E92)</f>
        <v>866.98737060659289</v>
      </c>
      <c r="F92" s="162">
        <f>IF(RES_hhdet_emi!F92=0,0,RES_hhdet_emi!F92*1000000/RES_hhdet_num!F92)</f>
        <v>862.94738026703271</v>
      </c>
      <c r="G92" s="162">
        <f>IF(RES_hhdet_emi!G92=0,0,RES_hhdet_emi!G92*1000000/RES_hhdet_num!G92)</f>
        <v>860.00486772890474</v>
      </c>
      <c r="H92" s="162">
        <f>IF(RES_hhdet_emi!H92=0,0,RES_hhdet_emi!H92*1000000/RES_hhdet_num!H92)</f>
        <v>853.05876700947749</v>
      </c>
      <c r="I92" s="162">
        <f>IF(RES_hhdet_emi!I92=0,0,RES_hhdet_emi!I92*1000000/RES_hhdet_num!I92)</f>
        <v>853.63613138534186</v>
      </c>
      <c r="J92" s="162">
        <f>IF(RES_hhdet_emi!J92=0,0,RES_hhdet_emi!J92*1000000/RES_hhdet_num!J92)</f>
        <v>855.15247994972435</v>
      </c>
      <c r="K92" s="162">
        <f>IF(RES_hhdet_emi!K92=0,0,RES_hhdet_emi!K92*1000000/RES_hhdet_num!K92)</f>
        <v>918.75992531318707</v>
      </c>
      <c r="L92" s="162">
        <f>IF(RES_hhdet_emi!L92=0,0,RES_hhdet_emi!L92*1000000/RES_hhdet_num!L92)</f>
        <v>853.04463414162171</v>
      </c>
      <c r="M92" s="162">
        <f>IF(RES_hhdet_emi!M92=0,0,RES_hhdet_emi!M92*1000000/RES_hhdet_num!M92)</f>
        <v>840.59294060717878</v>
      </c>
      <c r="N92" s="162">
        <f>IF(RES_hhdet_emi!N92=0,0,RES_hhdet_emi!N92*1000000/RES_hhdet_num!N92)</f>
        <v>825.23931354275066</v>
      </c>
      <c r="O92" s="162">
        <f>IF(RES_hhdet_emi!O92=0,0,RES_hhdet_emi!O92*1000000/RES_hhdet_num!O92)</f>
        <v>813.39997636988028</v>
      </c>
      <c r="P92" s="162">
        <f>IF(RES_hhdet_emi!P92=0,0,RES_hhdet_emi!P92*1000000/RES_hhdet_num!P92)</f>
        <v>793.90245263564282</v>
      </c>
      <c r="Q92" s="162">
        <f>IF(RES_hhdet_emi!Q92=0,0,RES_hhdet_emi!Q92*1000000/RES_hhdet_num!Q92)</f>
        <v>788.5321014150029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459.37996265658899</v>
      </c>
      <c r="L93" s="160">
        <f>IF(RES_hhdet_emi!L93=0,0,RES_hhdet_emi!L93*1000000/RES_hhdet_num!L93)</f>
        <v>426.52231707081256</v>
      </c>
      <c r="M93" s="160">
        <f>IF(RES_hhdet_emi!M93=0,0,RES_hhdet_emi!M93*1000000/RES_hhdet_num!M93)</f>
        <v>420.29647030359007</v>
      </c>
      <c r="N93" s="160">
        <f>IF(RES_hhdet_emi!N93=0,0,RES_hhdet_emi!N93*1000000/RES_hhdet_num!N93)</f>
        <v>412.61965677137624</v>
      </c>
      <c r="O93" s="160">
        <f>IF(RES_hhdet_emi!O93=0,0,RES_hhdet_emi!O93*1000000/RES_hhdet_num!O93)</f>
        <v>406.6999881849415</v>
      </c>
      <c r="P93" s="160">
        <f>IF(RES_hhdet_emi!P93=0,0,RES_hhdet_emi!P93*1000000/RES_hhdet_num!P93)</f>
        <v>396.95122631782215</v>
      </c>
      <c r="Q93" s="160">
        <f>IF(RES_hhdet_emi!Q93=0,0,RES_hhdet_emi!Q93*1000000/RES_hhdet_num!Q93)</f>
        <v>394.26605070750378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459.37996265658899</v>
      </c>
      <c r="L94" s="156">
        <f>IF(RES_hhdet_emi!L94=0,0,RES_hhdet_emi!L94*1000000/RES_hhdet_num!L93)</f>
        <v>426.52231707081256</v>
      </c>
      <c r="M94" s="156">
        <f>IF(RES_hhdet_emi!M94=0,0,RES_hhdet_emi!M94*1000000/RES_hhdet_num!M93)</f>
        <v>420.29647030359007</v>
      </c>
      <c r="N94" s="156">
        <f>IF(RES_hhdet_emi!N94=0,0,RES_hhdet_emi!N94*1000000/RES_hhdet_num!N93)</f>
        <v>412.61965677137624</v>
      </c>
      <c r="O94" s="156">
        <f>IF(RES_hhdet_emi!O94=0,0,RES_hhdet_emi!O94*1000000/RES_hhdet_num!O93)</f>
        <v>406.6999881849415</v>
      </c>
      <c r="P94" s="156">
        <f>IF(RES_hhdet_emi!P94=0,0,RES_hhdet_emi!P94*1000000/RES_hhdet_num!P93)</f>
        <v>396.95122631782215</v>
      </c>
      <c r="Q94" s="156">
        <f>IF(RES_hhdet_emi!Q94=0,0,RES_hhdet_emi!Q94*1000000/RES_hhdet_num!Q93)</f>
        <v>394.26605070750378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87.988203194544539</v>
      </c>
      <c r="C100" s="157">
        <f>IF(RES_hhdet_emi!C100=0,0,RES_hhdet_emi!C100*1000000/RES_hhdet_num!C$81)</f>
        <v>82.27226632874023</v>
      </c>
      <c r="D100" s="157">
        <f>IF(RES_hhdet_emi!D100=0,0,RES_hhdet_emi!D100*1000000/RES_hhdet_num!D$81)</f>
        <v>112.5912313248413</v>
      </c>
      <c r="E100" s="157">
        <f>IF(RES_hhdet_emi!E100=0,0,RES_hhdet_emi!E100*1000000/RES_hhdet_num!E$81)</f>
        <v>112.45149841516037</v>
      </c>
      <c r="F100" s="157">
        <f>IF(RES_hhdet_emi!F100=0,0,RES_hhdet_emi!F100*1000000/RES_hhdet_num!F$81)</f>
        <v>84.766547459050273</v>
      </c>
      <c r="G100" s="157">
        <f>IF(RES_hhdet_emi!G100=0,0,RES_hhdet_emi!G100*1000000/RES_hhdet_num!G$81)</f>
        <v>97.785118704213005</v>
      </c>
      <c r="H100" s="157">
        <f>IF(RES_hhdet_emi!H100=0,0,RES_hhdet_emi!H100*1000000/RES_hhdet_num!H$81)</f>
        <v>70.65398424196438</v>
      </c>
      <c r="I100" s="157">
        <f>IF(RES_hhdet_emi!I100=0,0,RES_hhdet_emi!I100*1000000/RES_hhdet_num!I$81)</f>
        <v>75.779538436414867</v>
      </c>
      <c r="J100" s="157">
        <f>IF(RES_hhdet_emi!J100=0,0,RES_hhdet_emi!J100*1000000/RES_hhdet_num!J$81)</f>
        <v>100.25840017953145</v>
      </c>
      <c r="K100" s="157">
        <f>IF(RES_hhdet_emi!K100=0,0,RES_hhdet_emi!K100*1000000/RES_hhdet_num!K$81)</f>
        <v>74.759172822120419</v>
      </c>
      <c r="L100" s="157">
        <f>IF(RES_hhdet_emi!L100=0,0,RES_hhdet_emi!L100*1000000/RES_hhdet_num!L$81)</f>
        <v>70.179091089374353</v>
      </c>
      <c r="M100" s="157">
        <f>IF(RES_hhdet_emi!M100=0,0,RES_hhdet_emi!M100*1000000/RES_hhdet_num!M$81)</f>
        <v>82.873108586199166</v>
      </c>
      <c r="N100" s="157">
        <f>IF(RES_hhdet_emi!N100=0,0,RES_hhdet_emi!N100*1000000/RES_hhdet_num!N$81)</f>
        <v>74.148465361714003</v>
      </c>
      <c r="O100" s="157">
        <f>IF(RES_hhdet_emi!O100=0,0,RES_hhdet_emi!O100*1000000/RES_hhdet_num!O$81)</f>
        <v>55.428768141619777</v>
      </c>
      <c r="P100" s="157">
        <f>IF(RES_hhdet_emi!P100=0,0,RES_hhdet_emi!P100*1000000/RES_hhdet_num!P$81)</f>
        <v>41.297725749797067</v>
      </c>
      <c r="Q100" s="157">
        <f>IF(RES_hhdet_emi!Q100=0,0,RES_hhdet_emi!Q100*1000000/RES_hhdet_num!Q$81)</f>
        <v>74.24966678436239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350.16292767040233</v>
      </c>
      <c r="C102" s="156">
        <f>IF(RES_hhdet_emi!C102=0,0,RES_hhdet_emi!C102*1000000/RES_hhdet_num!C102)</f>
        <v>353.94192670939503</v>
      </c>
      <c r="D102" s="156">
        <f>IF(RES_hhdet_emi!D102=0,0,RES_hhdet_emi!D102*1000000/RES_hhdet_num!D102)</f>
        <v>354.05160313955355</v>
      </c>
      <c r="E102" s="156">
        <f>IF(RES_hhdet_emi!E102=0,0,RES_hhdet_emi!E102*1000000/RES_hhdet_num!E102)</f>
        <v>350.09772151086253</v>
      </c>
      <c r="F102" s="156">
        <f>IF(RES_hhdet_emi!F102=0,0,RES_hhdet_emi!F102*1000000/RES_hhdet_num!F102)</f>
        <v>324.57033897833611</v>
      </c>
      <c r="G102" s="156">
        <f>IF(RES_hhdet_emi!G102=0,0,RES_hhdet_emi!G102*1000000/RES_hhdet_num!G102)</f>
        <v>400.74921159707691</v>
      </c>
      <c r="H102" s="156">
        <f>IF(RES_hhdet_emi!H102=0,0,RES_hhdet_emi!H102*1000000/RES_hhdet_num!H102)</f>
        <v>344.2020384239371</v>
      </c>
      <c r="I102" s="156">
        <f>IF(RES_hhdet_emi!I102=0,0,RES_hhdet_emi!I102*1000000/RES_hhdet_num!I102)</f>
        <v>379.55714500458487</v>
      </c>
      <c r="J102" s="156">
        <f>IF(RES_hhdet_emi!J102=0,0,RES_hhdet_emi!J102*1000000/RES_hhdet_num!J102)</f>
        <v>346.62497804978568</v>
      </c>
      <c r="K102" s="156">
        <f>IF(RES_hhdet_emi!K102=0,0,RES_hhdet_emi!K102*1000000/RES_hhdet_num!K102)</f>
        <v>352.61080785072483</v>
      </c>
      <c r="L102" s="156">
        <f>IF(RES_hhdet_emi!L102=0,0,RES_hhdet_emi!L102*1000000/RES_hhdet_num!L102)</f>
        <v>345.94908348794479</v>
      </c>
      <c r="M102" s="156">
        <f>IF(RES_hhdet_emi!M102=0,0,RES_hhdet_emi!M102*1000000/RES_hhdet_num!M102)</f>
        <v>339.39952680726725</v>
      </c>
      <c r="N102" s="156">
        <f>IF(RES_hhdet_emi!N102=0,0,RES_hhdet_emi!N102*1000000/RES_hhdet_num!N102)</f>
        <v>337.49890163014334</v>
      </c>
      <c r="O102" s="156">
        <f>IF(RES_hhdet_emi!O102=0,0,RES_hhdet_emi!O102*1000000/RES_hhdet_num!O102)</f>
        <v>342.02470259839521</v>
      </c>
      <c r="P102" s="156">
        <f>IF(RES_hhdet_emi!P102=0,0,RES_hhdet_emi!P102*1000000/RES_hhdet_num!P102)</f>
        <v>335.02582310370479</v>
      </c>
      <c r="Q102" s="156">
        <f>IF(RES_hhdet_emi!Q102=0,0,RES_hhdet_emi!Q102*1000000/RES_hhdet_num!Q102)</f>
        <v>306.97702056403972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73.290872749777733</v>
      </c>
      <c r="L105" s="168">
        <f t="shared" si="15"/>
        <v>69.55020988671761</v>
      </c>
      <c r="M105" s="168">
        <f t="shared" si="15"/>
        <v>82.198409942383009</v>
      </c>
      <c r="N105" s="168">
        <f t="shared" si="15"/>
        <v>73.386128302150865</v>
      </c>
      <c r="O105" s="168">
        <f t="shared" si="15"/>
        <v>55.040439689320515</v>
      </c>
      <c r="P105" s="168">
        <f t="shared" si="15"/>
        <v>41.167954756725237</v>
      </c>
      <c r="Q105" s="168">
        <f t="shared" si="15"/>
        <v>74.053447120362293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73.290872749777733</v>
      </c>
      <c r="L120" s="157">
        <f>IF(RES_hhdet_emi!L120=0,0,RES_hhdet_emi!L120*1000000/RES_hhdet_num!L$105)</f>
        <v>69.55020988671761</v>
      </c>
      <c r="M120" s="157">
        <f>IF(RES_hhdet_emi!M120=0,0,RES_hhdet_emi!M120*1000000/RES_hhdet_num!M$105)</f>
        <v>82.198409942383009</v>
      </c>
      <c r="N120" s="157">
        <f>IF(RES_hhdet_emi!N120=0,0,RES_hhdet_emi!N120*1000000/RES_hhdet_num!N$105)</f>
        <v>73.386128302150865</v>
      </c>
      <c r="O120" s="157">
        <f>IF(RES_hhdet_emi!O120=0,0,RES_hhdet_emi!O120*1000000/RES_hhdet_num!O$105)</f>
        <v>55.040439689320515</v>
      </c>
      <c r="P120" s="157">
        <f>IF(RES_hhdet_emi!P120=0,0,RES_hhdet_emi!P120*1000000/RES_hhdet_num!P$105)</f>
        <v>41.167954756725237</v>
      </c>
      <c r="Q120" s="157">
        <f>IF(RES_hhdet_emi!Q120=0,0,RES_hhdet_emi!Q120*1000000/RES_hhdet_num!Q$105)</f>
        <v>74.053447120362293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345.70388540160781</v>
      </c>
      <c r="L121" s="156">
        <f>IF(RES_hhdet_emi!L121=0,0,RES_hhdet_emi!L121*1000000/RES_hhdet_num!L121)</f>
        <v>342.79012537173827</v>
      </c>
      <c r="M121" s="156">
        <f>IF(RES_hhdet_emi!M121=0,0,RES_hhdet_emi!M121*1000000/RES_hhdet_num!M121)</f>
        <v>336.62868279280491</v>
      </c>
      <c r="N121" s="156">
        <f>IF(RES_hhdet_emi!N121=0,0,RES_hhdet_emi!N121*1000000/RES_hhdet_num!N121)</f>
        <v>334.0062065247443</v>
      </c>
      <c r="O121" s="156">
        <f>IF(RES_hhdet_emi!O121=0,0,RES_hhdet_emi!O121*1000000/RES_hhdet_num!O121)</f>
        <v>339.59996329587102</v>
      </c>
      <c r="P121" s="156">
        <f>IF(RES_hhdet_emi!P121=0,0,RES_hhdet_emi!P121*1000000/RES_hhdet_num!P121)</f>
        <v>333.9658010853471</v>
      </c>
      <c r="Q121" s="156">
        <f>IF(RES_hhdet_emi!Q121=0,0,RES_hhdet_emi!Q121*1000000/RES_hhdet_num!Q121)</f>
        <v>306.15683649159803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87.989320576662337</v>
      </c>
      <c r="C124" s="168">
        <f t="shared" ref="C124:Q124" si="18">SUM(C125,C128,C130,C139)</f>
        <v>82.26892541108765</v>
      </c>
      <c r="D124" s="168">
        <f t="shared" si="18"/>
        <v>111.6300804031733</v>
      </c>
      <c r="E124" s="168">
        <f t="shared" si="18"/>
        <v>111.20605858178726</v>
      </c>
      <c r="F124" s="168">
        <f t="shared" si="18"/>
        <v>83.521106354527632</v>
      </c>
      <c r="G124" s="168">
        <f t="shared" si="18"/>
        <v>97.074524819299725</v>
      </c>
      <c r="H124" s="168">
        <f t="shared" si="18"/>
        <v>70.115365721842693</v>
      </c>
      <c r="I124" s="168">
        <f t="shared" si="18"/>
        <v>75.872577882994662</v>
      </c>
      <c r="J124" s="168">
        <f t="shared" si="18"/>
        <v>100.67122249784634</v>
      </c>
      <c r="K124" s="168">
        <f t="shared" si="18"/>
        <v>74.615803979627216</v>
      </c>
      <c r="L124" s="168">
        <f t="shared" si="18"/>
        <v>70.599385721193201</v>
      </c>
      <c r="M124" s="168">
        <f t="shared" si="18"/>
        <v>82.86541417703836</v>
      </c>
      <c r="N124" s="168">
        <f t="shared" si="18"/>
        <v>74.103393247744478</v>
      </c>
      <c r="O124" s="168">
        <f t="shared" si="18"/>
        <v>55.441479516943822</v>
      </c>
      <c r="P124" s="168">
        <f t="shared" si="18"/>
        <v>41.336365404502999</v>
      </c>
      <c r="Q124" s="168">
        <f t="shared" si="18"/>
        <v>74.268702201967329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87.989320576662337</v>
      </c>
      <c r="C139" s="157">
        <f>IF(RES_hhdet_emi!C139=0,0,RES_hhdet_emi!C139*1000000/RES_hhdet_num!C$124)</f>
        <v>82.26892541108765</v>
      </c>
      <c r="D139" s="157">
        <f>IF(RES_hhdet_emi!D139=0,0,RES_hhdet_emi!D139*1000000/RES_hhdet_num!D$124)</f>
        <v>111.6300804031733</v>
      </c>
      <c r="E139" s="157">
        <f>IF(RES_hhdet_emi!E139=0,0,RES_hhdet_emi!E139*1000000/RES_hhdet_num!E$124)</f>
        <v>111.20605858178726</v>
      </c>
      <c r="F139" s="157">
        <f>IF(RES_hhdet_emi!F139=0,0,RES_hhdet_emi!F139*1000000/RES_hhdet_num!F$124)</f>
        <v>83.521106354527632</v>
      </c>
      <c r="G139" s="157">
        <f>IF(RES_hhdet_emi!G139=0,0,RES_hhdet_emi!G139*1000000/RES_hhdet_num!G$124)</f>
        <v>97.074524819299725</v>
      </c>
      <c r="H139" s="157">
        <f>IF(RES_hhdet_emi!H139=0,0,RES_hhdet_emi!H139*1000000/RES_hhdet_num!H$124)</f>
        <v>70.115365721842693</v>
      </c>
      <c r="I139" s="157">
        <f>IF(RES_hhdet_emi!I139=0,0,RES_hhdet_emi!I139*1000000/RES_hhdet_num!I$124)</f>
        <v>75.872577882994662</v>
      </c>
      <c r="J139" s="157">
        <f>IF(RES_hhdet_emi!J139=0,0,RES_hhdet_emi!J139*1000000/RES_hhdet_num!J$124)</f>
        <v>100.67122249784634</v>
      </c>
      <c r="K139" s="157">
        <f>IF(RES_hhdet_emi!K139=0,0,RES_hhdet_emi!K139*1000000/RES_hhdet_num!K$124)</f>
        <v>74.615803979627216</v>
      </c>
      <c r="L139" s="157">
        <f>IF(RES_hhdet_emi!L139=0,0,RES_hhdet_emi!L139*1000000/RES_hhdet_num!L$124)</f>
        <v>70.599385721193201</v>
      </c>
      <c r="M139" s="157">
        <f>IF(RES_hhdet_emi!M139=0,0,RES_hhdet_emi!M139*1000000/RES_hhdet_num!M$124)</f>
        <v>82.86541417703836</v>
      </c>
      <c r="N139" s="157">
        <f>IF(RES_hhdet_emi!N139=0,0,RES_hhdet_emi!N139*1000000/RES_hhdet_num!N$124)</f>
        <v>74.103393247744478</v>
      </c>
      <c r="O139" s="157">
        <f>IF(RES_hhdet_emi!O139=0,0,RES_hhdet_emi!O139*1000000/RES_hhdet_num!O$124)</f>
        <v>55.441479516943822</v>
      </c>
      <c r="P139" s="157">
        <f>IF(RES_hhdet_emi!P139=0,0,RES_hhdet_emi!P139*1000000/RES_hhdet_num!P$124)</f>
        <v>41.336365404502999</v>
      </c>
      <c r="Q139" s="157">
        <f>IF(RES_hhdet_emi!Q139=0,0,RES_hhdet_emi!Q139*1000000/RES_hhdet_num!Q$124)</f>
        <v>74.268702201967329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350.16292767040233</v>
      </c>
      <c r="C140" s="156">
        <f>IF(RES_hhdet_emi!C140=0,0,RES_hhdet_emi!C140*1000000/RES_hhdet_num!C140)</f>
        <v>353.92560438565579</v>
      </c>
      <c r="D140" s="156">
        <f>IF(RES_hhdet_emi!D140=0,0,RES_hhdet_emi!D140*1000000/RES_hhdet_num!D140)</f>
        <v>351.03598078581223</v>
      </c>
      <c r="E140" s="156">
        <f>IF(RES_hhdet_emi!E140=0,0,RES_hhdet_emi!E140*1000000/RES_hhdet_num!E140)</f>
        <v>346.2163904928222</v>
      </c>
      <c r="F140" s="156">
        <f>IF(RES_hhdet_emi!F140=0,0,RES_hhdet_emi!F140*1000000/RES_hhdet_num!F140)</f>
        <v>319.80695294755651</v>
      </c>
      <c r="G140" s="156">
        <f>IF(RES_hhdet_emi!G140=0,0,RES_hhdet_emi!G140*1000000/RES_hhdet_num!G140)</f>
        <v>397.83446143535406</v>
      </c>
      <c r="H140" s="156">
        <f>IF(RES_hhdet_emi!H140=0,0,RES_hhdet_emi!H140*1000000/RES_hhdet_num!H140)</f>
        <v>341.57990397826859</v>
      </c>
      <c r="I140" s="156">
        <f>IF(RES_hhdet_emi!I140=0,0,RES_hhdet_emi!I140*1000000/RES_hhdet_num!I140)</f>
        <v>380.01693517061312</v>
      </c>
      <c r="J140" s="156">
        <f>IF(RES_hhdet_emi!J140=0,0,RES_hhdet_emi!J140*1000000/RES_hhdet_num!J140)</f>
        <v>348.0490268661103</v>
      </c>
      <c r="K140" s="156">
        <f>IF(RES_hhdet_emi!K140=0,0,RES_hhdet_emi!K140*1000000/RES_hhdet_num!K140)</f>
        <v>351.92971278881402</v>
      </c>
      <c r="L140" s="156">
        <f>IF(RES_hhdet_emi!L140=0,0,RES_hhdet_emi!L140*1000000/RES_hhdet_num!L140)</f>
        <v>348.020987056374</v>
      </c>
      <c r="M140" s="156">
        <f>IF(RES_hhdet_emi!M140=0,0,RES_hhdet_emi!M140*1000000/RES_hhdet_num!M140)</f>
        <v>339.3748458772273</v>
      </c>
      <c r="N140" s="156">
        <f>IF(RES_hhdet_emi!N140=0,0,RES_hhdet_emi!N140*1000000/RES_hhdet_num!N140)</f>
        <v>337.28657531262667</v>
      </c>
      <c r="O140" s="156">
        <f>IF(RES_hhdet_emi!O140=0,0,RES_hhdet_emi!O140*1000000/RES_hhdet_num!O140)</f>
        <v>342.11023790083897</v>
      </c>
      <c r="P140" s="156">
        <f>IF(RES_hhdet_emi!P140=0,0,RES_hhdet_emi!P140*1000000/RES_hhdet_num!P140)</f>
        <v>335.32754425418148</v>
      </c>
      <c r="Q140" s="156">
        <f>IF(RES_hhdet_emi!Q140=0,0,RES_hhdet_emi!Q140*1000000/RES_hhdet_num!Q140)</f>
        <v>307.05783195198234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463.41775324409889</v>
      </c>
      <c r="C143" s="168">
        <f t="shared" ref="C143:Q143" si="21">SUM(C144,C146,C148,C157)</f>
        <v>341.23306853563031</v>
      </c>
      <c r="D143" s="168">
        <f t="shared" si="21"/>
        <v>343.44250446162232</v>
      </c>
      <c r="E143" s="168">
        <f t="shared" si="21"/>
        <v>257.42546637292622</v>
      </c>
      <c r="F143" s="168">
        <f t="shared" si="21"/>
        <v>195.22255023061939</v>
      </c>
      <c r="G143" s="168">
        <f t="shared" si="21"/>
        <v>188.76151604590387</v>
      </c>
      <c r="H143" s="168">
        <f t="shared" si="21"/>
        <v>123.8550255781764</v>
      </c>
      <c r="I143" s="168">
        <f t="shared" si="21"/>
        <v>120.57538213112286</v>
      </c>
      <c r="J143" s="168">
        <f t="shared" si="21"/>
        <v>135.47402072443205</v>
      </c>
      <c r="K143" s="168">
        <f t="shared" si="21"/>
        <v>102.52320785232787</v>
      </c>
      <c r="L143" s="168">
        <f t="shared" si="21"/>
        <v>88.192489096020921</v>
      </c>
      <c r="M143" s="168">
        <f t="shared" si="21"/>
        <v>94.759139765516323</v>
      </c>
      <c r="N143" s="168">
        <f t="shared" si="21"/>
        <v>83.053792835066673</v>
      </c>
      <c r="O143" s="168">
        <f t="shared" si="21"/>
        <v>62.033952302828439</v>
      </c>
      <c r="P143" s="168">
        <f t="shared" si="21"/>
        <v>45.851178522724531</v>
      </c>
      <c r="Q143" s="168">
        <f t="shared" si="21"/>
        <v>77.567267130886876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375.72582835254735</v>
      </c>
      <c r="C148" s="157">
        <f>IF(RES_hhdet_emi!C148=0,0,RES_hhdet_emi!C148*1000000/RES_hhdet_num!C$143)</f>
        <v>260.64494899187349</v>
      </c>
      <c r="D148" s="157">
        <f>IF(RES_hhdet_emi!D148=0,0,RES_hhdet_emi!D148*1000000/RES_hhdet_num!D$143)</f>
        <v>234.16921477066856</v>
      </c>
      <c r="E148" s="157">
        <f>IF(RES_hhdet_emi!E148=0,0,RES_hhdet_emi!E148*1000000/RES_hhdet_num!E$143)</f>
        <v>149.01345432300818</v>
      </c>
      <c r="F148" s="157">
        <f>IF(RES_hhdet_emi!F148=0,0,RES_hhdet_emi!F148*1000000/RES_hhdet_num!F$143)</f>
        <v>113.35926177563651</v>
      </c>
      <c r="G148" s="157">
        <f>IF(RES_hhdet_emi!G148=0,0,RES_hhdet_emi!G148*1000000/RES_hhdet_num!G$143)</f>
        <v>93.305310417411533</v>
      </c>
      <c r="H148" s="157">
        <f>IF(RES_hhdet_emi!H148=0,0,RES_hhdet_emi!H148*1000000/RES_hhdet_num!H$143)</f>
        <v>54.400235604116396</v>
      </c>
      <c r="I148" s="157">
        <f>IF(RES_hhdet_emi!I148=0,0,RES_hhdet_emi!I148*1000000/RES_hhdet_num!I$143)</f>
        <v>45.20180732779145</v>
      </c>
      <c r="J148" s="157">
        <f>IF(RES_hhdet_emi!J148=0,0,RES_hhdet_emi!J148*1000000/RES_hhdet_num!J$143)</f>
        <v>35.262155548783326</v>
      </c>
      <c r="K148" s="157">
        <f>IF(RES_hhdet_emi!K148=0,0,RES_hhdet_emi!K148*1000000/RES_hhdet_num!K$143)</f>
        <v>27.818960622606696</v>
      </c>
      <c r="L148" s="157">
        <f>IF(RES_hhdet_emi!L148=0,0,RES_hhdet_emi!L148*1000000/RES_hhdet_num!L$143)</f>
        <v>17.778932135531992</v>
      </c>
      <c r="M148" s="157">
        <f>IF(RES_hhdet_emi!M148=0,0,RES_hhdet_emi!M148*1000000/RES_hhdet_num!M$143)</f>
        <v>12.297989870800917</v>
      </c>
      <c r="N148" s="157">
        <f>IF(RES_hhdet_emi!N148=0,0,RES_hhdet_emi!N148*1000000/RES_hhdet_num!N$143)</f>
        <v>9.2336657498620003</v>
      </c>
      <c r="O148" s="157">
        <f>IF(RES_hhdet_emi!O148=0,0,RES_hhdet_emi!O148*1000000/RES_hhdet_num!O$143)</f>
        <v>6.6897211100668947</v>
      </c>
      <c r="P148" s="157">
        <f>IF(RES_hhdet_emi!P148=0,0,RES_hhdet_emi!P148*1000000/RES_hhdet_num!P$143)</f>
        <v>4.4594069178899529</v>
      </c>
      <c r="Q148" s="157">
        <f>IF(RES_hhdet_emi!Q148=0,0,RES_hhdet_emi!Q148*1000000/RES_hhdet_num!Q$143)</f>
        <v>3.4490684338023723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877.19860732308439</v>
      </c>
      <c r="C149" s="132">
        <f>IF(RES_hhdet_emi!C149=0,0,RES_hhdet_emi!C149*1000000/RES_hhdet_num!C149)</f>
        <v>871.38126858537771</v>
      </c>
      <c r="D149" s="132">
        <f>IF(RES_hhdet_emi!D149=0,0,RES_hhdet_emi!D149*1000000/RES_hhdet_num!D149)</f>
        <v>866.72064712288341</v>
      </c>
      <c r="E149" s="132">
        <f>IF(RES_hhdet_emi!E149=0,0,RES_hhdet_emi!E149*1000000/RES_hhdet_num!E149)</f>
        <v>866.987370606593</v>
      </c>
      <c r="F149" s="132">
        <f>IF(RES_hhdet_emi!F149=0,0,RES_hhdet_emi!F149*1000000/RES_hhdet_num!F149)</f>
        <v>862.94738026703305</v>
      </c>
      <c r="G149" s="132">
        <f>IF(RES_hhdet_emi!G149=0,0,RES_hhdet_emi!G149*1000000/RES_hhdet_num!G149)</f>
        <v>860.0048677289052</v>
      </c>
      <c r="H149" s="132">
        <f>IF(RES_hhdet_emi!H149=0,0,RES_hhdet_emi!H149*1000000/RES_hhdet_num!H149)</f>
        <v>853.05876700947761</v>
      </c>
      <c r="I149" s="132">
        <f>IF(RES_hhdet_emi!I149=0,0,RES_hhdet_emi!I149*1000000/RES_hhdet_num!I149)</f>
        <v>853.63613138534163</v>
      </c>
      <c r="J149" s="132">
        <f>IF(RES_hhdet_emi!J149=0,0,RES_hhdet_emi!J149*1000000/RES_hhdet_num!J149)</f>
        <v>855.15247994972492</v>
      </c>
      <c r="K149" s="132">
        <f>IF(RES_hhdet_emi!K149=0,0,RES_hhdet_emi!K149*1000000/RES_hhdet_num!K149)</f>
        <v>918.75992531318695</v>
      </c>
      <c r="L149" s="132">
        <f>IF(RES_hhdet_emi!L149=0,0,RES_hhdet_emi!L149*1000000/RES_hhdet_num!L149)</f>
        <v>853.04463414162149</v>
      </c>
      <c r="M149" s="132">
        <f>IF(RES_hhdet_emi!M149=0,0,RES_hhdet_emi!M149*1000000/RES_hhdet_num!M149)</f>
        <v>840.59294060717866</v>
      </c>
      <c r="N149" s="132">
        <f>IF(RES_hhdet_emi!N149=0,0,RES_hhdet_emi!N149*1000000/RES_hhdet_num!N149)</f>
        <v>825.23931354275112</v>
      </c>
      <c r="O149" s="132">
        <f>IF(RES_hhdet_emi!O149=0,0,RES_hhdet_emi!O149*1000000/RES_hhdet_num!O149)</f>
        <v>813.39997636988016</v>
      </c>
      <c r="P149" s="132">
        <f>IF(RES_hhdet_emi!P149=0,0,RES_hhdet_emi!P149*1000000/RES_hhdet_num!P149)</f>
        <v>793.9024526356427</v>
      </c>
      <c r="Q149" s="132">
        <f>IF(RES_hhdet_emi!Q149=0,0,RES_hhdet_emi!Q149*1000000/RES_hhdet_num!Q149)</f>
        <v>788.53210141500438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459.37996265658967</v>
      </c>
      <c r="L150" s="132">
        <f>IF(RES_hhdet_emi!L150=0,0,RES_hhdet_emi!L150*1000000/RES_hhdet_num!L150)</f>
        <v>426.52231707081268</v>
      </c>
      <c r="M150" s="132">
        <f>IF(RES_hhdet_emi!M150=0,0,RES_hhdet_emi!M150*1000000/RES_hhdet_num!M150)</f>
        <v>420.29647030359013</v>
      </c>
      <c r="N150" s="132">
        <f>IF(RES_hhdet_emi!N150=0,0,RES_hhdet_emi!N150*1000000/RES_hhdet_num!N150)</f>
        <v>412.6196567713763</v>
      </c>
      <c r="O150" s="132">
        <f>IF(RES_hhdet_emi!O150=0,0,RES_hhdet_emi!O150*1000000/RES_hhdet_num!O150)</f>
        <v>406.6999881849415</v>
      </c>
      <c r="P150" s="132">
        <f>IF(RES_hhdet_emi!P150=0,0,RES_hhdet_emi!P150*1000000/RES_hhdet_num!P150)</f>
        <v>396.95122631782232</v>
      </c>
      <c r="Q150" s="132">
        <f>IF(RES_hhdet_emi!Q150=0,0,RES_hhdet_emi!Q150*1000000/RES_hhdet_num!Q150)</f>
        <v>394.26605070750372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459.37996265658967</v>
      </c>
      <c r="L151" s="165">
        <f>IF(RES_hhdet_emi!L151=0,0,RES_hhdet_emi!L151*1000000/RES_hhdet_num!L150)</f>
        <v>426.52231707081268</v>
      </c>
      <c r="M151" s="165">
        <f>IF(RES_hhdet_emi!M151=0,0,RES_hhdet_emi!M151*1000000/RES_hhdet_num!M150)</f>
        <v>420.29647030359013</v>
      </c>
      <c r="N151" s="165">
        <f>IF(RES_hhdet_emi!N151=0,0,RES_hhdet_emi!N151*1000000/RES_hhdet_num!N150)</f>
        <v>412.6196567713763</v>
      </c>
      <c r="O151" s="165">
        <f>IF(RES_hhdet_emi!O151=0,0,RES_hhdet_emi!O151*1000000/RES_hhdet_num!O150)</f>
        <v>406.6999881849415</v>
      </c>
      <c r="P151" s="165">
        <f>IF(RES_hhdet_emi!P151=0,0,RES_hhdet_emi!P151*1000000/RES_hhdet_num!P150)</f>
        <v>396.95122631782232</v>
      </c>
      <c r="Q151" s="165">
        <f>IF(RES_hhdet_emi!Q151=0,0,RES_hhdet_emi!Q151*1000000/RES_hhdet_num!Q150)</f>
        <v>394.26605070750372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87.691924891551508</v>
      </c>
      <c r="C157" s="157">
        <f>IF(RES_hhdet_emi!C157=0,0,RES_hhdet_emi!C157*1000000/RES_hhdet_num!C$143)</f>
        <v>80.588119543756846</v>
      </c>
      <c r="D157" s="157">
        <f>IF(RES_hhdet_emi!D157=0,0,RES_hhdet_emi!D157*1000000/RES_hhdet_num!D$143)</f>
        <v>109.27328969095377</v>
      </c>
      <c r="E157" s="157">
        <f>IF(RES_hhdet_emi!E157=0,0,RES_hhdet_emi!E157*1000000/RES_hhdet_num!E$143)</f>
        <v>108.41201204991806</v>
      </c>
      <c r="F157" s="157">
        <f>IF(RES_hhdet_emi!F157=0,0,RES_hhdet_emi!F157*1000000/RES_hhdet_num!F$143)</f>
        <v>81.863288454982893</v>
      </c>
      <c r="G157" s="157">
        <f>IF(RES_hhdet_emi!G157=0,0,RES_hhdet_emi!G157*1000000/RES_hhdet_num!G$143)</f>
        <v>95.456205628492327</v>
      </c>
      <c r="H157" s="157">
        <f>IF(RES_hhdet_emi!H157=0,0,RES_hhdet_emi!H157*1000000/RES_hhdet_num!H$143)</f>
        <v>69.454789974060006</v>
      </c>
      <c r="I157" s="157">
        <f>IF(RES_hhdet_emi!I157=0,0,RES_hhdet_emi!I157*1000000/RES_hhdet_num!I$143)</f>
        <v>75.373574803331408</v>
      </c>
      <c r="J157" s="157">
        <f>IF(RES_hhdet_emi!J157=0,0,RES_hhdet_emi!J157*1000000/RES_hhdet_num!J$143)</f>
        <v>100.21186517564873</v>
      </c>
      <c r="K157" s="157">
        <f>IF(RES_hhdet_emi!K157=0,0,RES_hhdet_emi!K157*1000000/RES_hhdet_num!K$143)</f>
        <v>74.704247229721176</v>
      </c>
      <c r="L157" s="157">
        <f>IF(RES_hhdet_emi!L157=0,0,RES_hhdet_emi!L157*1000000/RES_hhdet_num!L$143)</f>
        <v>70.413556960488933</v>
      </c>
      <c r="M157" s="157">
        <f>IF(RES_hhdet_emi!M157=0,0,RES_hhdet_emi!M157*1000000/RES_hhdet_num!M$143)</f>
        <v>82.461149894715405</v>
      </c>
      <c r="N157" s="157">
        <f>IF(RES_hhdet_emi!N157=0,0,RES_hhdet_emi!N157*1000000/RES_hhdet_num!N$143)</f>
        <v>73.820127085204675</v>
      </c>
      <c r="O157" s="157">
        <f>IF(RES_hhdet_emi!O157=0,0,RES_hhdet_emi!O157*1000000/RES_hhdet_num!O$143)</f>
        <v>55.344231192761548</v>
      </c>
      <c r="P157" s="157">
        <f>IF(RES_hhdet_emi!P157=0,0,RES_hhdet_emi!P157*1000000/RES_hhdet_num!P$143)</f>
        <v>41.391771604834581</v>
      </c>
      <c r="Q157" s="157">
        <f>IF(RES_hhdet_emi!Q157=0,0,RES_hhdet_emi!Q157*1000000/RES_hhdet_num!Q$143)</f>
        <v>74.118198697084509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350.16292767040221</v>
      </c>
      <c r="C158" s="156">
        <f>IF(RES_hhdet_emi!C158=0,0,RES_hhdet_emi!C158*1000000/RES_hhdet_num!C158)</f>
        <v>346.03239955755311</v>
      </c>
      <c r="D158" s="156">
        <f>IF(RES_hhdet_emi!D158=0,0,RES_hhdet_emi!D158*1000000/RES_hhdet_num!D158)</f>
        <v>343.88947049800157</v>
      </c>
      <c r="E158" s="156">
        <f>IF(RES_hhdet_emi!E158=0,0,RES_hhdet_emi!E158*1000000/RES_hhdet_num!E158)</f>
        <v>337.35990783767045</v>
      </c>
      <c r="F158" s="156">
        <f>IF(RES_hhdet_emi!F158=0,0,RES_hhdet_emi!F158*1000000/RES_hhdet_num!F158)</f>
        <v>313.55184068606656</v>
      </c>
      <c r="G158" s="156">
        <f>IF(RES_hhdet_emi!G158=0,0,RES_hhdet_emi!G158*1000000/RES_hhdet_num!G158)</f>
        <v>391.0355090219818</v>
      </c>
      <c r="H158" s="156">
        <f>IF(RES_hhdet_emi!H158=0,0,RES_hhdet_emi!H158*1000000/RES_hhdet_num!H158)</f>
        <v>338.51388626996822</v>
      </c>
      <c r="I158" s="156">
        <f>IF(RES_hhdet_emi!I158=0,0,RES_hhdet_emi!I158*1000000/RES_hhdet_num!I158)</f>
        <v>377.5676286898979</v>
      </c>
      <c r="J158" s="156">
        <f>IF(RES_hhdet_emi!J158=0,0,RES_hhdet_emi!J158*1000000/RES_hhdet_num!J158)</f>
        <v>346.41952515763353</v>
      </c>
      <c r="K158" s="156">
        <f>IF(RES_hhdet_emi!K158=0,0,RES_hhdet_emi!K158*1000000/RES_hhdet_num!K158)</f>
        <v>352.31123630700154</v>
      </c>
      <c r="L158" s="156">
        <f>IF(RES_hhdet_emi!L158=0,0,RES_hhdet_emi!L158*1000000/RES_hhdet_num!L158)</f>
        <v>347.02824593449719</v>
      </c>
      <c r="M158" s="156">
        <f>IF(RES_hhdet_emi!M158=0,0,RES_hhdet_emi!M158*1000000/RES_hhdet_num!M158)</f>
        <v>337.72800394491827</v>
      </c>
      <c r="N158" s="156">
        <f>IF(RES_hhdet_emi!N158=0,0,RES_hhdet_emi!N158*1000000/RES_hhdet_num!N158)</f>
        <v>335.99786803649909</v>
      </c>
      <c r="O158" s="156">
        <f>IF(RES_hhdet_emi!O158=0,0,RES_hhdet_emi!O158*1000000/RES_hhdet_num!O158)</f>
        <v>341.53474586242305</v>
      </c>
      <c r="P158" s="156">
        <f>IF(RES_hhdet_emi!P158=0,0,RES_hhdet_emi!P158*1000000/RES_hhdet_num!P158)</f>
        <v>335.82752679299722</v>
      </c>
      <c r="Q158" s="156">
        <f>IF(RES_hhdet_emi!Q158=0,0,RES_hhdet_emi!Q158*1000000/RES_hhdet_num!Q158)</f>
        <v>306.44597069997741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464.28545806069394</v>
      </c>
      <c r="C161" s="168">
        <f t="shared" ref="C161:Q161" si="24">SUM(C162,C164,C166,C175)</f>
        <v>468.85992884148203</v>
      </c>
      <c r="D161" s="168">
        <f t="shared" si="24"/>
        <v>547.20010853664132</v>
      </c>
      <c r="E161" s="168">
        <f t="shared" si="24"/>
        <v>551.87506316600991</v>
      </c>
      <c r="F161" s="168">
        <f t="shared" si="24"/>
        <v>499.82067593634315</v>
      </c>
      <c r="G161" s="168">
        <f t="shared" si="24"/>
        <v>478.74474651238751</v>
      </c>
      <c r="H161" s="168">
        <f t="shared" si="24"/>
        <v>314.77605596076546</v>
      </c>
      <c r="I161" s="168">
        <f t="shared" si="24"/>
        <v>301.38817021798855</v>
      </c>
      <c r="J161" s="168">
        <f t="shared" si="24"/>
        <v>314.07870686447984</v>
      </c>
      <c r="K161" s="168">
        <f t="shared" si="24"/>
        <v>263.32705334489515</v>
      </c>
      <c r="L161" s="168">
        <f t="shared" si="24"/>
        <v>212.97704036988742</v>
      </c>
      <c r="M161" s="168">
        <f t="shared" si="24"/>
        <v>191.04051292051756</v>
      </c>
      <c r="N161" s="168">
        <f t="shared" si="24"/>
        <v>160.52309086893348</v>
      </c>
      <c r="O161" s="168">
        <f t="shared" si="24"/>
        <v>127.04338699849866</v>
      </c>
      <c r="P161" s="168">
        <f t="shared" si="24"/>
        <v>91.864181826776246</v>
      </c>
      <c r="Q161" s="168">
        <f t="shared" si="24"/>
        <v>120.1305471469805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376.30332503264515</v>
      </c>
      <c r="C166" s="157">
        <f>IF(RES_hhdet_emi!C166=0,0,RES_hhdet_emi!C166*1000000/RES_hhdet_num!C$161)</f>
        <v>386.6801660670323</v>
      </c>
      <c r="D166" s="157">
        <f>IF(RES_hhdet_emi!D166=0,0,RES_hhdet_emi!D166*1000000/RES_hhdet_num!D$161)</f>
        <v>435.77494881404567</v>
      </c>
      <c r="E166" s="157">
        <f>IF(RES_hhdet_emi!E166=0,0,RES_hhdet_emi!E166*1000000/RES_hhdet_num!E$161)</f>
        <v>440.96116776545557</v>
      </c>
      <c r="F166" s="157">
        <f>IF(RES_hhdet_emi!F166=0,0,RES_hhdet_emi!F166*1000000/RES_hhdet_num!F$161)</f>
        <v>416.47640246207567</v>
      </c>
      <c r="G166" s="157">
        <f>IF(RES_hhdet_emi!G166=0,0,RES_hhdet_emi!G166*1000000/RES_hhdet_num!G$161)</f>
        <v>381.88096277401513</v>
      </c>
      <c r="H166" s="157">
        <f>IF(RES_hhdet_emi!H166=0,0,RES_hhdet_emi!H166*1000000/RES_hhdet_num!H$161)</f>
        <v>244.59487171263029</v>
      </c>
      <c r="I166" s="157">
        <f>IF(RES_hhdet_emi!I166=0,0,RES_hhdet_emi!I166*1000000/RES_hhdet_num!I$161)</f>
        <v>225.46700665171841</v>
      </c>
      <c r="J166" s="157">
        <f>IF(RES_hhdet_emi!J166=0,0,RES_hhdet_emi!J166*1000000/RES_hhdet_num!J$161)</f>
        <v>213.48728756083915</v>
      </c>
      <c r="K166" s="157">
        <f>IF(RES_hhdet_emi!K166=0,0,RES_hhdet_emi!K166*1000000/RES_hhdet_num!K$161)</f>
        <v>188.46572122658972</v>
      </c>
      <c r="L166" s="157">
        <f>IF(RES_hhdet_emi!L166=0,0,RES_hhdet_emi!L166*1000000/RES_hhdet_num!L$161)</f>
        <v>142.7276524132447</v>
      </c>
      <c r="M166" s="157">
        <f>IF(RES_hhdet_emi!M166=0,0,RES_hhdet_emi!M166*1000000/RES_hhdet_num!M$161)</f>
        <v>108.48852427848122</v>
      </c>
      <c r="N166" s="157">
        <f>IF(RES_hhdet_emi!N166=0,0,RES_hhdet_emi!N166*1000000/RES_hhdet_num!N$161)</f>
        <v>86.587112289194863</v>
      </c>
      <c r="O166" s="157">
        <f>IF(RES_hhdet_emi!O166=0,0,RES_hhdet_emi!O166*1000000/RES_hhdet_num!O$161)</f>
        <v>71.67361596397933</v>
      </c>
      <c r="P166" s="157">
        <f>IF(RES_hhdet_emi!P166=0,0,RES_hhdet_emi!P166*1000000/RES_hhdet_num!P$161)</f>
        <v>50.454932450081813</v>
      </c>
      <c r="Q166" s="157">
        <f>IF(RES_hhdet_emi!Q166=0,0,RES_hhdet_emi!Q166*1000000/RES_hhdet_num!Q$161)</f>
        <v>45.764561704602798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877.19860732308405</v>
      </c>
      <c r="C167" s="132">
        <f>IF(RES_hhdet_emi!C167=0,0,RES_hhdet_emi!C167*1000000/RES_hhdet_num!C167)</f>
        <v>871.38126858537782</v>
      </c>
      <c r="D167" s="132">
        <f>IF(RES_hhdet_emi!D167=0,0,RES_hhdet_emi!D167*1000000/RES_hhdet_num!D167)</f>
        <v>866.72064712288329</v>
      </c>
      <c r="E167" s="132">
        <f>IF(RES_hhdet_emi!E167=0,0,RES_hhdet_emi!E167*1000000/RES_hhdet_num!E167)</f>
        <v>866.98737060659323</v>
      </c>
      <c r="F167" s="132">
        <f>IF(RES_hhdet_emi!F167=0,0,RES_hhdet_emi!F167*1000000/RES_hhdet_num!F167)</f>
        <v>862.94738026703249</v>
      </c>
      <c r="G167" s="132">
        <f>IF(RES_hhdet_emi!G167=0,0,RES_hhdet_emi!G167*1000000/RES_hhdet_num!G167)</f>
        <v>860.0048677289052</v>
      </c>
      <c r="H167" s="132">
        <f>IF(RES_hhdet_emi!H167=0,0,RES_hhdet_emi!H167*1000000/RES_hhdet_num!H167)</f>
        <v>853.05876700947749</v>
      </c>
      <c r="I167" s="132">
        <f>IF(RES_hhdet_emi!I167=0,0,RES_hhdet_emi!I167*1000000/RES_hhdet_num!I167)</f>
        <v>853.63613138534163</v>
      </c>
      <c r="J167" s="132">
        <f>IF(RES_hhdet_emi!J167=0,0,RES_hhdet_emi!J167*1000000/RES_hhdet_num!J167)</f>
        <v>855.15247994972481</v>
      </c>
      <c r="K167" s="132">
        <f>IF(RES_hhdet_emi!K167=0,0,RES_hhdet_emi!K167*1000000/RES_hhdet_num!K167)</f>
        <v>918.75992531318673</v>
      </c>
      <c r="L167" s="132">
        <f>IF(RES_hhdet_emi!L167=0,0,RES_hhdet_emi!L167*1000000/RES_hhdet_num!L167)</f>
        <v>853.0446341416216</v>
      </c>
      <c r="M167" s="132">
        <f>IF(RES_hhdet_emi!M167=0,0,RES_hhdet_emi!M167*1000000/RES_hhdet_num!M167)</f>
        <v>840.59294060717798</v>
      </c>
      <c r="N167" s="132">
        <f>IF(RES_hhdet_emi!N167=0,0,RES_hhdet_emi!N167*1000000/RES_hhdet_num!N167)</f>
        <v>825.23931354275078</v>
      </c>
      <c r="O167" s="132">
        <f>IF(RES_hhdet_emi!O167=0,0,RES_hhdet_emi!O167*1000000/RES_hhdet_num!O167)</f>
        <v>813.39997636988016</v>
      </c>
      <c r="P167" s="132">
        <f>IF(RES_hhdet_emi!P167=0,0,RES_hhdet_emi!P167*1000000/RES_hhdet_num!P167)</f>
        <v>793.90245263564339</v>
      </c>
      <c r="Q167" s="132">
        <f>IF(RES_hhdet_emi!Q167=0,0,RES_hhdet_emi!Q167*1000000/RES_hhdet_num!Q167)</f>
        <v>788.53210141500449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459.37996265659001</v>
      </c>
      <c r="L168" s="132">
        <f>IF(RES_hhdet_emi!L168=0,0,RES_hhdet_emi!L168*1000000/RES_hhdet_num!L168)</f>
        <v>426.5223170708129</v>
      </c>
      <c r="M168" s="132">
        <f>IF(RES_hhdet_emi!M168=0,0,RES_hhdet_emi!M168*1000000/RES_hhdet_num!M168)</f>
        <v>420.29647030359018</v>
      </c>
      <c r="N168" s="132">
        <f>IF(RES_hhdet_emi!N168=0,0,RES_hhdet_emi!N168*1000000/RES_hhdet_num!N168)</f>
        <v>412.6196567713763</v>
      </c>
      <c r="O168" s="132">
        <f>IF(RES_hhdet_emi!O168=0,0,RES_hhdet_emi!O168*1000000/RES_hhdet_num!O168)</f>
        <v>406.69998818494184</v>
      </c>
      <c r="P168" s="132">
        <f>IF(RES_hhdet_emi!P168=0,0,RES_hhdet_emi!P168*1000000/RES_hhdet_num!P168)</f>
        <v>396.95122631782255</v>
      </c>
      <c r="Q168" s="132">
        <f>IF(RES_hhdet_emi!Q168=0,0,RES_hhdet_emi!Q168*1000000/RES_hhdet_num!Q168)</f>
        <v>394.26605070750395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459.37996265659001</v>
      </c>
      <c r="L169" s="165">
        <f>IF(RES_hhdet_emi!L169=0,0,RES_hhdet_emi!L169*1000000/RES_hhdet_num!L168)</f>
        <v>426.5223170708129</v>
      </c>
      <c r="M169" s="165">
        <f>IF(RES_hhdet_emi!M169=0,0,RES_hhdet_emi!M169*1000000/RES_hhdet_num!M168)</f>
        <v>420.29647030359018</v>
      </c>
      <c r="N169" s="165">
        <f>IF(RES_hhdet_emi!N169=0,0,RES_hhdet_emi!N169*1000000/RES_hhdet_num!N168)</f>
        <v>412.6196567713763</v>
      </c>
      <c r="O169" s="165">
        <f>IF(RES_hhdet_emi!O169=0,0,RES_hhdet_emi!O169*1000000/RES_hhdet_num!O168)</f>
        <v>406.69998818494184</v>
      </c>
      <c r="P169" s="165">
        <f>IF(RES_hhdet_emi!P169=0,0,RES_hhdet_emi!P169*1000000/RES_hhdet_num!P168)</f>
        <v>396.95122631782255</v>
      </c>
      <c r="Q169" s="165">
        <f>IF(RES_hhdet_emi!Q169=0,0,RES_hhdet_emi!Q169*1000000/RES_hhdet_num!Q168)</f>
        <v>394.26605070750395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87.982133028048779</v>
      </c>
      <c r="C175" s="157">
        <f>IF(RES_hhdet_emi!C175=0,0,RES_hhdet_emi!C175*1000000/RES_hhdet_num!C$161)</f>
        <v>82.179762774449742</v>
      </c>
      <c r="D175" s="157">
        <f>IF(RES_hhdet_emi!D175=0,0,RES_hhdet_emi!D175*1000000/RES_hhdet_num!D$161)</f>
        <v>111.42515972259568</v>
      </c>
      <c r="E175" s="157">
        <f>IF(RES_hhdet_emi!E175=0,0,RES_hhdet_emi!E175*1000000/RES_hhdet_num!E$161)</f>
        <v>110.91389540055435</v>
      </c>
      <c r="F175" s="157">
        <f>IF(RES_hhdet_emi!F175=0,0,RES_hhdet_emi!F175*1000000/RES_hhdet_num!F$161)</f>
        <v>83.34427347426751</v>
      </c>
      <c r="G175" s="157">
        <f>IF(RES_hhdet_emi!G175=0,0,RES_hhdet_emi!G175*1000000/RES_hhdet_num!G$161)</f>
        <v>96.863783738372391</v>
      </c>
      <c r="H175" s="157">
        <f>IF(RES_hhdet_emi!H175=0,0,RES_hhdet_emi!H175*1000000/RES_hhdet_num!H$161)</f>
        <v>70.181184248135182</v>
      </c>
      <c r="I175" s="157">
        <f>IF(RES_hhdet_emi!I175=0,0,RES_hhdet_emi!I175*1000000/RES_hhdet_num!I$161)</f>
        <v>75.921163566270124</v>
      </c>
      <c r="J175" s="157">
        <f>IF(RES_hhdet_emi!J175=0,0,RES_hhdet_emi!J175*1000000/RES_hhdet_num!J$161)</f>
        <v>100.59141930364069</v>
      </c>
      <c r="K175" s="157">
        <f>IF(RES_hhdet_emi!K175=0,0,RES_hhdet_emi!K175*1000000/RES_hhdet_num!K$161)</f>
        <v>74.861332118305455</v>
      </c>
      <c r="L175" s="157">
        <f>IF(RES_hhdet_emi!L175=0,0,RES_hhdet_emi!L175*1000000/RES_hhdet_num!L$161)</f>
        <v>70.249387956642721</v>
      </c>
      <c r="M175" s="157">
        <f>IF(RES_hhdet_emi!M175=0,0,RES_hhdet_emi!M175*1000000/RES_hhdet_num!M$161)</f>
        <v>82.551988642036335</v>
      </c>
      <c r="N175" s="157">
        <f>IF(RES_hhdet_emi!N175=0,0,RES_hhdet_emi!N175*1000000/RES_hhdet_num!N$161)</f>
        <v>73.935978579738631</v>
      </c>
      <c r="O175" s="157">
        <f>IF(RES_hhdet_emi!O175=0,0,RES_hhdet_emi!O175*1000000/RES_hhdet_num!O$161)</f>
        <v>55.369771034519331</v>
      </c>
      <c r="P175" s="157">
        <f>IF(RES_hhdet_emi!P175=0,0,RES_hhdet_emi!P175*1000000/RES_hhdet_num!P$161)</f>
        <v>41.409249376694426</v>
      </c>
      <c r="Q175" s="157">
        <f>IF(RES_hhdet_emi!Q175=0,0,RES_hhdet_emi!Q175*1000000/RES_hhdet_num!Q$161)</f>
        <v>74.365985442377706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350.16292767040215</v>
      </c>
      <c r="C176" s="156">
        <f>IF(RES_hhdet_emi!C176=0,0,RES_hhdet_emi!C176*1000000/RES_hhdet_num!C176)</f>
        <v>353.67783680298282</v>
      </c>
      <c r="D176" s="156">
        <f>IF(RES_hhdet_emi!D176=0,0,RES_hhdet_emi!D176*1000000/RES_hhdet_num!D176)</f>
        <v>350.37628879612748</v>
      </c>
      <c r="E176" s="156">
        <f>IF(RES_hhdet_emi!E176=0,0,RES_hhdet_emi!E176*1000000/RES_hhdet_num!E176)</f>
        <v>345.34553795172599</v>
      </c>
      <c r="F176" s="156">
        <f>IF(RES_hhdet_emi!F176=0,0,RES_hhdet_emi!F176*1000000/RES_hhdet_num!F176)</f>
        <v>319.1160436063463</v>
      </c>
      <c r="G176" s="156">
        <f>IF(RES_hhdet_emi!G176=0,0,RES_hhdet_emi!G176*1000000/RES_hhdet_num!G176)</f>
        <v>397.07125854311039</v>
      </c>
      <c r="H176" s="156">
        <f>IF(RES_hhdet_emi!H176=0,0,RES_hhdet_emi!H176*1000000/RES_hhdet_num!H176)</f>
        <v>341.85954864193917</v>
      </c>
      <c r="I176" s="156">
        <f>IF(RES_hhdet_emi!I176=0,0,RES_hhdet_emi!I176*1000000/RES_hhdet_num!I176)</f>
        <v>380.2534143093369</v>
      </c>
      <c r="J176" s="156">
        <f>IF(RES_hhdet_emi!J176=0,0,RES_hhdet_emi!J176*1000000/RES_hhdet_num!J176)</f>
        <v>347.83365107864631</v>
      </c>
      <c r="K176" s="156">
        <f>IF(RES_hhdet_emi!K176=0,0,RES_hhdet_emi!K176*1000000/RES_hhdet_num!K176)</f>
        <v>353.17748409296007</v>
      </c>
      <c r="L176" s="156">
        <f>IF(RES_hhdet_emi!L176=0,0,RES_hhdet_emi!L176*1000000/RES_hhdet_num!L176)</f>
        <v>346.34978099456106</v>
      </c>
      <c r="M176" s="156">
        <f>IF(RES_hhdet_emi!M176=0,0,RES_hhdet_emi!M176*1000000/RES_hhdet_num!M176)</f>
        <v>338.06176411530294</v>
      </c>
      <c r="N176" s="156">
        <f>IF(RES_hhdet_emi!N176=0,0,RES_hhdet_emi!N176*1000000/RES_hhdet_num!N176)</f>
        <v>336.58137558783125</v>
      </c>
      <c r="O176" s="156">
        <f>IF(RES_hhdet_emi!O176=0,0,RES_hhdet_emi!O176*1000000/RES_hhdet_num!O176)</f>
        <v>341.630885219508</v>
      </c>
      <c r="P176" s="156">
        <f>IF(RES_hhdet_emi!P176=0,0,RES_hhdet_emi!P176*1000000/RES_hhdet_num!P176)</f>
        <v>335.91034235062011</v>
      </c>
      <c r="Q176" s="156">
        <f>IF(RES_hhdet_emi!Q176=0,0,RES_hhdet_emi!Q176*1000000/RES_hhdet_num!Q176)</f>
        <v>307.4241768919739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331.08933023365586</v>
      </c>
      <c r="C3" s="184">
        <f>RES_hhdet_fech!C3/RES_summary!C$19</f>
        <v>142.68273915615106</v>
      </c>
      <c r="D3" s="184">
        <f>RES_hhdet_fech!D3/RES_summary!D$19</f>
        <v>270.41161603460364</v>
      </c>
      <c r="E3" s="184">
        <f>RES_hhdet_fech!E3/RES_summary!E$19</f>
        <v>290.11233228663622</v>
      </c>
      <c r="F3" s="184">
        <f>RES_hhdet_fech!F3/RES_summary!F$19</f>
        <v>283.34951368897543</v>
      </c>
      <c r="G3" s="184">
        <f>RES_hhdet_fech!G3/RES_summary!G$19</f>
        <v>0</v>
      </c>
      <c r="H3" s="184">
        <f>RES_hhdet_fech!H3/RES_summary!H$19</f>
        <v>0</v>
      </c>
      <c r="I3" s="184">
        <f>RES_hhdet_fech!I3/RES_summary!I$19</f>
        <v>0</v>
      </c>
      <c r="J3" s="184">
        <f>RES_hhdet_fech!J3/RES_summary!J$19</f>
        <v>0</v>
      </c>
      <c r="K3" s="184">
        <f>RES_hhdet_fech!K3/RES_summary!K$19</f>
        <v>266.83265258040944</v>
      </c>
      <c r="L3" s="184">
        <f>RES_hhdet_fech!L3/RES_summary!L$19</f>
        <v>228.79986808608572</v>
      </c>
      <c r="M3" s="184">
        <f>RES_hhdet_fech!M3/RES_summary!M$19</f>
        <v>216.8415910476273</v>
      </c>
      <c r="N3" s="184">
        <f>RES_hhdet_fech!N3/RES_summary!N$19</f>
        <v>200.79187809251059</v>
      </c>
      <c r="O3" s="184">
        <f>RES_hhdet_fech!O3/RES_summary!O$19</f>
        <v>196.12489828202817</v>
      </c>
      <c r="P3" s="184">
        <f>RES_hhdet_fech!P3/RES_summary!P$19</f>
        <v>158.82844547199113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263.01414038268945</v>
      </c>
      <c r="C4" s="178">
        <f>RES_hhdet_fech!C4/RES_summary!C$19</f>
        <v>73.198310141558579</v>
      </c>
      <c r="D4" s="178">
        <f>RES_hhdet_fech!D4/RES_summary!D$19</f>
        <v>200.05430004986599</v>
      </c>
      <c r="E4" s="178">
        <f>RES_hhdet_fech!E4/RES_summary!E$19</f>
        <v>215.2774112860981</v>
      </c>
      <c r="F4" s="178">
        <f>RES_hhdet_fech!F4/RES_summary!F$19</f>
        <v>210.92798419133027</v>
      </c>
      <c r="G4" s="178">
        <f>RES_hhdet_fech!G4/RES_summary!G$19</f>
        <v>0</v>
      </c>
      <c r="H4" s="178">
        <f>RES_hhdet_fech!H4/RES_summary!H$19</f>
        <v>0</v>
      </c>
      <c r="I4" s="178">
        <f>RES_hhdet_fech!I4/RES_summary!I$19</f>
        <v>0</v>
      </c>
      <c r="J4" s="178">
        <f>RES_hhdet_fech!J4/RES_summary!J$19</f>
        <v>0</v>
      </c>
      <c r="K4" s="178">
        <f>RES_hhdet_fech!K4/RES_summary!K$19</f>
        <v>193.8151854764252</v>
      </c>
      <c r="L4" s="178">
        <f>RES_hhdet_fech!L4/RES_summary!L$19</f>
        <v>177.11746239530453</v>
      </c>
      <c r="M4" s="178">
        <f>RES_hhdet_fech!M4/RES_summary!M$19</f>
        <v>160.32494209012083</v>
      </c>
      <c r="N4" s="178">
        <f>RES_hhdet_fech!N4/RES_summary!N$19</f>
        <v>147.35217034340417</v>
      </c>
      <c r="O4" s="178">
        <f>RES_hhdet_fech!O4/RES_summary!O$19</f>
        <v>144.20461575967227</v>
      </c>
      <c r="P4" s="178">
        <f>RES_hhdet_fech!P4/RES_summary!P$19</f>
        <v>110.55192675658613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261.97035327882105</v>
      </c>
      <c r="C5" s="177">
        <f>RES_hhdet_fech!C5/RES_summary!C$19</f>
        <v>72.786260467822686</v>
      </c>
      <c r="D5" s="177">
        <f>RES_hhdet_fech!D5/RES_summary!D$19</f>
        <v>198.90766770665897</v>
      </c>
      <c r="E5" s="177">
        <f>RES_hhdet_fech!E5/RES_summary!E$19</f>
        <v>213.38411465188108</v>
      </c>
      <c r="F5" s="177">
        <f>RES_hhdet_fech!F5/RES_summary!F$19</f>
        <v>209.27765132820562</v>
      </c>
      <c r="G5" s="177">
        <f>RES_hhdet_fech!G5/RES_summary!G$19</f>
        <v>0</v>
      </c>
      <c r="H5" s="177">
        <f>RES_hhdet_fech!H5/RES_summary!H$19</f>
        <v>0</v>
      </c>
      <c r="I5" s="177">
        <f>RES_hhdet_fech!I5/RES_summary!I$19</f>
        <v>0</v>
      </c>
      <c r="J5" s="177">
        <f>RES_hhdet_fech!J5/RES_summary!J$19</f>
        <v>0</v>
      </c>
      <c r="K5" s="177">
        <f>RES_hhdet_fech!K5/RES_summary!K$19</f>
        <v>192.66609881182205</v>
      </c>
      <c r="L5" s="177">
        <f>RES_hhdet_fech!L5/RES_summary!L$19</f>
        <v>176.37683751093266</v>
      </c>
      <c r="M5" s="177">
        <f>RES_hhdet_fech!M5/RES_summary!M$19</f>
        <v>159.62455805554205</v>
      </c>
      <c r="N5" s="177">
        <f>RES_hhdet_fech!N5/RES_summary!N$19</f>
        <v>146.85524346566953</v>
      </c>
      <c r="O5" s="177">
        <f>RES_hhdet_fech!O5/RES_summary!O$19</f>
        <v>143.74035393469728</v>
      </c>
      <c r="P5" s="177">
        <f>RES_hhdet_fech!P5/RES_summary!P$19</f>
        <v>110.21394992051665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1.0437871038683961</v>
      </c>
      <c r="C6" s="177">
        <f>RES_hhdet_fech!C6/RES_summary!C$19</f>
        <v>0.41204967373589013</v>
      </c>
      <c r="D6" s="177">
        <f>RES_hhdet_fech!D6/RES_summary!D$19</f>
        <v>1.1466323432069891</v>
      </c>
      <c r="E6" s="177">
        <f>RES_hhdet_fech!E6/RES_summary!E$19</f>
        <v>1.8932966342170365</v>
      </c>
      <c r="F6" s="177">
        <f>RES_hhdet_fech!F6/RES_summary!F$19</f>
        <v>1.6503328631246477</v>
      </c>
      <c r="G6" s="177">
        <f>RES_hhdet_fech!G6/RES_summary!G$19</f>
        <v>0</v>
      </c>
      <c r="H6" s="177">
        <f>RES_hhdet_fech!H6/RES_summary!H$19</f>
        <v>0</v>
      </c>
      <c r="I6" s="177">
        <f>RES_hhdet_fech!I6/RES_summary!I$19</f>
        <v>0</v>
      </c>
      <c r="J6" s="177">
        <f>RES_hhdet_fech!J6/RES_summary!J$19</f>
        <v>0</v>
      </c>
      <c r="K6" s="177">
        <f>RES_hhdet_fech!K6/RES_summary!K$19</f>
        <v>1.1490866646031574</v>
      </c>
      <c r="L6" s="177">
        <f>RES_hhdet_fech!L6/RES_summary!L$19</f>
        <v>0.74062488437185681</v>
      </c>
      <c r="M6" s="177">
        <f>RES_hhdet_fech!M6/RES_summary!M$19</f>
        <v>0.70038403457876663</v>
      </c>
      <c r="N6" s="177">
        <f>RES_hhdet_fech!N6/RES_summary!N$19</f>
        <v>0.49692687773464134</v>
      </c>
      <c r="O6" s="177">
        <f>RES_hhdet_fech!O6/RES_summary!O$19</f>
        <v>0.46426182497499652</v>
      </c>
      <c r="P6" s="177">
        <f>RES_hhdet_fech!P6/RES_summary!P$19</f>
        <v>0.33797683606946638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0.11921255492066728</v>
      </c>
      <c r="C7" s="178">
        <f>RES_hhdet_fech!C7/RES_summary!C$19</f>
        <v>0.1389129779124148</v>
      </c>
      <c r="D7" s="178">
        <f>RES_hhdet_fech!D7/RES_summary!D$19</f>
        <v>0.15468023263691735</v>
      </c>
      <c r="E7" s="178">
        <f>RES_hhdet_fech!E7/RES_summary!E$19</f>
        <v>0.16755619744525069</v>
      </c>
      <c r="F7" s="178">
        <f>RES_hhdet_fech!F7/RES_summary!F$19</f>
        <v>0.18397438934663479</v>
      </c>
      <c r="G7" s="178">
        <f>RES_hhdet_fech!G7/RES_summary!G$19</f>
        <v>0</v>
      </c>
      <c r="H7" s="178">
        <f>RES_hhdet_fech!H7/RES_summary!H$19</f>
        <v>0</v>
      </c>
      <c r="I7" s="178">
        <f>RES_hhdet_fech!I7/RES_summary!I$19</f>
        <v>0</v>
      </c>
      <c r="J7" s="178">
        <f>RES_hhdet_fech!J7/RES_summary!J$19</f>
        <v>0</v>
      </c>
      <c r="K7" s="178">
        <f>RES_hhdet_fech!K7/RES_summary!K$19</f>
        <v>0.51996026295600783</v>
      </c>
      <c r="L7" s="178">
        <f>RES_hhdet_fech!L7/RES_summary!L$19</f>
        <v>0.70047083884486461</v>
      </c>
      <c r="M7" s="178">
        <f>RES_hhdet_fech!M7/RES_summary!M$19</f>
        <v>0.8232280122284108</v>
      </c>
      <c r="N7" s="178">
        <f>RES_hhdet_fech!N7/RES_summary!N$19</f>
        <v>1.1791522798589238</v>
      </c>
      <c r="O7" s="178">
        <f>RES_hhdet_fech!O7/RES_summary!O$19</f>
        <v>1.0950265746068668</v>
      </c>
      <c r="P7" s="178">
        <f>RES_hhdet_fech!P7/RES_summary!P$19</f>
        <v>1.0623398719343411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0.11921255492066728</v>
      </c>
      <c r="C8" s="177">
        <f>RES_hhdet_fech!C8/RES_summary!C$19</f>
        <v>0.1389129779124148</v>
      </c>
      <c r="D8" s="177">
        <f>RES_hhdet_fech!D8/RES_summary!D$19</f>
        <v>0.15468023263691735</v>
      </c>
      <c r="E8" s="177">
        <f>RES_hhdet_fech!E8/RES_summary!E$19</f>
        <v>0.16755619744525069</v>
      </c>
      <c r="F8" s="177">
        <f>RES_hhdet_fech!F8/RES_summary!F$19</f>
        <v>0.18397438934663479</v>
      </c>
      <c r="G8" s="177">
        <f>RES_hhdet_fech!G8/RES_summary!G$19</f>
        <v>0</v>
      </c>
      <c r="H8" s="177">
        <f>RES_hhdet_fech!H8/RES_summary!H$19</f>
        <v>0</v>
      </c>
      <c r="I8" s="177">
        <f>RES_hhdet_fech!I8/RES_summary!I$19</f>
        <v>0</v>
      </c>
      <c r="J8" s="177">
        <f>RES_hhdet_fech!J8/RES_summary!J$19</f>
        <v>0</v>
      </c>
      <c r="K8" s="177">
        <f>RES_hhdet_fech!K8/RES_summary!K$19</f>
        <v>0.51996026295600783</v>
      </c>
      <c r="L8" s="177">
        <f>RES_hhdet_fech!L8/RES_summary!L$19</f>
        <v>0.70047083884486461</v>
      </c>
      <c r="M8" s="177">
        <f>RES_hhdet_fech!M8/RES_summary!M$19</f>
        <v>0.8232280122284108</v>
      </c>
      <c r="N8" s="177">
        <f>RES_hhdet_fech!N8/RES_summary!N$19</f>
        <v>1.1791522798589238</v>
      </c>
      <c r="O8" s="177">
        <f>RES_hhdet_fech!O8/RES_summary!O$19</f>
        <v>1.0950265746068668</v>
      </c>
      <c r="P8" s="177">
        <f>RES_hhdet_fech!P8/RES_summary!P$19</f>
        <v>1.0623398719343411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52.415176508519401</v>
      </c>
      <c r="C9" s="178">
        <f>RES_hhdet_fech!C9/RES_summary!C$19</f>
        <v>53.286269557871968</v>
      </c>
      <c r="D9" s="178">
        <f>RES_hhdet_fech!D9/RES_summary!D$19</f>
        <v>53.577679963887647</v>
      </c>
      <c r="E9" s="178">
        <f>RES_hhdet_fech!E9/RES_summary!E$19</f>
        <v>57.280942264202494</v>
      </c>
      <c r="F9" s="178">
        <f>RES_hhdet_fech!F9/RES_summary!F$19</f>
        <v>55.072559713402427</v>
      </c>
      <c r="G9" s="178">
        <f>RES_hhdet_fech!G9/RES_summary!G$19</f>
        <v>0</v>
      </c>
      <c r="H9" s="178">
        <f>RES_hhdet_fech!H9/RES_summary!H$19</f>
        <v>0</v>
      </c>
      <c r="I9" s="178">
        <f>RES_hhdet_fech!I9/RES_summary!I$19</f>
        <v>0</v>
      </c>
      <c r="J9" s="178">
        <f>RES_hhdet_fech!J9/RES_summary!J$19</f>
        <v>0</v>
      </c>
      <c r="K9" s="178">
        <f>RES_hhdet_fech!K9/RES_summary!K$19</f>
        <v>56.159975524000423</v>
      </c>
      <c r="L9" s="178">
        <f>RES_hhdet_fech!L9/RES_summary!L$19</f>
        <v>37.074854830947856</v>
      </c>
      <c r="M9" s="178">
        <f>RES_hhdet_fech!M9/RES_summary!M$19</f>
        <v>41.989232624831899</v>
      </c>
      <c r="N9" s="178">
        <f>RES_hhdet_fech!N9/RES_summary!N$19</f>
        <v>39.315808429411938</v>
      </c>
      <c r="O9" s="178">
        <f>RES_hhdet_fech!O9/RES_summary!O$19</f>
        <v>38.340886483195561</v>
      </c>
      <c r="P9" s="178">
        <f>RES_hhdet_fech!P9/RES_summary!P$19</f>
        <v>35.559382161525811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55.848227396325534</v>
      </c>
      <c r="C11" s="183">
        <f>RES_hhdet_fech!C11/RES_summary!C$19</f>
        <v>55.24372233944392</v>
      </c>
      <c r="D11" s="183">
        <f>RES_hhdet_fech!D11/RES_summary!D$19</f>
        <v>54.632918209433392</v>
      </c>
      <c r="E11" s="183">
        <f>RES_hhdet_fech!E11/RES_summary!E$19</f>
        <v>54.277995458601744</v>
      </c>
      <c r="F11" s="183">
        <f>RES_hhdet_fech!F11/RES_summary!F$19</f>
        <v>53.611670597482323</v>
      </c>
      <c r="G11" s="183">
        <f>RES_hhdet_fech!G11/RES_summary!G$19</f>
        <v>0</v>
      </c>
      <c r="H11" s="183">
        <f>RES_hhdet_fech!H11/RES_summary!H$19</f>
        <v>0</v>
      </c>
      <c r="I11" s="183">
        <f>RES_hhdet_fech!I11/RES_summary!I$19</f>
        <v>0</v>
      </c>
      <c r="J11" s="183">
        <f>RES_hhdet_fech!J11/RES_summary!J$19</f>
        <v>0</v>
      </c>
      <c r="K11" s="183">
        <f>RES_hhdet_fech!K11/RES_summary!K$19</f>
        <v>0</v>
      </c>
      <c r="L11" s="183">
        <f>RES_hhdet_fech!L11/RES_summary!L$19</f>
        <v>0</v>
      </c>
      <c r="M11" s="183">
        <f>RES_hhdet_fech!M11/RES_summary!M$19</f>
        <v>0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49.83456303007236</v>
      </c>
      <c r="C15" s="180">
        <f>RES_hhdet_fech!C15/RES_summary!C$19</f>
        <v>51.837204890736359</v>
      </c>
      <c r="D15" s="180">
        <f>RES_hhdet_fech!D15/RES_summary!D$19</f>
        <v>52.808193535310338</v>
      </c>
      <c r="E15" s="180">
        <f>RES_hhdet_fech!E15/RES_summary!E$19</f>
        <v>59.438194320766499</v>
      </c>
      <c r="F15" s="180">
        <f>RES_hhdet_fech!F15/RES_summary!F$19</f>
        <v>56.10153378635485</v>
      </c>
      <c r="G15" s="180">
        <f>RES_hhdet_fech!G15/RES_summary!G$19</f>
        <v>0</v>
      </c>
      <c r="H15" s="180">
        <f>RES_hhdet_fech!H15/RES_summary!H$19</f>
        <v>0</v>
      </c>
      <c r="I15" s="180">
        <f>RES_hhdet_fech!I15/RES_summary!I$19</f>
        <v>0</v>
      </c>
      <c r="J15" s="180">
        <f>RES_hhdet_fech!J15/RES_summary!J$19</f>
        <v>0</v>
      </c>
      <c r="K15" s="180">
        <f>RES_hhdet_fech!K15/RES_summary!K$19</f>
        <v>57.54364998807538</v>
      </c>
      <c r="L15" s="180">
        <f>RES_hhdet_fech!L15/RES_summary!L$19</f>
        <v>37.601800577679676</v>
      </c>
      <c r="M15" s="180">
        <f>RES_hhdet_fech!M15/RES_summary!M$19</f>
        <v>42.926654384261347</v>
      </c>
      <c r="N15" s="180">
        <f>RES_hhdet_fech!N15/RES_summary!N$19</f>
        <v>40.20943312533683</v>
      </c>
      <c r="O15" s="180">
        <f>RES_hhdet_fech!O15/RES_summary!O$19</f>
        <v>39.27590202766045</v>
      </c>
      <c r="P15" s="180">
        <f>RES_hhdet_fech!P15/RES_summary!P$19</f>
        <v>36.390784310154615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44.329558856159508</v>
      </c>
      <c r="L16" s="179">
        <f>RES_hhdet_fech!L16/RES_summary!L$19</f>
        <v>32.756470174804107</v>
      </c>
      <c r="M16" s="179">
        <f>RES_hhdet_fech!M16/RES_summary!M$19</f>
        <v>35.080434257836863</v>
      </c>
      <c r="N16" s="179">
        <f>RES_hhdet_fech!N16/RES_summary!N$19</f>
        <v>33.322360037777678</v>
      </c>
      <c r="O16" s="179">
        <f>RES_hhdet_fech!O16/RES_summary!O$19</f>
        <v>32.567536534039327</v>
      </c>
      <c r="P16" s="179">
        <f>RES_hhdet_fech!P16/RES_summary!P$19</f>
        <v>30.744983672954341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28.771824994037427</v>
      </c>
      <c r="L17" s="177">
        <f>RES_hhdet_fech!L17/RES_summary!L$19</f>
        <v>18.800900288839895</v>
      </c>
      <c r="M17" s="177">
        <f>RES_hhdet_fech!M17/RES_summary!M$19</f>
        <v>21.463327192130706</v>
      </c>
      <c r="N17" s="177">
        <f>RES_hhdet_fech!N17/RES_summary!N$19</f>
        <v>20.104716562668511</v>
      </c>
      <c r="O17" s="177">
        <f>RES_hhdet_fech!O17/RES_summary!O$19</f>
        <v>19.637951013830335</v>
      </c>
      <c r="P17" s="177">
        <f>RES_hhdet_fech!P17/RES_summary!P$19</f>
        <v>18.1953921550774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15.557733862122078</v>
      </c>
      <c r="L18" s="177">
        <f>RES_hhdet_fech!L18/RES_summary!L$19</f>
        <v>13.95556988596422</v>
      </c>
      <c r="M18" s="177">
        <f>RES_hhdet_fech!M18/RES_summary!M$19</f>
        <v>13.617107065706154</v>
      </c>
      <c r="N18" s="177">
        <f>RES_hhdet_fech!N18/RES_summary!N$19</f>
        <v>13.217643475109163</v>
      </c>
      <c r="O18" s="177">
        <f>RES_hhdet_fech!O18/RES_summary!O$19</f>
        <v>12.929585520208995</v>
      </c>
      <c r="P18" s="177">
        <f>RES_hhdet_fech!P18/RES_summary!P$19</f>
        <v>12.549591517876941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15.540800787526386</v>
      </c>
      <c r="C19" s="178">
        <f>RES_hhdet_fech!C19/RES_summary!C$19</f>
        <v>16.05924647880812</v>
      </c>
      <c r="D19" s="178">
        <f>RES_hhdet_fech!D19/RES_summary!D$19</f>
        <v>16.624955788213104</v>
      </c>
      <c r="E19" s="178">
        <f>RES_hhdet_fech!E19/RES_summary!E$19</f>
        <v>17.386422538890365</v>
      </c>
      <c r="F19" s="178">
        <f>RES_hhdet_fech!F19/RES_summary!F$19</f>
        <v>17.16499539489611</v>
      </c>
      <c r="G19" s="178">
        <f>RES_hhdet_fech!G19/RES_summary!G$19</f>
        <v>0</v>
      </c>
      <c r="H19" s="178">
        <f>RES_hhdet_fech!H19/RES_summary!H$19</f>
        <v>0</v>
      </c>
      <c r="I19" s="178">
        <f>RES_hhdet_fech!I19/RES_summary!I$19</f>
        <v>0</v>
      </c>
      <c r="J19" s="178">
        <f>RES_hhdet_fech!J19/RES_summary!J$19</f>
        <v>0</v>
      </c>
      <c r="K19" s="178">
        <f>RES_hhdet_fech!K19/RES_summary!K$19</f>
        <v>16.337531317027789</v>
      </c>
      <c r="L19" s="178">
        <f>RES_hhdet_fech!L19/RES_summary!L$19</f>
        <v>13.90708002098844</v>
      </c>
      <c r="M19" s="178">
        <f>RES_hhdet_fech!M19/RES_summary!M$19</f>
        <v>13.704188320446162</v>
      </c>
      <c r="N19" s="178">
        <f>RES_hhdet_fech!N19/RES_summary!N$19</f>
        <v>12.944747039835555</v>
      </c>
      <c r="O19" s="178">
        <f>RES_hhdet_fech!O19/RES_summary!O$19</f>
        <v>12.484369464553454</v>
      </c>
      <c r="P19" s="178">
        <f>RES_hhdet_fech!P19/RES_summary!P$19</f>
        <v>11.654796681944857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22.293672888945867</v>
      </c>
      <c r="C21" s="177">
        <f>RES_hhdet_fech!C21/RES_summary!C$19</f>
        <v>22.44406532537856</v>
      </c>
      <c r="D21" s="177">
        <f>RES_hhdet_fech!D21/RES_summary!D$19</f>
        <v>21.732275527947969</v>
      </c>
      <c r="E21" s="177">
        <f>RES_hhdet_fech!E21/RES_summary!E$19</f>
        <v>20.917943959432066</v>
      </c>
      <c r="F21" s="177">
        <f>RES_hhdet_fech!F21/RES_summary!F$19</f>
        <v>19.351842182383912</v>
      </c>
      <c r="G21" s="177">
        <f>RES_hhdet_fech!G21/RES_summary!G$19</f>
        <v>0</v>
      </c>
      <c r="H21" s="177">
        <f>RES_hhdet_fech!H21/RES_summary!H$19</f>
        <v>0</v>
      </c>
      <c r="I21" s="177">
        <f>RES_hhdet_fech!I21/RES_summary!I$19</f>
        <v>0</v>
      </c>
      <c r="J21" s="177">
        <f>RES_hhdet_fech!J21/RES_summary!J$19</f>
        <v>0</v>
      </c>
      <c r="K21" s="177">
        <f>RES_hhdet_fech!K21/RES_summary!K$19</f>
        <v>20.402382154519959</v>
      </c>
      <c r="L21" s="177">
        <f>RES_hhdet_fech!L21/RES_summary!L$19</f>
        <v>19.381848991223425</v>
      </c>
      <c r="M21" s="177">
        <f>RES_hhdet_fech!M21/RES_summary!M$19</f>
        <v>18.878348573928314</v>
      </c>
      <c r="N21" s="177">
        <f>RES_hhdet_fech!N21/RES_summary!N$19</f>
        <v>18.502423606065452</v>
      </c>
      <c r="O21" s="177">
        <f>RES_hhdet_fech!O21/RES_summary!O$19</f>
        <v>18.600127686759389</v>
      </c>
      <c r="P21" s="177">
        <f>RES_hhdet_fech!P21/RES_summary!P$19</f>
        <v>18.118807389900343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13.275283540909589</v>
      </c>
      <c r="C22" s="176">
        <f>RES_hhdet_fech!C22/RES_summary!C$19</f>
        <v>14.126251605695245</v>
      </c>
      <c r="D22" s="176">
        <f>RES_hhdet_fech!D22/RES_summary!D$19</f>
        <v>14.243831215071573</v>
      </c>
      <c r="E22" s="176">
        <f>RES_hhdet_fech!E22/RES_summary!E$19</f>
        <v>15.715577603592365</v>
      </c>
      <c r="F22" s="176">
        <f>RES_hhdet_fech!F22/RES_summary!F$19</f>
        <v>16.395828593779711</v>
      </c>
      <c r="G22" s="176">
        <f>RES_hhdet_fech!G22/RES_summary!G$19</f>
        <v>0</v>
      </c>
      <c r="H22" s="176">
        <f>RES_hhdet_fech!H22/RES_summary!H$19</f>
        <v>0</v>
      </c>
      <c r="I22" s="176">
        <f>RES_hhdet_fech!I22/RES_summary!I$19</f>
        <v>0</v>
      </c>
      <c r="J22" s="176">
        <f>RES_hhdet_fech!J22/RES_summary!J$19</f>
        <v>0</v>
      </c>
      <c r="K22" s="176">
        <f>RES_hhdet_fech!K22/RES_summary!K$19</f>
        <v>15.245225385455317</v>
      </c>
      <c r="L22" s="176">
        <f>RES_hhdet_fech!L22/RES_summary!L$19</f>
        <v>12.517144218123905</v>
      </c>
      <c r="M22" s="176">
        <f>RES_hhdet_fech!M22/RES_summary!M$19</f>
        <v>12.036686437807361</v>
      </c>
      <c r="N22" s="176">
        <f>RES_hhdet_fech!N22/RES_summary!N$19</f>
        <v>11.38413872037845</v>
      </c>
      <c r="O22" s="176">
        <f>RES_hhdet_fech!O22/RES_summary!O$19</f>
        <v>11.306400202756533</v>
      </c>
      <c r="P22" s="176">
        <f>RES_hhdet_fech!P22/RES_summary!P$19</f>
        <v>10.745795176138618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237.23475317337829</v>
      </c>
      <c r="C24" s="184">
        <f>RES_hhdet_fech!C24/RES_summary!C$19</f>
        <v>234.14566565760498</v>
      </c>
      <c r="D24" s="184">
        <f>RES_hhdet_fech!D24/RES_summary!D$19</f>
        <v>241.36809693482093</v>
      </c>
      <c r="E24" s="184">
        <f>RES_hhdet_fech!E24/RES_summary!E$19</f>
        <v>260.01145203329952</v>
      </c>
      <c r="F24" s="184">
        <f>RES_hhdet_fech!F24/RES_summary!F$19</f>
        <v>253.62556013648418</v>
      </c>
      <c r="G24" s="184">
        <f>RES_hhdet_fech!G24/RES_summary!G$19</f>
        <v>237.91050272753156</v>
      </c>
      <c r="H24" s="184">
        <f>RES_hhdet_fech!H24/RES_summary!H$19</f>
        <v>228.08295394141027</v>
      </c>
      <c r="I24" s="184">
        <f>RES_hhdet_fech!I24/RES_summary!I$19</f>
        <v>206.76274749739676</v>
      </c>
      <c r="J24" s="184">
        <f>RES_hhdet_fech!J24/RES_summary!J$19</f>
        <v>203.68673124316038</v>
      </c>
      <c r="K24" s="184">
        <f>RES_hhdet_fech!K24/RES_summary!K$19</f>
        <v>230.75063089273996</v>
      </c>
      <c r="L24" s="184">
        <f>RES_hhdet_fech!L24/RES_summary!L$19</f>
        <v>208.51331303829633</v>
      </c>
      <c r="M24" s="184">
        <f>RES_hhdet_fech!M24/RES_summary!M$19</f>
        <v>191.3089974560236</v>
      </c>
      <c r="N24" s="184">
        <f>RES_hhdet_fech!N24/RES_summary!N$19</f>
        <v>178.54222738568583</v>
      </c>
      <c r="O24" s="184">
        <f>RES_hhdet_fech!O24/RES_summary!O$19</f>
        <v>170.84423616851899</v>
      </c>
      <c r="P24" s="184">
        <f>RES_hhdet_fech!P24/RES_summary!P$19</f>
        <v>141.23406867121187</v>
      </c>
      <c r="Q24" s="184">
        <f>RES_hhdet_fech!Q24/RES_summary!Q$19</f>
        <v>156.01166446816657</v>
      </c>
    </row>
    <row r="25" spans="1:17" ht="12.95" customHeight="1" x14ac:dyDescent="0.25">
      <c r="A25" s="158" t="s">
        <v>65</v>
      </c>
      <c r="B25" s="178">
        <f>RES_hhdet_fech!B25/RES_summary!B$19</f>
        <v>169.15826353381124</v>
      </c>
      <c r="C25" s="178">
        <f>RES_hhdet_fech!C25/RES_summary!C$19</f>
        <v>164.66067619234207</v>
      </c>
      <c r="D25" s="178">
        <f>RES_hhdet_fech!D25/RES_summary!D$19</f>
        <v>170.72293538834734</v>
      </c>
      <c r="E25" s="178">
        <f>RES_hhdet_fech!E25/RES_summary!E$19</f>
        <v>184.74700846801886</v>
      </c>
      <c r="F25" s="178">
        <f>RES_hhdet_fech!F25/RES_summary!F$19</f>
        <v>180.86382873178405</v>
      </c>
      <c r="G25" s="178">
        <f>RES_hhdet_fech!G25/RES_summary!G$19</f>
        <v>165.74660736517913</v>
      </c>
      <c r="H25" s="178">
        <f>RES_hhdet_fech!H25/RES_summary!H$19</f>
        <v>158.12768802464601</v>
      </c>
      <c r="I25" s="178">
        <f>RES_hhdet_fech!I25/RES_summary!I$19</f>
        <v>137.8765783386807</v>
      </c>
      <c r="J25" s="178">
        <f>RES_hhdet_fech!J25/RES_summary!J$19</f>
        <v>131.92142505525985</v>
      </c>
      <c r="K25" s="178">
        <f>RES_hhdet_fech!K25/RES_summary!K$19</f>
        <v>158.93119901368615</v>
      </c>
      <c r="L25" s="178">
        <f>RES_hhdet_fech!L25/RES_summary!L$19</f>
        <v>152.02014794243533</v>
      </c>
      <c r="M25" s="178">
        <f>RES_hhdet_fech!M25/RES_summary!M$19</f>
        <v>133.00051257285807</v>
      </c>
      <c r="N25" s="178">
        <f>RES_hhdet_fech!N25/RES_summary!N$19</f>
        <v>122.95502612137622</v>
      </c>
      <c r="O25" s="178">
        <f>RES_hhdet_fech!O25/RES_summary!O$19</f>
        <v>116.92884703118767</v>
      </c>
      <c r="P25" s="178">
        <f>RES_hhdet_fech!P25/RES_summary!P$19</f>
        <v>90.314459674751831</v>
      </c>
      <c r="Q25" s="178">
        <f>RES_hhdet_fech!Q25/RES_summary!Q$19</f>
        <v>103.75956980366918</v>
      </c>
    </row>
    <row r="26" spans="1:17" ht="12" customHeight="1" x14ac:dyDescent="0.25">
      <c r="A26" s="23" t="s">
        <v>84</v>
      </c>
      <c r="B26" s="177">
        <f>RES_hhdet_fech!B26/RES_summary!B$19</f>
        <v>167.18549669965631</v>
      </c>
      <c r="C26" s="177">
        <f>RES_hhdet_fech!C26/RES_summary!C$19</f>
        <v>161.936191693392</v>
      </c>
      <c r="D26" s="177">
        <f>RES_hhdet_fech!D26/RES_summary!D$19</f>
        <v>167.89674141633387</v>
      </c>
      <c r="E26" s="177">
        <f>RES_hhdet_fech!E26/RES_summary!E$19</f>
        <v>180.14861580110383</v>
      </c>
      <c r="F26" s="177">
        <f>RES_hhdet_fech!F26/RES_summary!F$19</f>
        <v>176.83920209608053</v>
      </c>
      <c r="G26" s="177">
        <f>RES_hhdet_fech!G26/RES_summary!G$19</f>
        <v>161.94851611789232</v>
      </c>
      <c r="H26" s="177">
        <f>RES_hhdet_fech!H26/RES_summary!H$19</f>
        <v>154.32570678244602</v>
      </c>
      <c r="I26" s="177">
        <f>RES_hhdet_fech!I26/RES_summary!I$19</f>
        <v>134.08588910246522</v>
      </c>
      <c r="J26" s="177">
        <f>RES_hhdet_fech!J26/RES_summary!J$19</f>
        <v>127.50219908154219</v>
      </c>
      <c r="K26" s="177">
        <f>RES_hhdet_fech!K26/RES_summary!K$19</f>
        <v>156.13008065062351</v>
      </c>
      <c r="L26" s="177">
        <f>RES_hhdet_fech!L26/RES_summary!L$19</f>
        <v>150.10833260702989</v>
      </c>
      <c r="M26" s="177">
        <f>RES_hhdet_fech!M26/RES_summary!M$19</f>
        <v>131.2284053691765</v>
      </c>
      <c r="N26" s="177">
        <f>RES_hhdet_fech!N26/RES_summary!N$19</f>
        <v>121.67577498693888</v>
      </c>
      <c r="O26" s="177">
        <f>RES_hhdet_fech!O26/RES_summary!O$19</f>
        <v>115.75797778107905</v>
      </c>
      <c r="P26" s="177">
        <f>RES_hhdet_fech!P26/RES_summary!P$19</f>
        <v>89.450282806416496</v>
      </c>
      <c r="Q26" s="177">
        <f>RES_hhdet_fech!Q26/RES_summary!Q$19</f>
        <v>101.91946300805868</v>
      </c>
    </row>
    <row r="27" spans="1:17" ht="12" customHeight="1" x14ac:dyDescent="0.25">
      <c r="A27" s="23" t="s">
        <v>60</v>
      </c>
      <c r="B27" s="177">
        <f>RES_hhdet_fech!B27/RES_summary!B$19</f>
        <v>1.9727668341549101</v>
      </c>
      <c r="C27" s="177">
        <f>RES_hhdet_fech!C27/RES_summary!C$19</f>
        <v>2.7244844989500594</v>
      </c>
      <c r="D27" s="177">
        <f>RES_hhdet_fech!D27/RES_summary!D$19</f>
        <v>2.826193972013443</v>
      </c>
      <c r="E27" s="177">
        <f>RES_hhdet_fech!E27/RES_summary!E$19</f>
        <v>4.5983926669150241</v>
      </c>
      <c r="F27" s="177">
        <f>RES_hhdet_fech!F27/RES_summary!F$19</f>
        <v>4.024626635703525</v>
      </c>
      <c r="G27" s="177">
        <f>RES_hhdet_fech!G27/RES_summary!G$19</f>
        <v>3.7980912472868025</v>
      </c>
      <c r="H27" s="177">
        <f>RES_hhdet_fech!H27/RES_summary!H$19</f>
        <v>3.8019812421999721</v>
      </c>
      <c r="I27" s="177">
        <f>RES_hhdet_fech!I27/RES_summary!I$19</f>
        <v>3.7906892362154903</v>
      </c>
      <c r="J27" s="177">
        <f>RES_hhdet_fech!J27/RES_summary!J$19</f>
        <v>4.4192259737176505</v>
      </c>
      <c r="K27" s="177">
        <f>RES_hhdet_fech!K27/RES_summary!K$19</f>
        <v>2.8011183630626415</v>
      </c>
      <c r="L27" s="177">
        <f>RES_hhdet_fech!L27/RES_summary!L$19</f>
        <v>1.9118153354054386</v>
      </c>
      <c r="M27" s="177">
        <f>RES_hhdet_fech!M27/RES_summary!M$19</f>
        <v>1.7721072036815773</v>
      </c>
      <c r="N27" s="177">
        <f>RES_hhdet_fech!N27/RES_summary!N$19</f>
        <v>1.2792511344373561</v>
      </c>
      <c r="O27" s="177">
        <f>RES_hhdet_fech!O27/RES_summary!O$19</f>
        <v>1.1708692501086122</v>
      </c>
      <c r="P27" s="177">
        <f>RES_hhdet_fech!P27/RES_summary!P$19</f>
        <v>0.8641768683353418</v>
      </c>
      <c r="Q27" s="177">
        <f>RES_hhdet_fech!Q27/RES_summary!Q$19</f>
        <v>1.8401067956104959</v>
      </c>
    </row>
    <row r="28" spans="1:17" ht="12.95" customHeight="1" x14ac:dyDescent="0.25">
      <c r="A28" s="158" t="s">
        <v>112</v>
      </c>
      <c r="B28" s="178">
        <f>RES_hhdet_fech!B28/RES_summary!B$19</f>
        <v>0.12075789542172885</v>
      </c>
      <c r="C28" s="178">
        <f>RES_hhdet_fech!C28/RES_summary!C$19</f>
        <v>0.13877379428963615</v>
      </c>
      <c r="D28" s="178">
        <f>RES_hhdet_fech!D28/RES_summary!D$19</f>
        <v>0.16302311597126465</v>
      </c>
      <c r="E28" s="178">
        <f>RES_hhdet_fech!E28/RES_summary!E$19</f>
        <v>0.18303905410320995</v>
      </c>
      <c r="F28" s="178">
        <f>RES_hhdet_fech!F28/RES_summary!F$19</f>
        <v>0.20693482956512618</v>
      </c>
      <c r="G28" s="178">
        <f>RES_hhdet_fech!G28/RES_summary!G$19</f>
        <v>0.25599369583159476</v>
      </c>
      <c r="H28" s="178">
        <f>RES_hhdet_fech!H28/RES_summary!H$19</f>
        <v>0.31286509870302415</v>
      </c>
      <c r="I28" s="178">
        <f>RES_hhdet_fech!I28/RES_summary!I$19</f>
        <v>0.4226131893126171</v>
      </c>
      <c r="J28" s="178">
        <f>RES_hhdet_fech!J28/RES_summary!J$19</f>
        <v>0.54294737496701795</v>
      </c>
      <c r="K28" s="178">
        <f>RES_hhdet_fech!K28/RES_summary!K$19</f>
        <v>0.58327346664094226</v>
      </c>
      <c r="L28" s="178">
        <f>RES_hhdet_fech!L28/RES_summary!L$19</f>
        <v>0.74484090019222282</v>
      </c>
      <c r="M28" s="178">
        <f>RES_hhdet_fech!M28/RES_summary!M$19</f>
        <v>0.82600245757076951</v>
      </c>
      <c r="N28" s="178">
        <f>RES_hhdet_fech!N28/RES_summary!N$19</f>
        <v>1.0995750935570936</v>
      </c>
      <c r="O28" s="178">
        <f>RES_hhdet_fech!O28/RES_summary!O$19</f>
        <v>1.0106089557715094</v>
      </c>
      <c r="P28" s="178">
        <f>RES_hhdet_fech!P28/RES_summary!P$19</f>
        <v>1.0130864185956214</v>
      </c>
      <c r="Q28" s="178">
        <f>RES_hhdet_fech!Q28/RES_summary!Q$19</f>
        <v>1.1438262705459399</v>
      </c>
    </row>
    <row r="29" spans="1:17" ht="12" customHeight="1" x14ac:dyDescent="0.25">
      <c r="A29" s="23" t="s">
        <v>60</v>
      </c>
      <c r="B29" s="177">
        <f>RES_hhdet_fech!B29/RES_summary!B$19</f>
        <v>0.12075789542172885</v>
      </c>
      <c r="C29" s="177">
        <f>RES_hhdet_fech!C29/RES_summary!C$19</f>
        <v>0.13877379428963615</v>
      </c>
      <c r="D29" s="177">
        <f>RES_hhdet_fech!D29/RES_summary!D$19</f>
        <v>0.16302311597126465</v>
      </c>
      <c r="E29" s="177">
        <f>RES_hhdet_fech!E29/RES_summary!E$19</f>
        <v>0.18303905410320995</v>
      </c>
      <c r="F29" s="177">
        <f>RES_hhdet_fech!F29/RES_summary!F$19</f>
        <v>0.20693482956512618</v>
      </c>
      <c r="G29" s="177">
        <f>RES_hhdet_fech!G29/RES_summary!G$19</f>
        <v>0.25599369583159476</v>
      </c>
      <c r="H29" s="177">
        <f>RES_hhdet_fech!H29/RES_summary!H$19</f>
        <v>0.31286509870302415</v>
      </c>
      <c r="I29" s="177">
        <f>RES_hhdet_fech!I29/RES_summary!I$19</f>
        <v>0.4226131893126171</v>
      </c>
      <c r="J29" s="177">
        <f>RES_hhdet_fech!J29/RES_summary!J$19</f>
        <v>0.54294737496701795</v>
      </c>
      <c r="K29" s="177">
        <f>RES_hhdet_fech!K29/RES_summary!K$19</f>
        <v>0.58327346664094226</v>
      </c>
      <c r="L29" s="177">
        <f>RES_hhdet_fech!L29/RES_summary!L$19</f>
        <v>0.74484090019222282</v>
      </c>
      <c r="M29" s="177">
        <f>RES_hhdet_fech!M29/RES_summary!M$19</f>
        <v>0.82600245757076951</v>
      </c>
      <c r="N29" s="177">
        <f>RES_hhdet_fech!N29/RES_summary!N$19</f>
        <v>1.0995750935570936</v>
      </c>
      <c r="O29" s="177">
        <f>RES_hhdet_fech!O29/RES_summary!O$19</f>
        <v>1.0106089557715094</v>
      </c>
      <c r="P29" s="177">
        <f>RES_hhdet_fech!P29/RES_summary!P$19</f>
        <v>1.0130864185956214</v>
      </c>
      <c r="Q29" s="177">
        <f>RES_hhdet_fech!Q29/RES_summary!Q$19</f>
        <v>1.1438262705459399</v>
      </c>
    </row>
    <row r="30" spans="1:17" ht="12" customHeight="1" x14ac:dyDescent="0.25">
      <c r="A30" s="158" t="s">
        <v>63</v>
      </c>
      <c r="B30" s="178">
        <f>RES_hhdet_fech!B30/RES_summary!B$19</f>
        <v>52.414843625775354</v>
      </c>
      <c r="C30" s="178">
        <f>RES_hhdet_fech!C30/RES_summary!C$19</f>
        <v>53.31120545300616</v>
      </c>
      <c r="D30" s="178">
        <f>RES_hhdet_fech!D30/RES_summary!D$19</f>
        <v>53.604495645749203</v>
      </c>
      <c r="E30" s="178">
        <f>RES_hhdet_fech!E30/RES_summary!E$19</f>
        <v>57.167936637809952</v>
      </c>
      <c r="F30" s="178">
        <f>RES_hhdet_fech!F30/RES_summary!F$19</f>
        <v>54.997103259930796</v>
      </c>
      <c r="G30" s="178">
        <f>RES_hhdet_fech!G30/RES_summary!G$19</f>
        <v>54.415878753676097</v>
      </c>
      <c r="H30" s="178">
        <f>RES_hhdet_fech!H30/RES_summary!H$19</f>
        <v>52.592386777015861</v>
      </c>
      <c r="I30" s="178">
        <f>RES_hhdet_fech!I30/RES_summary!I$19</f>
        <v>51.820218647241425</v>
      </c>
      <c r="J30" s="178">
        <f>RES_hhdet_fech!J30/RES_summary!J$19</f>
        <v>53.927381052344103</v>
      </c>
      <c r="K30" s="178">
        <f>RES_hhdet_fech!K30/RES_summary!K$19</f>
        <v>54.710508279515963</v>
      </c>
      <c r="L30" s="178">
        <f>RES_hhdet_fech!L30/RES_summary!L$19</f>
        <v>41.710472557696001</v>
      </c>
      <c r="M30" s="178">
        <f>RES_hhdet_fech!M30/RES_summary!M$19</f>
        <v>43.709155348544151</v>
      </c>
      <c r="N30" s="178">
        <f>RES_hhdet_fech!N30/RES_summary!N$19</f>
        <v>41.529020579170975</v>
      </c>
      <c r="O30" s="178">
        <f>RES_hhdet_fech!O30/RES_summary!O$19</f>
        <v>40.450252851405011</v>
      </c>
      <c r="P30" s="178">
        <f>RES_hhdet_fech!P30/RES_summary!P$19</f>
        <v>38.3048801857516</v>
      </c>
      <c r="Q30" s="178">
        <f>RES_hhdet_fech!Q30/RES_summary!Q$19</f>
        <v>39.203651106844404</v>
      </c>
    </row>
    <row r="31" spans="1:17" ht="12" customHeight="1" x14ac:dyDescent="0.25">
      <c r="A31" s="167" t="s">
        <v>169</v>
      </c>
      <c r="B31" s="183">
        <f>RES_hhdet_fech!B31/RES_summary!B$19</f>
        <v>55.848227396325534</v>
      </c>
      <c r="C31" s="183">
        <f>RES_hhdet_fech!C31/RES_summary!C$19</f>
        <v>55.243722339443913</v>
      </c>
      <c r="D31" s="183">
        <f>RES_hhdet_fech!D31/RES_summary!D$19</f>
        <v>54.632918209433377</v>
      </c>
      <c r="E31" s="183">
        <f>RES_hhdet_fech!E31/RES_summary!E$19</f>
        <v>54.27799545860173</v>
      </c>
      <c r="F31" s="183">
        <f>RES_hhdet_fech!F31/RES_summary!F$19</f>
        <v>53.611670597482288</v>
      </c>
      <c r="G31" s="183">
        <f>RES_hhdet_fech!G31/RES_summary!G$19</f>
        <v>52.979813614025218</v>
      </c>
      <c r="H31" s="183">
        <f>RES_hhdet_fech!H31/RES_summary!H$19</f>
        <v>52.154462458583154</v>
      </c>
      <c r="I31" s="183">
        <f>RES_hhdet_fech!I31/RES_summary!I$19</f>
        <v>51.653055517592705</v>
      </c>
      <c r="J31" s="183">
        <f>RES_hhdet_fech!J31/RES_summary!J$19</f>
        <v>51.206042762063916</v>
      </c>
      <c r="K31" s="183">
        <f>RES_hhdet_fech!K31/RES_summary!K$19</f>
        <v>54.222390595123663</v>
      </c>
      <c r="L31" s="183">
        <f>RES_hhdet_fech!L31/RES_summary!L$19</f>
        <v>48.144832640933487</v>
      </c>
      <c r="M31" s="183">
        <f>RES_hhdet_fech!M31/RES_summary!M$19</f>
        <v>46.8370327935815</v>
      </c>
      <c r="N31" s="183">
        <f>RES_hhdet_fech!N31/RES_summary!N$19</f>
        <v>45.232890154571713</v>
      </c>
      <c r="O31" s="183">
        <f>RES_hhdet_fech!O31/RES_summary!O$19</f>
        <v>44.050660657754108</v>
      </c>
      <c r="P31" s="183">
        <f>RES_hhdet_fech!P31/RES_summary!P$19</f>
        <v>42.577406239027326</v>
      </c>
      <c r="Q31" s="183">
        <f>RES_hhdet_fech!Q31/RES_summary!Q$19</f>
        <v>41.73375589541272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42.668929159683721</v>
      </c>
      <c r="L32" s="183">
        <f>RES_hhdet_fech!L32/RES_summary!L$19</f>
        <v>38.027986206431066</v>
      </c>
      <c r="M32" s="183">
        <f>RES_hhdet_fech!M32/RES_summary!M$19</f>
        <v>37.035623462496957</v>
      </c>
      <c r="N32" s="183">
        <f>RES_hhdet_fech!N32/RES_summary!N$19</f>
        <v>35.83408855239508</v>
      </c>
      <c r="O32" s="183">
        <f>RES_hhdet_fech!O32/RES_summary!O$19</f>
        <v>34.95491584908612</v>
      </c>
      <c r="P32" s="183">
        <f>RES_hhdet_fech!P32/RES_summary!P$19</f>
        <v>33.838294637390661</v>
      </c>
      <c r="Q32" s="183">
        <f>RES_hhdet_fech!Q32/RES_summary!Q$19</f>
        <v>33.221034100503232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27.111195297561636</v>
      </c>
      <c r="L33" s="182">
        <f>RES_hhdet_fech!L33/RES_summary!L$19</f>
        <v>24.072416320466854</v>
      </c>
      <c r="M33" s="182">
        <f>RES_hhdet_fech!M33/RES_summary!M$19</f>
        <v>23.418516396790807</v>
      </c>
      <c r="N33" s="182">
        <f>RES_hhdet_fech!N33/RES_summary!N$19</f>
        <v>22.616445077285917</v>
      </c>
      <c r="O33" s="182">
        <f>RES_hhdet_fech!O33/RES_summary!O$19</f>
        <v>22.025330328877125</v>
      </c>
      <c r="P33" s="182">
        <f>RES_hhdet_fech!P33/RES_summary!P$19</f>
        <v>21.288703119513706</v>
      </c>
      <c r="Q33" s="182">
        <f>RES_hhdet_fech!Q33/RES_summary!Q$19</f>
        <v>20.866877947706456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15.557733862122086</v>
      </c>
      <c r="L34" s="181">
        <f>RES_hhdet_fech!L34/RES_summary!L$19</f>
        <v>13.95556988596422</v>
      </c>
      <c r="M34" s="181">
        <f>RES_hhdet_fech!M34/RES_summary!M$19</f>
        <v>13.617107065706154</v>
      </c>
      <c r="N34" s="181">
        <f>RES_hhdet_fech!N34/RES_summary!N$19</f>
        <v>13.217643475109163</v>
      </c>
      <c r="O34" s="181">
        <f>RES_hhdet_fech!O34/RES_summary!O$19</f>
        <v>12.929585520208992</v>
      </c>
      <c r="P34" s="181">
        <f>RES_hhdet_fech!P34/RES_summary!P$19</f>
        <v>12.549591517876946</v>
      </c>
      <c r="Q34" s="181">
        <f>RES_hhdet_fech!Q34/RES_summary!Q$19</f>
        <v>12.354156152796776</v>
      </c>
    </row>
    <row r="35" spans="1:17" ht="12" customHeight="1" x14ac:dyDescent="0.25">
      <c r="A35" s="163" t="s">
        <v>142</v>
      </c>
      <c r="B35" s="180">
        <f>RES_hhdet_fech!B35/RES_summary!B$19</f>
        <v>49.834563030072374</v>
      </c>
      <c r="C35" s="180">
        <f>RES_hhdet_fech!C35/RES_summary!C$19</f>
        <v>51.837204890736359</v>
      </c>
      <c r="D35" s="180">
        <f>RES_hhdet_fech!D35/RES_summary!D$19</f>
        <v>52.808193535310338</v>
      </c>
      <c r="E35" s="180">
        <f>RES_hhdet_fech!E35/RES_summary!E$19</f>
        <v>59.438194320766478</v>
      </c>
      <c r="F35" s="180">
        <f>RES_hhdet_fech!F35/RES_summary!F$19</f>
        <v>56.101533786354821</v>
      </c>
      <c r="G35" s="180">
        <f>RES_hhdet_fech!G35/RES_summary!G$19</f>
        <v>55.577874259290653</v>
      </c>
      <c r="H35" s="180">
        <f>RES_hhdet_fech!H35/RES_summary!H$19</f>
        <v>52.951970240613939</v>
      </c>
      <c r="I35" s="180">
        <f>RES_hhdet_fech!I35/RES_summary!I$19</f>
        <v>51.959497268608246</v>
      </c>
      <c r="J35" s="180">
        <f>RES_hhdet_fech!J35/RES_summary!J$19</f>
        <v>56.227455942546705</v>
      </c>
      <c r="K35" s="180">
        <f>RES_hhdet_fech!K35/RES_summary!K$19</f>
        <v>57.543649988075366</v>
      </c>
      <c r="L35" s="180">
        <f>RES_hhdet_fech!L35/RES_summary!L$19</f>
        <v>37.601800577679697</v>
      </c>
      <c r="M35" s="180">
        <f>RES_hhdet_fech!M35/RES_summary!M$19</f>
        <v>42.926654384261361</v>
      </c>
      <c r="N35" s="180">
        <f>RES_hhdet_fech!N35/RES_summary!N$19</f>
        <v>40.209433125336858</v>
      </c>
      <c r="O35" s="180">
        <f>RES_hhdet_fech!O35/RES_summary!O$19</f>
        <v>39.275902027660443</v>
      </c>
      <c r="P35" s="180">
        <f>RES_hhdet_fech!P35/RES_summary!P$19</f>
        <v>36.390784310154622</v>
      </c>
      <c r="Q35" s="180">
        <f>RES_hhdet_fech!Q35/RES_summary!Q$19</f>
        <v>39.085347339924013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44.32955885615953</v>
      </c>
      <c r="L36" s="179">
        <f>RES_hhdet_fech!L36/RES_summary!L$19</f>
        <v>32.756470174804093</v>
      </c>
      <c r="M36" s="179">
        <f>RES_hhdet_fech!M36/RES_summary!M$19</f>
        <v>35.08043425783687</v>
      </c>
      <c r="N36" s="179">
        <f>RES_hhdet_fech!N36/RES_summary!N$19</f>
        <v>33.322360037777671</v>
      </c>
      <c r="O36" s="179">
        <f>RES_hhdet_fech!O36/RES_summary!O$19</f>
        <v>32.567536534039313</v>
      </c>
      <c r="P36" s="179">
        <f>RES_hhdet_fech!P36/RES_summary!P$19</f>
        <v>30.744983672954344</v>
      </c>
      <c r="Q36" s="179">
        <f>RES_hhdet_fech!Q36/RES_summary!Q$19</f>
        <v>31.896829822758889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28.771824994037438</v>
      </c>
      <c r="L37" s="177">
        <f>RES_hhdet_fech!L37/RES_summary!L$19</f>
        <v>18.800900288839884</v>
      </c>
      <c r="M37" s="177">
        <f>RES_hhdet_fech!M37/RES_summary!M$19</f>
        <v>21.463327192130709</v>
      </c>
      <c r="N37" s="177">
        <f>RES_hhdet_fech!N37/RES_summary!N$19</f>
        <v>20.104716562668511</v>
      </c>
      <c r="O37" s="177">
        <f>RES_hhdet_fech!O37/RES_summary!O$19</f>
        <v>19.637951013830325</v>
      </c>
      <c r="P37" s="177">
        <f>RES_hhdet_fech!P37/RES_summary!P$19</f>
        <v>18.1953921550774</v>
      </c>
      <c r="Q37" s="177">
        <f>RES_hhdet_fech!Q37/RES_summary!Q$19</f>
        <v>19.542673669962113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15.557733862122085</v>
      </c>
      <c r="L38" s="177">
        <f>RES_hhdet_fech!L38/RES_summary!L$19</f>
        <v>13.955569885964211</v>
      </c>
      <c r="M38" s="177">
        <f>RES_hhdet_fech!M38/RES_summary!M$19</f>
        <v>13.617107065706158</v>
      </c>
      <c r="N38" s="177">
        <f>RES_hhdet_fech!N38/RES_summary!N$19</f>
        <v>13.21764347510916</v>
      </c>
      <c r="O38" s="177">
        <f>RES_hhdet_fech!O38/RES_summary!O$19</f>
        <v>12.929585520208995</v>
      </c>
      <c r="P38" s="177">
        <f>RES_hhdet_fech!P38/RES_summary!P$19</f>
        <v>12.549591517876946</v>
      </c>
      <c r="Q38" s="177">
        <f>RES_hhdet_fech!Q38/RES_summary!Q$19</f>
        <v>12.354156152796774</v>
      </c>
    </row>
    <row r="39" spans="1:17" ht="12" customHeight="1" x14ac:dyDescent="0.25">
      <c r="A39" s="158" t="s">
        <v>62</v>
      </c>
      <c r="B39" s="178">
        <f>RES_hhdet_fech!B39/RES_summary!B$19</f>
        <v>15.540888118369947</v>
      </c>
      <c r="C39" s="178">
        <f>RES_hhdet_fech!C39/RES_summary!C$19</f>
        <v>16.035010217967159</v>
      </c>
      <c r="D39" s="178">
        <f>RES_hhdet_fech!D39/RES_summary!D$19</f>
        <v>16.877642784753149</v>
      </c>
      <c r="E39" s="178">
        <f>RES_hhdet_fech!E39/RES_summary!E$19</f>
        <v>17.913467873367516</v>
      </c>
      <c r="F39" s="178">
        <f>RES_hhdet_fech!F39/RES_summary!F$19</f>
        <v>17.557693315204194</v>
      </c>
      <c r="G39" s="178">
        <f>RES_hhdet_fech!G39/RES_summary!G$19</f>
        <v>17.49202291284475</v>
      </c>
      <c r="H39" s="178">
        <f>RES_hhdet_fech!H39/RES_summary!H$19</f>
        <v>17.050014041045387</v>
      </c>
      <c r="I39" s="178">
        <f>RES_hhdet_fech!I39/RES_summary!I$19</f>
        <v>16.643337322162022</v>
      </c>
      <c r="J39" s="178">
        <f>RES_hhdet_fech!J39/RES_summary!J$19</f>
        <v>17.294977760589429</v>
      </c>
      <c r="K39" s="178">
        <f>RES_hhdet_fech!K39/RES_summary!K$19</f>
        <v>16.525650132896935</v>
      </c>
      <c r="L39" s="178">
        <f>RES_hhdet_fech!L39/RES_summary!L$19</f>
        <v>14.03785163797275</v>
      </c>
      <c r="M39" s="178">
        <f>RES_hhdet_fech!M39/RES_summary!M$19</f>
        <v>13.773327077050599</v>
      </c>
      <c r="N39" s="178">
        <f>RES_hhdet_fech!N39/RES_summary!N$19</f>
        <v>12.958605591581531</v>
      </c>
      <c r="O39" s="178">
        <f>RES_hhdet_fech!O39/RES_summary!O$19</f>
        <v>12.45452733015483</v>
      </c>
      <c r="P39" s="178">
        <f>RES_hhdet_fech!P39/RES_summary!P$19</f>
        <v>11.601642392112829</v>
      </c>
      <c r="Q39" s="178">
        <f>RES_hhdet_fech!Q39/RES_summary!Q$19</f>
        <v>11.904617287107049</v>
      </c>
    </row>
    <row r="40" spans="1:17" ht="12" customHeight="1" x14ac:dyDescent="0.25">
      <c r="A40" s="23" t="s">
        <v>57</v>
      </c>
      <c r="B40" s="177">
        <f>RES_hhdet_fech!B40/RES_summary!B$19</f>
        <v>22.293672888945864</v>
      </c>
      <c r="C40" s="177">
        <f>RES_hhdet_fech!C40/RES_summary!C$19</f>
        <v>22.321588034081866</v>
      </c>
      <c r="D40" s="177">
        <f>RES_hhdet_fech!D40/RES_summary!D$19</f>
        <v>22.137494948336133</v>
      </c>
      <c r="E40" s="177">
        <f>RES_hhdet_fech!E40/RES_summary!E$19</f>
        <v>21.757858031409416</v>
      </c>
      <c r="F40" s="177">
        <f>RES_hhdet_fech!F40/RES_summary!F$19</f>
        <v>19.983340433163026</v>
      </c>
      <c r="G40" s="177">
        <f>RES_hhdet_fech!G40/RES_summary!G$19</f>
        <v>24.329793471910261</v>
      </c>
      <c r="H40" s="177">
        <f>RES_hhdet_fech!H40/RES_summary!H$19</f>
        <v>20.81248481594983</v>
      </c>
      <c r="I40" s="177">
        <f>RES_hhdet_fech!I40/RES_summary!I$19</f>
        <v>22.744425919478857</v>
      </c>
      <c r="J40" s="177">
        <f>RES_hhdet_fech!J40/RES_summary!J$19</f>
        <v>20.789954763186273</v>
      </c>
      <c r="K40" s="177">
        <f>RES_hhdet_fech!K40/RES_summary!K$19</f>
        <v>20.674823068416011</v>
      </c>
      <c r="L40" s="177">
        <f>RES_hhdet_fech!L40/RES_summary!L$19</f>
        <v>19.490383546138297</v>
      </c>
      <c r="M40" s="177">
        <f>RES_hhdet_fech!M40/RES_summary!M$19</f>
        <v>18.839414412703334</v>
      </c>
      <c r="N40" s="177">
        <f>RES_hhdet_fech!N40/RES_summary!N$19</f>
        <v>18.44498090479501</v>
      </c>
      <c r="O40" s="177">
        <f>RES_hhdet_fech!O40/RES_summary!O$19</f>
        <v>18.471458340913586</v>
      </c>
      <c r="P40" s="177">
        <f>RES_hhdet_fech!P40/RES_summary!P$19</f>
        <v>17.935368030858704</v>
      </c>
      <c r="Q40" s="177">
        <f>RES_hhdet_fech!Q40/RES_summary!Q$19</f>
        <v>16.256102687442418</v>
      </c>
    </row>
    <row r="41" spans="1:17" ht="12" customHeight="1" x14ac:dyDescent="0.25">
      <c r="A41" s="29" t="s">
        <v>140</v>
      </c>
      <c r="B41" s="176">
        <f>RES_hhdet_fech!B41/RES_summary!B$19</f>
        <v>13.275283540909586</v>
      </c>
      <c r="C41" s="176">
        <f>RES_hhdet_fech!C41/RES_summary!C$19</f>
        <v>14.131367333221799</v>
      </c>
      <c r="D41" s="176">
        <f>RES_hhdet_fech!D41/RES_summary!D$19</f>
        <v>14.424861983082334</v>
      </c>
      <c r="E41" s="176">
        <f>RES_hhdet_fech!E41/RES_summary!E$19</f>
        <v>16.094858752213206</v>
      </c>
      <c r="F41" s="176">
        <f>RES_hhdet_fech!F41/RES_summary!F$19</f>
        <v>16.700212885775507</v>
      </c>
      <c r="G41" s="176">
        <f>RES_hhdet_fech!G41/RES_summary!G$19</f>
        <v>15.284696979519046</v>
      </c>
      <c r="H41" s="176">
        <f>RES_hhdet_fech!H41/RES_summary!H$19</f>
        <v>16.078404260738903</v>
      </c>
      <c r="I41" s="176">
        <f>RES_hhdet_fech!I41/RES_summary!I$19</f>
        <v>15.121868844028155</v>
      </c>
      <c r="J41" s="176">
        <f>RES_hhdet_fech!J41/RES_summary!J$19</f>
        <v>15.872828657478616</v>
      </c>
      <c r="K41" s="176">
        <f>RES_hhdet_fech!K41/RES_summary!K$19</f>
        <v>15.40904198308507</v>
      </c>
      <c r="L41" s="176">
        <f>RES_hhdet_fech!L41/RES_summary!L$19</f>
        <v>12.649813673531098</v>
      </c>
      <c r="M41" s="176">
        <f>RES_hhdet_fech!M41/RES_summary!M$19</f>
        <v>12.136364964724239</v>
      </c>
      <c r="N41" s="176">
        <f>RES_hhdet_fech!N41/RES_summary!N$19</f>
        <v>11.413738333447538</v>
      </c>
      <c r="O41" s="176">
        <f>RES_hhdet_fech!O41/RES_summary!O$19</f>
        <v>11.290958438737421</v>
      </c>
      <c r="P41" s="176">
        <f>RES_hhdet_fech!P41/RES_summary!P$19</f>
        <v>10.711170622017875</v>
      </c>
      <c r="Q41" s="176">
        <f>RES_hhdet_fech!Q41/RES_summary!Q$19</f>
        <v>10.516726830954385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243.72316855918794</v>
      </c>
      <c r="C43" s="184">
        <f>RES_hhdet_fech!C43/RES_summary!C$19</f>
        <v>240.35991399069283</v>
      </c>
      <c r="D43" s="184">
        <f>RES_hhdet_fech!D43/RES_summary!D$19</f>
        <v>247.30162391913598</v>
      </c>
      <c r="E43" s="184">
        <f>RES_hhdet_fech!E43/RES_summary!E$19</f>
        <v>264.67065264988224</v>
      </c>
      <c r="F43" s="184">
        <f>RES_hhdet_fech!F43/RES_summary!F$19</f>
        <v>258.77597532294715</v>
      </c>
      <c r="G43" s="184">
        <f>RES_hhdet_fech!G43/RES_summary!G$19</f>
        <v>242.26787935738619</v>
      </c>
      <c r="H43" s="184">
        <f>RES_hhdet_fech!H43/RES_summary!H$19</f>
        <v>233.43505525944485</v>
      </c>
      <c r="I43" s="184">
        <f>RES_hhdet_fech!I43/RES_summary!I$19</f>
        <v>200.42097612036901</v>
      </c>
      <c r="J43" s="184">
        <f>RES_hhdet_fech!J43/RES_summary!J$19</f>
        <v>218.46037332876824</v>
      </c>
      <c r="K43" s="184">
        <f>RES_hhdet_fech!K43/RES_summary!K$19</f>
        <v>232.94630414332499</v>
      </c>
      <c r="L43" s="184">
        <f>RES_hhdet_fech!L43/RES_summary!L$19</f>
        <v>228.92278395514026</v>
      </c>
      <c r="M43" s="184">
        <f>RES_hhdet_fech!M43/RES_summary!M$19</f>
        <v>197.56824329163175</v>
      </c>
      <c r="N43" s="184">
        <f>RES_hhdet_fech!N43/RES_summary!N$19</f>
        <v>183.57191796181371</v>
      </c>
      <c r="O43" s="184">
        <f>RES_hhdet_fech!O43/RES_summary!O$19</f>
        <v>178.03692297320512</v>
      </c>
      <c r="P43" s="184">
        <f>RES_hhdet_fech!P43/RES_summary!P$19</f>
        <v>148.0470974658719</v>
      </c>
      <c r="Q43" s="184">
        <f>RES_hhdet_fech!Q43/RES_summary!Q$19</f>
        <v>161.16415799981726</v>
      </c>
    </row>
    <row r="44" spans="1:17" ht="12.95" customHeight="1" x14ac:dyDescent="0.25">
      <c r="A44" s="158" t="s">
        <v>65</v>
      </c>
      <c r="B44" s="178">
        <f>RES_hhdet_fech!B44/RES_summary!B$19</f>
        <v>173.61419725431787</v>
      </c>
      <c r="C44" s="178">
        <f>RES_hhdet_fech!C44/RES_summary!C$19</f>
        <v>168.94842451379213</v>
      </c>
      <c r="D44" s="178">
        <f>RES_hhdet_fech!D44/RES_summary!D$19</f>
        <v>175.23325072575187</v>
      </c>
      <c r="E44" s="178">
        <f>RES_hhdet_fech!E44/RES_summary!E$19</f>
        <v>189.65356845391224</v>
      </c>
      <c r="F44" s="178">
        <f>RES_hhdet_fech!F44/RES_summary!F$19</f>
        <v>185.65147247226474</v>
      </c>
      <c r="G44" s="178">
        <f>RES_hhdet_fech!G44/RES_summary!G$19</f>
        <v>170.08500389841208</v>
      </c>
      <c r="H44" s="178">
        <f>RES_hhdet_fech!H44/RES_summary!H$19</f>
        <v>162.23996138068026</v>
      </c>
      <c r="I44" s="178">
        <f>RES_hhdet_fech!I44/RES_summary!I$19</f>
        <v>131.32364316339508</v>
      </c>
      <c r="J44" s="178">
        <f>RES_hhdet_fech!J44/RES_summary!J$19</f>
        <v>146.03287871666259</v>
      </c>
      <c r="K44" s="178">
        <f>RES_hhdet_fech!K44/RES_summary!K$19</f>
        <v>161.79239281789549</v>
      </c>
      <c r="L44" s="178">
        <f>RES_hhdet_fech!L44/RES_summary!L$19</f>
        <v>162.68168070528637</v>
      </c>
      <c r="M44" s="178">
        <f>RES_hhdet_fech!M44/RES_summary!M$19</f>
        <v>136.44779737157356</v>
      </c>
      <c r="N44" s="178">
        <f>RES_hhdet_fech!N44/RES_summary!N$19</f>
        <v>124.6153251659435</v>
      </c>
      <c r="O44" s="178">
        <f>RES_hhdet_fech!O44/RES_summary!O$19</f>
        <v>121.23793369184733</v>
      </c>
      <c r="P44" s="178">
        <f>RES_hhdet_fech!P44/RES_summary!P$19</f>
        <v>92.495478921813628</v>
      </c>
      <c r="Q44" s="178">
        <f>RES_hhdet_fech!Q44/RES_summary!Q$19</f>
        <v>106.15507853886065</v>
      </c>
    </row>
    <row r="45" spans="1:17" ht="12" customHeight="1" x14ac:dyDescent="0.25">
      <c r="A45" s="23" t="s">
        <v>166</v>
      </c>
      <c r="B45" s="177">
        <f>RES_hhdet_fech!B45/RES_summary!B$19</f>
        <v>171.64145707942399</v>
      </c>
      <c r="C45" s="177">
        <f>RES_hhdet_fech!C45/RES_summary!C$19</f>
        <v>166.24228103102891</v>
      </c>
      <c r="D45" s="177">
        <f>RES_hhdet_fech!D45/RES_summary!D$19</f>
        <v>172.3732820113718</v>
      </c>
      <c r="E45" s="177">
        <f>RES_hhdet_fech!E45/RES_summary!E$19</f>
        <v>184.95834052533888</v>
      </c>
      <c r="F45" s="177">
        <f>RES_hhdet_fech!F45/RES_summary!F$19</f>
        <v>181.56787572754763</v>
      </c>
      <c r="G45" s="177">
        <f>RES_hhdet_fech!G45/RES_summary!G$19</f>
        <v>166.26966596759684</v>
      </c>
      <c r="H45" s="177">
        <f>RES_hhdet_fech!H45/RES_summary!H$19</f>
        <v>158.44275996919671</v>
      </c>
      <c r="I45" s="177">
        <f>RES_hhdet_fech!I45/RES_summary!I$19</f>
        <v>127.83431554976214</v>
      </c>
      <c r="J45" s="177">
        <f>RES_hhdet_fech!J45/RES_summary!J$19</f>
        <v>141.29218663948973</v>
      </c>
      <c r="K45" s="177">
        <f>RES_hhdet_fech!K45/RES_summary!K$19</f>
        <v>159.03347022777561</v>
      </c>
      <c r="L45" s="177">
        <f>RES_hhdet_fech!L45/RES_summary!L$19</f>
        <v>160.69383872406027</v>
      </c>
      <c r="M45" s="177">
        <f>RES_hhdet_fech!M45/RES_summary!M$19</f>
        <v>134.69267657834408</v>
      </c>
      <c r="N45" s="177">
        <f>RES_hhdet_fech!N45/RES_summary!N$19</f>
        <v>123.362745880926</v>
      </c>
      <c r="O45" s="177">
        <f>RES_hhdet_fech!O45/RES_summary!O$19</f>
        <v>120.05902564632873</v>
      </c>
      <c r="P45" s="177">
        <f>RES_hhdet_fech!P45/RES_summary!P$19</f>
        <v>91.640804795652329</v>
      </c>
      <c r="Q45" s="177">
        <f>RES_hhdet_fech!Q45/RES_summary!Q$19</f>
        <v>104.34004704704077</v>
      </c>
    </row>
    <row r="46" spans="1:17" ht="12" customHeight="1" x14ac:dyDescent="0.25">
      <c r="A46" s="23" t="s">
        <v>60</v>
      </c>
      <c r="B46" s="177">
        <f>RES_hhdet_fech!B46/RES_summary!B$19</f>
        <v>1.9727401748939055</v>
      </c>
      <c r="C46" s="177">
        <f>RES_hhdet_fech!C46/RES_summary!C$19</f>
        <v>2.7061434827632116</v>
      </c>
      <c r="D46" s="177">
        <f>RES_hhdet_fech!D46/RES_summary!D$19</f>
        <v>2.859968714380051</v>
      </c>
      <c r="E46" s="177">
        <f>RES_hhdet_fech!E46/RES_summary!E$19</f>
        <v>4.6952279285733693</v>
      </c>
      <c r="F46" s="177">
        <f>RES_hhdet_fech!F46/RES_summary!F$19</f>
        <v>4.0835967447171271</v>
      </c>
      <c r="G46" s="177">
        <f>RES_hhdet_fech!G46/RES_summary!G$19</f>
        <v>3.8153379308152582</v>
      </c>
      <c r="H46" s="177">
        <f>RES_hhdet_fech!H46/RES_summary!H$19</f>
        <v>3.7972014114835404</v>
      </c>
      <c r="I46" s="177">
        <f>RES_hhdet_fech!I46/RES_summary!I$19</f>
        <v>3.489327613632939</v>
      </c>
      <c r="J46" s="177">
        <f>RES_hhdet_fech!J46/RES_summary!J$19</f>
        <v>4.7406920771728691</v>
      </c>
      <c r="K46" s="177">
        <f>RES_hhdet_fech!K46/RES_summary!K$19</f>
        <v>2.7589225901198682</v>
      </c>
      <c r="L46" s="177">
        <f>RES_hhdet_fech!L46/RES_summary!L$19</f>
        <v>1.9878419812261257</v>
      </c>
      <c r="M46" s="177">
        <f>RES_hhdet_fech!M46/RES_summary!M$19</f>
        <v>1.7551207932294628</v>
      </c>
      <c r="N46" s="177">
        <f>RES_hhdet_fech!N46/RES_summary!N$19</f>
        <v>1.2525792850175059</v>
      </c>
      <c r="O46" s="177">
        <f>RES_hhdet_fech!O46/RES_summary!O$19</f>
        <v>1.1789080455186114</v>
      </c>
      <c r="P46" s="177">
        <f>RES_hhdet_fech!P46/RES_summary!P$19</f>
        <v>0.85467412616130178</v>
      </c>
      <c r="Q46" s="177">
        <f>RES_hhdet_fech!Q46/RES_summary!Q$19</f>
        <v>1.8150314918198713</v>
      </c>
    </row>
    <row r="47" spans="1:17" ht="12.95" customHeight="1" x14ac:dyDescent="0.25">
      <c r="A47" s="158" t="s">
        <v>112</v>
      </c>
      <c r="B47" s="178">
        <f>RES_hhdet_fech!B47/RES_summary!B$19</f>
        <v>0.12000328134854057</v>
      </c>
      <c r="C47" s="178">
        <f>RES_hhdet_fech!C47/RES_summary!C$19</f>
        <v>0.13930538550169683</v>
      </c>
      <c r="D47" s="178">
        <f>RES_hhdet_fech!D47/RES_summary!D$19</f>
        <v>0.1607514672628495</v>
      </c>
      <c r="E47" s="178">
        <f>RES_hhdet_fech!E47/RES_summary!E$19</f>
        <v>0.1782203977283712</v>
      </c>
      <c r="F47" s="178">
        <f>RES_hhdet_fech!F47/RES_summary!F$19</f>
        <v>0.20463090261396233</v>
      </c>
      <c r="G47" s="178">
        <f>RES_hhdet_fech!G47/RES_summary!G$19</f>
        <v>0.25604313372302134</v>
      </c>
      <c r="H47" s="178">
        <f>RES_hhdet_fech!H47/RES_summary!H$19</f>
        <v>0.31597660827179508</v>
      </c>
      <c r="I47" s="178">
        <f>RES_hhdet_fech!I47/RES_summary!I$19</f>
        <v>0.43449665474276161</v>
      </c>
      <c r="J47" s="178">
        <f>RES_hhdet_fech!J47/RES_summary!J$19</f>
        <v>0.55453247131076722</v>
      </c>
      <c r="K47" s="178">
        <f>RES_hhdet_fech!K47/RES_summary!K$19</f>
        <v>0.59579090843951688</v>
      </c>
      <c r="L47" s="178">
        <f>RES_hhdet_fech!L47/RES_summary!L$19</f>
        <v>0.74358299382049875</v>
      </c>
      <c r="M47" s="178">
        <f>RES_hhdet_fech!M47/RES_summary!M$19</f>
        <v>0.83959356841350019</v>
      </c>
      <c r="N47" s="178">
        <f>RES_hhdet_fech!N47/RES_summary!N$19</f>
        <v>1.1239008541520772</v>
      </c>
      <c r="O47" s="178">
        <f>RES_hhdet_fech!O47/RES_summary!O$19</f>
        <v>1.0125297610489303</v>
      </c>
      <c r="P47" s="178">
        <f>RES_hhdet_fech!P47/RES_summary!P$19</f>
        <v>1.0172729581466489</v>
      </c>
      <c r="Q47" s="178">
        <f>RES_hhdet_fech!Q47/RES_summary!Q$19</f>
        <v>1.1577167017378533</v>
      </c>
    </row>
    <row r="48" spans="1:17" ht="12" customHeight="1" x14ac:dyDescent="0.25">
      <c r="A48" s="23" t="s">
        <v>60</v>
      </c>
      <c r="B48" s="177">
        <f>RES_hhdet_fech!B48/RES_summary!B$19</f>
        <v>0.12000328134854057</v>
      </c>
      <c r="C48" s="177">
        <f>RES_hhdet_fech!C48/RES_summary!C$19</f>
        <v>0.13930538550169683</v>
      </c>
      <c r="D48" s="177">
        <f>RES_hhdet_fech!D48/RES_summary!D$19</f>
        <v>0.1607514672628495</v>
      </c>
      <c r="E48" s="177">
        <f>RES_hhdet_fech!E48/RES_summary!E$19</f>
        <v>0.1782203977283712</v>
      </c>
      <c r="F48" s="177">
        <f>RES_hhdet_fech!F48/RES_summary!F$19</f>
        <v>0.20463090261396233</v>
      </c>
      <c r="G48" s="177">
        <f>RES_hhdet_fech!G48/RES_summary!G$19</f>
        <v>0.25604313372302134</v>
      </c>
      <c r="H48" s="177">
        <f>RES_hhdet_fech!H48/RES_summary!H$19</f>
        <v>0.31597660827179508</v>
      </c>
      <c r="I48" s="177">
        <f>RES_hhdet_fech!I48/RES_summary!I$19</f>
        <v>0.43449665474276161</v>
      </c>
      <c r="J48" s="177">
        <f>RES_hhdet_fech!J48/RES_summary!J$19</f>
        <v>0.55453247131076722</v>
      </c>
      <c r="K48" s="177">
        <f>RES_hhdet_fech!K48/RES_summary!K$19</f>
        <v>0.59579090843951688</v>
      </c>
      <c r="L48" s="177">
        <f>RES_hhdet_fech!L48/RES_summary!L$19</f>
        <v>0.74358299382049875</v>
      </c>
      <c r="M48" s="177">
        <f>RES_hhdet_fech!M48/RES_summary!M$19</f>
        <v>0.83959356841350019</v>
      </c>
      <c r="N48" s="177">
        <f>RES_hhdet_fech!N48/RES_summary!N$19</f>
        <v>1.1239008541520772</v>
      </c>
      <c r="O48" s="177">
        <f>RES_hhdet_fech!O48/RES_summary!O$19</f>
        <v>1.0125297610489303</v>
      </c>
      <c r="P48" s="177">
        <f>RES_hhdet_fech!P48/RES_summary!P$19</f>
        <v>1.0172729581466489</v>
      </c>
      <c r="Q48" s="177">
        <f>RES_hhdet_fech!Q48/RES_summary!Q$19</f>
        <v>1.1577167017378533</v>
      </c>
    </row>
    <row r="49" spans="1:17" ht="12" customHeight="1" x14ac:dyDescent="0.25">
      <c r="A49" s="158" t="s">
        <v>63</v>
      </c>
      <c r="B49" s="178">
        <f>RES_hhdet_fech!B49/RES_summary!B$19</f>
        <v>54.447563592394189</v>
      </c>
      <c r="C49" s="178">
        <f>RES_hhdet_fech!C49/RES_summary!C$19</f>
        <v>55.144226736658581</v>
      </c>
      <c r="D49" s="178">
        <f>RES_hhdet_fech!D49/RES_summary!D$19</f>
        <v>55.063304369005209</v>
      </c>
      <c r="E49" s="178">
        <f>RES_hhdet_fech!E49/RES_summary!E$19</f>
        <v>57.026722777693607</v>
      </c>
      <c r="F49" s="178">
        <f>RES_hhdet_fech!F49/RES_summary!F$19</f>
        <v>55.449401643504004</v>
      </c>
      <c r="G49" s="178">
        <f>RES_hhdet_fech!G49/RES_summary!G$19</f>
        <v>54.426663734707439</v>
      </c>
      <c r="H49" s="178">
        <f>RES_hhdet_fech!H49/RES_summary!H$19</f>
        <v>53.829727313110325</v>
      </c>
      <c r="I49" s="178">
        <f>RES_hhdet_fech!I49/RES_summary!I$19</f>
        <v>51.933476577257181</v>
      </c>
      <c r="J49" s="178">
        <f>RES_hhdet_fech!J49/RES_summary!J$19</f>
        <v>54.511790324264062</v>
      </c>
      <c r="K49" s="178">
        <f>RES_hhdet_fech!K49/RES_summary!K$19</f>
        <v>53.932054375761915</v>
      </c>
      <c r="L49" s="178">
        <f>RES_hhdet_fech!L49/RES_summary!L$19</f>
        <v>51.418122708983439</v>
      </c>
      <c r="M49" s="178">
        <f>RES_hhdet_fech!M49/RES_summary!M$19</f>
        <v>46.521305197550994</v>
      </c>
      <c r="N49" s="178">
        <f>RES_hhdet_fech!N49/RES_summary!N$19</f>
        <v>44.898631123966297</v>
      </c>
      <c r="O49" s="178">
        <f>RES_hhdet_fech!O49/RES_summary!O$19</f>
        <v>43.334318302708624</v>
      </c>
      <c r="P49" s="178">
        <f>RES_hhdet_fech!P49/RES_summary!P$19</f>
        <v>42.947441163763948</v>
      </c>
      <c r="Q49" s="178">
        <f>RES_hhdet_fech!Q49/RES_summary!Q$19</f>
        <v>41.946137805454526</v>
      </c>
    </row>
    <row r="50" spans="1:17" ht="12" customHeight="1" x14ac:dyDescent="0.25">
      <c r="A50" s="167" t="s">
        <v>165</v>
      </c>
      <c r="B50" s="183">
        <f>RES_hhdet_fech!B50/RES_summary!B$19</f>
        <v>57.443830547389929</v>
      </c>
      <c r="C50" s="183">
        <f>RES_hhdet_fech!C50/RES_summary!C$19</f>
        <v>56.821853508993605</v>
      </c>
      <c r="D50" s="183">
        <f>RES_hhdet_fech!D50/RES_summary!D$19</f>
        <v>56.193685346634823</v>
      </c>
      <c r="E50" s="183">
        <f>RES_hhdet_fech!E50/RES_summary!E$19</f>
        <v>55.829103898463735</v>
      </c>
      <c r="F50" s="183">
        <f>RES_hhdet_fech!F50/RES_summary!F$19</f>
        <v>55.143805756537844</v>
      </c>
      <c r="G50" s="183">
        <f>RES_hhdet_fech!G50/RES_summary!G$19</f>
        <v>53.944878036182594</v>
      </c>
      <c r="H50" s="183">
        <f>RES_hhdet_fech!H50/RES_summary!H$19</f>
        <v>54.185366983414482</v>
      </c>
      <c r="I50" s="183">
        <f>RES_hhdet_fech!I50/RES_summary!I$19</f>
        <v>51.924478120397751</v>
      </c>
      <c r="J50" s="183">
        <f>RES_hhdet_fech!J50/RES_summary!J$19</f>
        <v>53.923119392855064</v>
      </c>
      <c r="K50" s="183">
        <f>RES_hhdet_fech!K50/RES_summary!K$19</f>
        <v>54.779992487648556</v>
      </c>
      <c r="L50" s="183">
        <f>RES_hhdet_fech!L50/RES_summary!L$19</f>
        <v>55.413403536963123</v>
      </c>
      <c r="M50" s="183">
        <f>RES_hhdet_fech!M50/RES_summary!M$19</f>
        <v>48.281201242372383</v>
      </c>
      <c r="N50" s="183">
        <f>RES_hhdet_fech!N50/RES_summary!N$19</f>
        <v>46.772506064848145</v>
      </c>
      <c r="O50" s="183">
        <f>RES_hhdet_fech!O50/RES_summary!O$19</f>
        <v>44.955116373638127</v>
      </c>
      <c r="P50" s="183">
        <f>RES_hhdet_fech!P50/RES_summary!P$19</f>
        <v>44.634257776605871</v>
      </c>
      <c r="Q50" s="183">
        <f>RES_hhdet_fech!Q50/RES_summary!Q$19</f>
        <v>43.422912074343742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42.947730105946185</v>
      </c>
      <c r="L51" s="183">
        <f>RES_hhdet_fech!L51/RES_summary!L$19</f>
        <v>41.66227165444581</v>
      </c>
      <c r="M51" s="183">
        <f>RES_hhdet_fech!M51/RES_summary!M$19</f>
        <v>37.757707686892431</v>
      </c>
      <c r="N51" s="183">
        <f>RES_hhdet_fech!N51/RES_summary!N$19</f>
        <v>36.603896507533271</v>
      </c>
      <c r="O51" s="183">
        <f>RES_hhdet_fech!O51/RES_summary!O$19</f>
        <v>35.407143707028141</v>
      </c>
      <c r="P51" s="183">
        <f>RES_hhdet_fech!P51/RES_summary!P$19</f>
        <v>34.866720406179979</v>
      </c>
      <c r="Q51" s="183">
        <f>RES_hhdet_fech!Q51/RES_summary!Q$19</f>
        <v>34.065612189968718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27.389996243824108</v>
      </c>
      <c r="L52" s="182">
        <f>RES_hhdet_fech!L52/RES_summary!L$19</f>
        <v>27.70670176848159</v>
      </c>
      <c r="M52" s="182">
        <f>RES_hhdet_fech!M52/RES_summary!M$19</f>
        <v>24.14060062118628</v>
      </c>
      <c r="N52" s="182">
        <f>RES_hhdet_fech!N52/RES_summary!N$19</f>
        <v>23.386253032424108</v>
      </c>
      <c r="O52" s="182">
        <f>RES_hhdet_fech!O52/RES_summary!O$19</f>
        <v>22.477558186819145</v>
      </c>
      <c r="P52" s="182">
        <f>RES_hhdet_fech!P52/RES_summary!P$19</f>
        <v>22.317128888303035</v>
      </c>
      <c r="Q52" s="182">
        <f>RES_hhdet_fech!Q52/RES_summary!Q$19</f>
        <v>21.711456037171942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15.557733862122072</v>
      </c>
      <c r="L53" s="181">
        <f>RES_hhdet_fech!L53/RES_summary!L$19</f>
        <v>13.955569885964215</v>
      </c>
      <c r="M53" s="181">
        <f>RES_hhdet_fech!M53/RES_summary!M$19</f>
        <v>13.617107065706158</v>
      </c>
      <c r="N53" s="181">
        <f>RES_hhdet_fech!N53/RES_summary!N$19</f>
        <v>13.217643475109163</v>
      </c>
      <c r="O53" s="181">
        <f>RES_hhdet_fech!O53/RES_summary!O$19</f>
        <v>12.929585520208997</v>
      </c>
      <c r="P53" s="181">
        <f>RES_hhdet_fech!P53/RES_summary!P$19</f>
        <v>12.549591517876943</v>
      </c>
      <c r="Q53" s="181">
        <f>RES_hhdet_fech!Q53/RES_summary!Q$19</f>
        <v>12.35415615279677</v>
      </c>
    </row>
    <row r="54" spans="1:17" ht="12" customHeight="1" x14ac:dyDescent="0.25">
      <c r="A54" s="163" t="s">
        <v>142</v>
      </c>
      <c r="B54" s="180">
        <f>RES_hhdet_fech!B54/RES_summary!B$19</f>
        <v>49.83456303007236</v>
      </c>
      <c r="C54" s="180">
        <f>RES_hhdet_fech!C54/RES_summary!C$19</f>
        <v>51.837204890736366</v>
      </c>
      <c r="D54" s="180">
        <f>RES_hhdet_fech!D54/RES_summary!D$19</f>
        <v>52.808193535310345</v>
      </c>
      <c r="E54" s="180">
        <f>RES_hhdet_fech!E54/RES_summary!E$19</f>
        <v>59.438194320766513</v>
      </c>
      <c r="F54" s="180">
        <f>RES_hhdet_fech!F54/RES_summary!F$19</f>
        <v>56.101533786354828</v>
      </c>
      <c r="G54" s="180">
        <f>RES_hhdet_fech!G54/RES_summary!G$19</f>
        <v>55.577874259290638</v>
      </c>
      <c r="H54" s="180">
        <f>RES_hhdet_fech!H54/RES_summary!H$19</f>
        <v>52.951970240613889</v>
      </c>
      <c r="I54" s="180">
        <f>RES_hhdet_fech!I54/RES_summary!I$19</f>
        <v>51.959497268608253</v>
      </c>
      <c r="J54" s="180">
        <f>RES_hhdet_fech!J54/RES_summary!J$19</f>
        <v>56.227455942546726</v>
      </c>
      <c r="K54" s="180">
        <f>RES_hhdet_fech!K54/RES_summary!K$19</f>
        <v>57.543649988075394</v>
      </c>
      <c r="L54" s="180">
        <f>RES_hhdet_fech!L54/RES_summary!L$19</f>
        <v>37.601800577679683</v>
      </c>
      <c r="M54" s="180">
        <f>RES_hhdet_fech!M54/RES_summary!M$19</f>
        <v>42.926654384261369</v>
      </c>
      <c r="N54" s="180">
        <f>RES_hhdet_fech!N54/RES_summary!N$19</f>
        <v>40.209433125336844</v>
      </c>
      <c r="O54" s="180">
        <f>RES_hhdet_fech!O54/RES_summary!O$19</f>
        <v>39.275902027660436</v>
      </c>
      <c r="P54" s="180">
        <f>RES_hhdet_fech!P54/RES_summary!P$19</f>
        <v>36.390784310154629</v>
      </c>
      <c r="Q54" s="180">
        <f>RES_hhdet_fech!Q54/RES_summary!Q$19</f>
        <v>39.085347339924013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44.329558856159501</v>
      </c>
      <c r="L55" s="179">
        <f>RES_hhdet_fech!L55/RES_summary!L$19</f>
        <v>32.7564701748041</v>
      </c>
      <c r="M55" s="179">
        <f>RES_hhdet_fech!M55/RES_summary!M$19</f>
        <v>35.080434257836885</v>
      </c>
      <c r="N55" s="179">
        <f>RES_hhdet_fech!N55/RES_summary!N$19</f>
        <v>33.322360037777678</v>
      </c>
      <c r="O55" s="179">
        <f>RES_hhdet_fech!O55/RES_summary!O$19</f>
        <v>32.567536534039334</v>
      </c>
      <c r="P55" s="179">
        <f>RES_hhdet_fech!P55/RES_summary!P$19</f>
        <v>30.744983672954341</v>
      </c>
      <c r="Q55" s="179">
        <f>RES_hhdet_fech!Q55/RES_summary!Q$19</f>
        <v>31.896829822758889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28.77182499403742</v>
      </c>
      <c r="L56" s="177">
        <f>RES_hhdet_fech!L56/RES_summary!L$19</f>
        <v>18.800900288839888</v>
      </c>
      <c r="M56" s="177">
        <f>RES_hhdet_fech!M56/RES_summary!M$19</f>
        <v>21.463327192130716</v>
      </c>
      <c r="N56" s="177">
        <f>RES_hhdet_fech!N56/RES_summary!N$19</f>
        <v>20.104716562668511</v>
      </c>
      <c r="O56" s="177">
        <f>RES_hhdet_fech!O56/RES_summary!O$19</f>
        <v>19.637951013830335</v>
      </c>
      <c r="P56" s="177">
        <f>RES_hhdet_fech!P56/RES_summary!P$19</f>
        <v>18.195392155077396</v>
      </c>
      <c r="Q56" s="177">
        <f>RES_hhdet_fech!Q56/RES_summary!Q$19</f>
        <v>19.542673669962113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15.557733862122085</v>
      </c>
      <c r="L57" s="177">
        <f>RES_hhdet_fech!L57/RES_summary!L$19</f>
        <v>13.955569885964215</v>
      </c>
      <c r="M57" s="177">
        <f>RES_hhdet_fech!M57/RES_summary!M$19</f>
        <v>13.617107065706167</v>
      </c>
      <c r="N57" s="177">
        <f>RES_hhdet_fech!N57/RES_summary!N$19</f>
        <v>13.217643475109165</v>
      </c>
      <c r="O57" s="177">
        <f>RES_hhdet_fech!O57/RES_summary!O$19</f>
        <v>12.929585520209001</v>
      </c>
      <c r="P57" s="177">
        <f>RES_hhdet_fech!P57/RES_summary!P$19</f>
        <v>12.549591517876946</v>
      </c>
      <c r="Q57" s="177">
        <f>RES_hhdet_fech!Q57/RES_summary!Q$19</f>
        <v>12.354156152796776</v>
      </c>
    </row>
    <row r="58" spans="1:17" ht="12" customHeight="1" x14ac:dyDescent="0.25">
      <c r="A58" s="158" t="s">
        <v>62</v>
      </c>
      <c r="B58" s="178">
        <f>RES_hhdet_fech!B58/RES_summary!B$19</f>
        <v>15.541404431127328</v>
      </c>
      <c r="C58" s="178">
        <f>RES_hhdet_fech!C58/RES_summary!C$19</f>
        <v>16.127957354740428</v>
      </c>
      <c r="D58" s="178">
        <f>RES_hhdet_fech!D58/RES_summary!D$19</f>
        <v>16.844317357116061</v>
      </c>
      <c r="E58" s="178">
        <f>RES_hhdet_fech!E58/RES_summary!E$19</f>
        <v>17.812141020548054</v>
      </c>
      <c r="F58" s="178">
        <f>RES_hhdet_fech!F58/RES_summary!F$19</f>
        <v>17.470470304564429</v>
      </c>
      <c r="G58" s="178">
        <f>RES_hhdet_fech!G58/RES_summary!G$19</f>
        <v>17.500168590543662</v>
      </c>
      <c r="H58" s="178">
        <f>RES_hhdet_fech!H58/RES_summary!H$19</f>
        <v>17.04938995738247</v>
      </c>
      <c r="I58" s="178">
        <f>RES_hhdet_fech!I58/RES_summary!I$19</f>
        <v>16.729359724974003</v>
      </c>
      <c r="J58" s="178">
        <f>RES_hhdet_fech!J58/RES_summary!J$19</f>
        <v>17.361171816530817</v>
      </c>
      <c r="K58" s="178">
        <f>RES_hhdet_fech!K58/RES_summary!K$19</f>
        <v>16.626066041228071</v>
      </c>
      <c r="L58" s="178">
        <f>RES_hhdet_fech!L58/RES_summary!L$19</f>
        <v>14.079397547049963</v>
      </c>
      <c r="M58" s="178">
        <f>RES_hhdet_fech!M58/RES_summary!M$19</f>
        <v>13.759547154093685</v>
      </c>
      <c r="N58" s="178">
        <f>RES_hhdet_fech!N58/RES_summary!N$19</f>
        <v>12.934060817751842</v>
      </c>
      <c r="O58" s="178">
        <f>RES_hhdet_fech!O58/RES_summary!O$19</f>
        <v>12.452141217600241</v>
      </c>
      <c r="P58" s="178">
        <f>RES_hhdet_fech!P58/RES_summary!P$19</f>
        <v>11.586904422147658</v>
      </c>
      <c r="Q58" s="178">
        <f>RES_hhdet_fech!Q58/RES_summary!Q$19</f>
        <v>11.905224953764259</v>
      </c>
    </row>
    <row r="59" spans="1:17" ht="12" customHeight="1" x14ac:dyDescent="0.25">
      <c r="A59" s="23" t="s">
        <v>57</v>
      </c>
      <c r="B59" s="177">
        <f>RES_hhdet_fech!B59/RES_summary!B$19</f>
        <v>22.293672888945867</v>
      </c>
      <c r="C59" s="177">
        <f>RES_hhdet_fech!C59/RES_summary!C$19</f>
        <v>22.598593169624642</v>
      </c>
      <c r="D59" s="177">
        <f>RES_hhdet_fech!D59/RES_summary!D$19</f>
        <v>22.082691922521899</v>
      </c>
      <c r="E59" s="177">
        <f>RES_hhdet_fech!E59/RES_summary!E$19</f>
        <v>21.602623056591344</v>
      </c>
      <c r="F59" s="177">
        <f>RES_hhdet_fech!F59/RES_summary!F$19</f>
        <v>19.74255403757342</v>
      </c>
      <c r="G59" s="177">
        <f>RES_hhdet_fech!G59/RES_summary!G$19</f>
        <v>24.294334539485202</v>
      </c>
      <c r="H59" s="177">
        <f>RES_hhdet_fech!H59/RES_summary!H$19</f>
        <v>20.656972117569701</v>
      </c>
      <c r="I59" s="177">
        <f>RES_hhdet_fech!I59/RES_summary!I$19</f>
        <v>22.932733338202283</v>
      </c>
      <c r="J59" s="177">
        <f>RES_hhdet_fech!J59/RES_summary!J$19</f>
        <v>20.913542592216132</v>
      </c>
      <c r="K59" s="177">
        <f>RES_hhdet_fech!K59/RES_summary!K$19</f>
        <v>20.876250789644416</v>
      </c>
      <c r="L59" s="177">
        <f>RES_hhdet_fech!L59/RES_summary!L$19</f>
        <v>19.691904616824029</v>
      </c>
      <c r="M59" s="177">
        <f>RES_hhdet_fech!M59/RES_summary!M$19</f>
        <v>18.827436354345274</v>
      </c>
      <c r="N59" s="177">
        <f>RES_hhdet_fech!N59/RES_summary!N$19</f>
        <v>18.412900907102895</v>
      </c>
      <c r="O59" s="177">
        <f>RES_hhdet_fech!O59/RES_summary!O$19</f>
        <v>18.373736872165818</v>
      </c>
      <c r="P59" s="177">
        <f>RES_hhdet_fech!P59/RES_summary!P$19</f>
        <v>17.874970033119119</v>
      </c>
      <c r="Q59" s="177">
        <f>RES_hhdet_fech!Q59/RES_summary!Q$19</f>
        <v>16.22965827939548</v>
      </c>
    </row>
    <row r="60" spans="1:17" ht="12" customHeight="1" x14ac:dyDescent="0.25">
      <c r="A60" s="29" t="s">
        <v>140</v>
      </c>
      <c r="B60" s="176">
        <f>RES_hhdet_fech!B60/RES_summary!B$19</f>
        <v>13.275283540909587</v>
      </c>
      <c r="C60" s="176">
        <f>RES_hhdet_fech!C60/RES_summary!C$19</f>
        <v>14.168397940850113</v>
      </c>
      <c r="D60" s="176">
        <f>RES_hhdet_fech!D60/RES_summary!D$19</f>
        <v>14.401707635880307</v>
      </c>
      <c r="E60" s="176">
        <f>RES_hhdet_fech!E60/RES_summary!E$19</f>
        <v>16.018528215011589</v>
      </c>
      <c r="F60" s="176">
        <f>RES_hhdet_fech!F60/RES_summary!F$19</f>
        <v>16.667331836194421</v>
      </c>
      <c r="G60" s="176">
        <f>RES_hhdet_fech!G60/RES_summary!G$19</f>
        <v>15.307304889125959</v>
      </c>
      <c r="H60" s="176">
        <f>RES_hhdet_fech!H60/RES_summary!H$19</f>
        <v>16.117598070113452</v>
      </c>
      <c r="I60" s="176">
        <f>RES_hhdet_fech!I60/RES_summary!I$19</f>
        <v>15.181861575596223</v>
      </c>
      <c r="J60" s="176">
        <f>RES_hhdet_fech!J60/RES_summary!J$19</f>
        <v>15.915552125709903</v>
      </c>
      <c r="K60" s="176">
        <f>RES_hhdet_fech!K60/RES_summary!K$19</f>
        <v>15.482499295790054</v>
      </c>
      <c r="L60" s="176">
        <f>RES_hhdet_fech!L60/RES_summary!L$19</f>
        <v>12.65111951036393</v>
      </c>
      <c r="M60" s="176">
        <f>RES_hhdet_fech!M60/RES_summary!M$19</f>
        <v>12.122354642443858</v>
      </c>
      <c r="N60" s="176">
        <f>RES_hhdet_fech!N60/RES_summary!N$19</f>
        <v>11.391422501531661</v>
      </c>
      <c r="O60" s="176">
        <f>RES_hhdet_fech!O60/RES_summary!O$19</f>
        <v>11.306905764792422</v>
      </c>
      <c r="P60" s="176">
        <f>RES_hhdet_fech!P60/RES_summary!P$19</f>
        <v>10.702798714142405</v>
      </c>
      <c r="Q60" s="176">
        <f>RES_hhdet_fech!Q60/RES_summary!Q$19</f>
        <v>10.525539778912641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234.63241599000318</v>
      </c>
      <c r="C62" s="184">
        <f>RES_hhdet_fech!C62/RES_summary!C$19</f>
        <v>230.73755649610365</v>
      </c>
      <c r="D62" s="184">
        <f>RES_hhdet_fech!D62/RES_summary!D$19</f>
        <v>236.35697012587622</v>
      </c>
      <c r="E62" s="184">
        <f>RES_hhdet_fech!E62/RES_summary!E$19</f>
        <v>251.39707153918528</v>
      </c>
      <c r="F62" s="184">
        <f>RES_hhdet_fech!F62/RES_summary!F$19</f>
        <v>247.03029732229641</v>
      </c>
      <c r="G62" s="184">
        <f>RES_hhdet_fech!G62/RES_summary!G$19</f>
        <v>234.8506526094568</v>
      </c>
      <c r="H62" s="184">
        <f>RES_hhdet_fech!H62/RES_summary!H$19</f>
        <v>220.98417529370323</v>
      </c>
      <c r="I62" s="184">
        <f>RES_hhdet_fech!I62/RES_summary!I$19</f>
        <v>195.4907874388814</v>
      </c>
      <c r="J62" s="184">
        <f>RES_hhdet_fech!J62/RES_summary!J$19</f>
        <v>213.22158691675514</v>
      </c>
      <c r="K62" s="184">
        <f>RES_hhdet_fech!K62/RES_summary!K$19</f>
        <v>216.49268332594531</v>
      </c>
      <c r="L62" s="184">
        <f>RES_hhdet_fech!L62/RES_summary!L$19</f>
        <v>205.17469394020318</v>
      </c>
      <c r="M62" s="184">
        <f>RES_hhdet_fech!M62/RES_summary!M$19</f>
        <v>190.01500652102328</v>
      </c>
      <c r="N62" s="184">
        <f>RES_hhdet_fech!N62/RES_summary!N$19</f>
        <v>177.59127583385916</v>
      </c>
      <c r="O62" s="184">
        <f>RES_hhdet_fech!O62/RES_summary!O$19</f>
        <v>173.47790901064914</v>
      </c>
      <c r="P62" s="184">
        <f>RES_hhdet_fech!P62/RES_summary!P$19</f>
        <v>144.62679081112708</v>
      </c>
      <c r="Q62" s="184">
        <f>RES_hhdet_fech!Q62/RES_summary!Q$19</f>
        <v>155.73157640114576</v>
      </c>
    </row>
    <row r="63" spans="1:17" ht="12.95" customHeight="1" x14ac:dyDescent="0.25">
      <c r="A63" s="158" t="s">
        <v>65</v>
      </c>
      <c r="B63" s="178">
        <f>RES_hhdet_fech!B63/RES_summary!B$19</f>
        <v>162.8847613054154</v>
      </c>
      <c r="C63" s="178">
        <f>RES_hhdet_fech!C63/RES_summary!C$19</f>
        <v>158.58341458230038</v>
      </c>
      <c r="D63" s="178">
        <f>RES_hhdet_fech!D63/RES_summary!D$19</f>
        <v>164.45580725435485</v>
      </c>
      <c r="E63" s="178">
        <f>RES_hhdet_fech!E63/RES_summary!E$19</f>
        <v>178.10291158180203</v>
      </c>
      <c r="F63" s="178">
        <f>RES_hhdet_fech!F63/RES_summary!F$19</f>
        <v>174.33996790130053</v>
      </c>
      <c r="G63" s="178">
        <f>RES_hhdet_fech!G63/RES_summary!G$19</f>
        <v>163.0309046152841</v>
      </c>
      <c r="H63" s="178">
        <f>RES_hhdet_fech!H63/RES_summary!H$19</f>
        <v>150.27445410796102</v>
      </c>
      <c r="I63" s="178">
        <f>RES_hhdet_fech!I63/RES_summary!I$19</f>
        <v>125.47043082974513</v>
      </c>
      <c r="J63" s="178">
        <f>RES_hhdet_fech!J63/RES_summary!J$19</f>
        <v>141.66131553599047</v>
      </c>
      <c r="K63" s="178">
        <f>RES_hhdet_fech!K63/RES_summary!K$19</f>
        <v>147.25803950793667</v>
      </c>
      <c r="L63" s="178">
        <f>RES_hhdet_fech!L63/RES_summary!L$19</f>
        <v>141.83901528008852</v>
      </c>
      <c r="M63" s="178">
        <f>RES_hhdet_fech!M63/RES_summary!M$19</f>
        <v>128.06718475002293</v>
      </c>
      <c r="N63" s="178">
        <f>RES_hhdet_fech!N63/RES_summary!N$19</f>
        <v>117.09689601075071</v>
      </c>
      <c r="O63" s="178">
        <f>RES_hhdet_fech!O63/RES_summary!O$19</f>
        <v>114.05930160767151</v>
      </c>
      <c r="P63" s="178">
        <f>RES_hhdet_fech!P63/RES_summary!P$19</f>
        <v>87.129827023281393</v>
      </c>
      <c r="Q63" s="178">
        <f>RES_hhdet_fech!Q63/RES_summary!Q$19</f>
        <v>100.23687501476726</v>
      </c>
    </row>
    <row r="64" spans="1:17" ht="12" customHeight="1" x14ac:dyDescent="0.25">
      <c r="A64" s="23" t="s">
        <v>161</v>
      </c>
      <c r="B64" s="177">
        <f>RES_hhdet_fech!B64/RES_summary!B$19</f>
        <v>160.91204347411261</v>
      </c>
      <c r="C64" s="177">
        <f>RES_hhdet_fech!C64/RES_summary!C$19</f>
        <v>155.85419214945355</v>
      </c>
      <c r="D64" s="177">
        <f>RES_hhdet_fech!D64/RES_summary!D$19</f>
        <v>161.6014709105784</v>
      </c>
      <c r="E64" s="177">
        <f>RES_hhdet_fech!E64/RES_summary!E$19</f>
        <v>173.39689614194756</v>
      </c>
      <c r="F64" s="177">
        <f>RES_hhdet_fech!F64/RES_summary!F$19</f>
        <v>170.2196323389</v>
      </c>
      <c r="G64" s="177">
        <f>RES_hhdet_fech!G64/RES_summary!G$19</f>
        <v>159.09177509853942</v>
      </c>
      <c r="H64" s="177">
        <f>RES_hhdet_fech!H64/RES_summary!H$19</f>
        <v>146.49670848326443</v>
      </c>
      <c r="I64" s="177">
        <f>RES_hhdet_fech!I64/RES_summary!I$19</f>
        <v>121.89810061992937</v>
      </c>
      <c r="J64" s="177">
        <f>RES_hhdet_fech!J64/RES_summary!J$19</f>
        <v>136.74448302980591</v>
      </c>
      <c r="K64" s="177">
        <f>RES_hhdet_fech!K64/RES_summary!K$19</f>
        <v>144.58841617681043</v>
      </c>
      <c r="L64" s="177">
        <f>RES_hhdet_fech!L64/RES_summary!L$19</f>
        <v>140.00569023564361</v>
      </c>
      <c r="M64" s="177">
        <f>RES_hhdet_fech!M64/RES_summary!M$19</f>
        <v>126.32581133184144</v>
      </c>
      <c r="N64" s="177">
        <f>RES_hhdet_fech!N64/RES_summary!N$19</f>
        <v>115.85470070861066</v>
      </c>
      <c r="O64" s="177">
        <f>RES_hhdet_fech!O64/RES_summary!O$19</f>
        <v>112.89997481742842</v>
      </c>
      <c r="P64" s="177">
        <f>RES_hhdet_fech!P64/RES_summary!P$19</f>
        <v>86.282689435334461</v>
      </c>
      <c r="Q64" s="177">
        <f>RES_hhdet_fech!Q64/RES_summary!Q$19</f>
        <v>98.425369132456964</v>
      </c>
    </row>
    <row r="65" spans="1:17" ht="12" customHeight="1" x14ac:dyDescent="0.25">
      <c r="A65" s="23" t="s">
        <v>60</v>
      </c>
      <c r="B65" s="177">
        <f>RES_hhdet_fech!B65/RES_summary!B$19</f>
        <v>1.9727178313027596</v>
      </c>
      <c r="C65" s="177">
        <f>RES_hhdet_fech!C65/RES_summary!C$19</f>
        <v>2.7292224328468309</v>
      </c>
      <c r="D65" s="177">
        <f>RES_hhdet_fech!D65/RES_summary!D$19</f>
        <v>2.8543363437764557</v>
      </c>
      <c r="E65" s="177">
        <f>RES_hhdet_fech!E65/RES_summary!E$19</f>
        <v>4.7060154398544602</v>
      </c>
      <c r="F65" s="177">
        <f>RES_hhdet_fech!F65/RES_summary!F$19</f>
        <v>4.1203355624005109</v>
      </c>
      <c r="G65" s="177">
        <f>RES_hhdet_fech!G65/RES_summary!G$19</f>
        <v>3.9391295167446718</v>
      </c>
      <c r="H65" s="177">
        <f>RES_hhdet_fech!H65/RES_summary!H$19</f>
        <v>3.7777456246966028</v>
      </c>
      <c r="I65" s="177">
        <f>RES_hhdet_fech!I65/RES_summary!I$19</f>
        <v>3.5723302098157519</v>
      </c>
      <c r="J65" s="177">
        <f>RES_hhdet_fech!J65/RES_summary!J$19</f>
        <v>4.9168325061845435</v>
      </c>
      <c r="K65" s="177">
        <f>RES_hhdet_fech!K65/RES_summary!K$19</f>
        <v>2.6696233311262243</v>
      </c>
      <c r="L65" s="177">
        <f>RES_hhdet_fech!L65/RES_summary!L$19</f>
        <v>1.8333250444448899</v>
      </c>
      <c r="M65" s="177">
        <f>RES_hhdet_fech!M65/RES_summary!M$19</f>
        <v>1.7413734181814848</v>
      </c>
      <c r="N65" s="177">
        <f>RES_hhdet_fech!N65/RES_summary!N$19</f>
        <v>1.242195302140058</v>
      </c>
      <c r="O65" s="177">
        <f>RES_hhdet_fech!O65/RES_summary!O$19</f>
        <v>1.1593267902430977</v>
      </c>
      <c r="P65" s="177">
        <f>RES_hhdet_fech!P65/RES_summary!P$19</f>
        <v>0.84713758794693739</v>
      </c>
      <c r="Q65" s="177">
        <f>RES_hhdet_fech!Q65/RES_summary!Q$19</f>
        <v>1.8115058823103003</v>
      </c>
    </row>
    <row r="66" spans="1:17" ht="12.95" customHeight="1" x14ac:dyDescent="0.25">
      <c r="A66" s="158" t="s">
        <v>112</v>
      </c>
      <c r="B66" s="178">
        <f>RES_hhdet_fech!B66/RES_summary!B$19</f>
        <v>0.12000111717533363</v>
      </c>
      <c r="C66" s="178">
        <f>RES_hhdet_fech!C66/RES_summary!C$19</f>
        <v>0.13729488646212828</v>
      </c>
      <c r="D66" s="178">
        <f>RES_hhdet_fech!D66/RES_summary!D$19</f>
        <v>0.16000095380877447</v>
      </c>
      <c r="E66" s="178">
        <f>RES_hhdet_fech!E66/RES_summary!E$19</f>
        <v>0.17594633252973574</v>
      </c>
      <c r="F66" s="178">
        <f>RES_hhdet_fech!F66/RES_summary!F$19</f>
        <v>0.20029975401996319</v>
      </c>
      <c r="G66" s="178">
        <f>RES_hhdet_fech!G66/RES_summary!G$19</f>
        <v>0.25002469986639803</v>
      </c>
      <c r="H66" s="178">
        <f>RES_hhdet_fech!H66/RES_summary!H$19</f>
        <v>0.31005390967694718</v>
      </c>
      <c r="I66" s="178">
        <f>RES_hhdet_fech!I66/RES_summary!I$19</f>
        <v>0.42317859532646307</v>
      </c>
      <c r="J66" s="178">
        <f>RES_hhdet_fech!J66/RES_summary!J$19</f>
        <v>0.5459791289999153</v>
      </c>
      <c r="K66" s="178">
        <f>RES_hhdet_fech!K66/RES_summary!K$19</f>
        <v>0.5788031508381164</v>
      </c>
      <c r="L66" s="178">
        <f>RES_hhdet_fech!L66/RES_summary!L$19</f>
        <v>0.73598904418721933</v>
      </c>
      <c r="M66" s="178">
        <f>RES_hhdet_fech!M66/RES_summary!M$19</f>
        <v>0.82099481425656717</v>
      </c>
      <c r="N66" s="178">
        <f>RES_hhdet_fech!N66/RES_summary!N$19</f>
        <v>1.0884639971149672</v>
      </c>
      <c r="O66" s="178">
        <f>RES_hhdet_fech!O66/RES_summary!O$19</f>
        <v>1.0054256580740526</v>
      </c>
      <c r="P66" s="178">
        <f>RES_hhdet_fech!P66/RES_summary!P$19</f>
        <v>1.0399019256406346</v>
      </c>
      <c r="Q66" s="178">
        <f>RES_hhdet_fech!Q66/RES_summary!Q$19</f>
        <v>1.1472842699049914</v>
      </c>
    </row>
    <row r="67" spans="1:17" ht="12" customHeight="1" x14ac:dyDescent="0.25">
      <c r="A67" s="23" t="s">
        <v>60</v>
      </c>
      <c r="B67" s="177">
        <f>RES_hhdet_fech!B67/RES_summary!B$19</f>
        <v>0.12000111717533363</v>
      </c>
      <c r="C67" s="177">
        <f>RES_hhdet_fech!C67/RES_summary!C$19</f>
        <v>0.13729488646212828</v>
      </c>
      <c r="D67" s="177">
        <f>RES_hhdet_fech!D67/RES_summary!D$19</f>
        <v>0.16000095380877447</v>
      </c>
      <c r="E67" s="177">
        <f>RES_hhdet_fech!E67/RES_summary!E$19</f>
        <v>0.17594633252973574</v>
      </c>
      <c r="F67" s="177">
        <f>RES_hhdet_fech!F67/RES_summary!F$19</f>
        <v>0.20029975401996319</v>
      </c>
      <c r="G67" s="177">
        <f>RES_hhdet_fech!G67/RES_summary!G$19</f>
        <v>0.25002469986639803</v>
      </c>
      <c r="H67" s="177">
        <f>RES_hhdet_fech!H67/RES_summary!H$19</f>
        <v>0.31005390967694718</v>
      </c>
      <c r="I67" s="177">
        <f>RES_hhdet_fech!I67/RES_summary!I$19</f>
        <v>0.42317859532646307</v>
      </c>
      <c r="J67" s="177">
        <f>RES_hhdet_fech!J67/RES_summary!J$19</f>
        <v>0.5459791289999153</v>
      </c>
      <c r="K67" s="177">
        <f>RES_hhdet_fech!K67/RES_summary!K$19</f>
        <v>0.5788031508381164</v>
      </c>
      <c r="L67" s="177">
        <f>RES_hhdet_fech!L67/RES_summary!L$19</f>
        <v>0.73598904418721933</v>
      </c>
      <c r="M67" s="177">
        <f>RES_hhdet_fech!M67/RES_summary!M$19</f>
        <v>0.82099481425656717</v>
      </c>
      <c r="N67" s="177">
        <f>RES_hhdet_fech!N67/RES_summary!N$19</f>
        <v>1.0884639971149672</v>
      </c>
      <c r="O67" s="177">
        <f>RES_hhdet_fech!O67/RES_summary!O$19</f>
        <v>1.0054256580740526</v>
      </c>
      <c r="P67" s="177">
        <f>RES_hhdet_fech!P67/RES_summary!P$19</f>
        <v>1.0399019256406346</v>
      </c>
      <c r="Q67" s="177">
        <f>RES_hhdet_fech!Q67/RES_summary!Q$19</f>
        <v>1.1472842699049914</v>
      </c>
    </row>
    <row r="68" spans="1:17" ht="12" customHeight="1" x14ac:dyDescent="0.25">
      <c r="A68" s="158" t="s">
        <v>63</v>
      </c>
      <c r="B68" s="178">
        <f>RES_hhdet_fech!B68/RES_summary!B$19</f>
        <v>52.720511013258715</v>
      </c>
      <c r="C68" s="178">
        <f>RES_hhdet_fech!C68/RES_summary!C$19</f>
        <v>52.765789398494604</v>
      </c>
      <c r="D68" s="178">
        <f>RES_hhdet_fech!D68/RES_summary!D$19</f>
        <v>52.528222705803039</v>
      </c>
      <c r="E68" s="178">
        <f>RES_hhdet_fech!E68/RES_summary!E$19</f>
        <v>53.714351147707568</v>
      </c>
      <c r="F68" s="178">
        <f>RES_hhdet_fech!F68/RES_summary!F$19</f>
        <v>52.35923238342874</v>
      </c>
      <c r="G68" s="178">
        <f>RES_hhdet_fech!G68/RES_summary!G$19</f>
        <v>51.543607260958765</v>
      </c>
      <c r="H68" s="178">
        <f>RES_hhdet_fech!H68/RES_summary!H$19</f>
        <v>50.494816205978658</v>
      </c>
      <c r="I68" s="178">
        <f>RES_hhdet_fech!I68/RES_summary!I$19</f>
        <v>49.873085854701849</v>
      </c>
      <c r="J68" s="178">
        <f>RES_hhdet_fech!J68/RES_summary!J$19</f>
        <v>51.304694905710278</v>
      </c>
      <c r="K68" s="178">
        <f>RES_hhdet_fech!K68/RES_summary!K$19</f>
        <v>49.899902180764073</v>
      </c>
      <c r="L68" s="178">
        <f>RES_hhdet_fech!L68/RES_summary!L$19</f>
        <v>44.940701552360494</v>
      </c>
      <c r="M68" s="178">
        <f>RES_hhdet_fech!M68/RES_summary!M$19</f>
        <v>43.973808186730182</v>
      </c>
      <c r="N68" s="178">
        <f>RES_hhdet_fech!N68/RES_summary!N$19</f>
        <v>42.567595774090442</v>
      </c>
      <c r="O68" s="178">
        <f>RES_hhdet_fech!O68/RES_summary!O$19</f>
        <v>41.564671121442615</v>
      </c>
      <c r="P68" s="178">
        <f>RES_hhdet_fech!P68/RES_summary!P$19</f>
        <v>40.140832908409877</v>
      </c>
      <c r="Q68" s="178">
        <f>RES_hhdet_fech!Q68/RES_summary!Q$19</f>
        <v>39.489360485133254</v>
      </c>
    </row>
    <row r="69" spans="1:17" ht="12" customHeight="1" x14ac:dyDescent="0.25">
      <c r="A69" s="167" t="s">
        <v>160</v>
      </c>
      <c r="B69" s="183">
        <f>RES_hhdet_fech!B69/RES_summary!B$19</f>
        <v>53.615036385758124</v>
      </c>
      <c r="C69" s="183">
        <f>RES_hhdet_fech!C69/RES_summary!C$19</f>
        <v>53.032976681995116</v>
      </c>
      <c r="D69" s="183">
        <f>RES_hhdet_fech!D69/RES_summary!D$19</f>
        <v>52.446792398193679</v>
      </c>
      <c r="E69" s="183">
        <f>RES_hhdet_fech!E69/RES_summary!E$19</f>
        <v>52.107088972927741</v>
      </c>
      <c r="F69" s="183">
        <f>RES_hhdet_fech!F69/RES_summary!F$19</f>
        <v>51.467643406820358</v>
      </c>
      <c r="G69" s="183">
        <f>RES_hhdet_fech!G69/RES_summary!G$19</f>
        <v>50.861074621298819</v>
      </c>
      <c r="H69" s="183">
        <f>RES_hhdet_fech!H69/RES_summary!H$19</f>
        <v>50.068238198359907</v>
      </c>
      <c r="I69" s="183">
        <f>RES_hhdet_fech!I69/RES_summary!I$19</f>
        <v>49.587113372736567</v>
      </c>
      <c r="J69" s="183">
        <f>RES_hhdet_fech!J69/RES_summary!J$19</f>
        <v>50.833233192306594</v>
      </c>
      <c r="K69" s="183">
        <f>RES_hhdet_fech!K69/RES_summary!K$19</f>
        <v>50.279152908390621</v>
      </c>
      <c r="L69" s="183">
        <f>RES_hhdet_fech!L69/RES_summary!L$19</f>
        <v>46.218305521312317</v>
      </c>
      <c r="M69" s="183">
        <f>RES_hhdet_fech!M69/RES_summary!M$19</f>
        <v>45.093942264575254</v>
      </c>
      <c r="N69" s="183">
        <f>RES_hhdet_fech!N69/RES_summary!N$19</f>
        <v>43.739828527142841</v>
      </c>
      <c r="O69" s="183">
        <f>RES_hhdet_fech!O69/RES_summary!O$19</f>
        <v>42.748260184988233</v>
      </c>
      <c r="P69" s="183">
        <f>RES_hhdet_fech!P69/RES_summary!P$19</f>
        <v>41.445875727825417</v>
      </c>
      <c r="Q69" s="183">
        <f>RES_hhdet_fech!Q69/RES_summary!Q$19</f>
        <v>40.747379731949643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40.697310316317285</v>
      </c>
      <c r="L70" s="183">
        <f>RES_hhdet_fech!L70/RES_summary!L$19</f>
        <v>37.06472264662041</v>
      </c>
      <c r="M70" s="183">
        <f>RES_hhdet_fech!M70/RES_summary!M$19</f>
        <v>36.164078197993831</v>
      </c>
      <c r="N70" s="183">
        <f>RES_hhdet_fech!N70/RES_summary!N$19</f>
        <v>35.08755773868068</v>
      </c>
      <c r="O70" s="183">
        <f>RES_hhdet_fech!O70/RES_summary!O$19</f>
        <v>34.303715612703193</v>
      </c>
      <c r="P70" s="183">
        <f>RES_hhdet_fech!P70/RES_summary!P$19</f>
        <v>33.272529381789724</v>
      </c>
      <c r="Q70" s="183">
        <f>RES_hhdet_fech!Q70/RES_summary!Q$19</f>
        <v>32.7278460187717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25.13957645419519</v>
      </c>
      <c r="L71" s="182">
        <f>RES_hhdet_fech!L71/RES_summary!L$19</f>
        <v>23.109152760656198</v>
      </c>
      <c r="M71" s="182">
        <f>RES_hhdet_fech!M71/RES_summary!M$19</f>
        <v>22.546971132287673</v>
      </c>
      <c r="N71" s="182">
        <f>RES_hhdet_fech!N71/RES_summary!N$19</f>
        <v>21.869914263571513</v>
      </c>
      <c r="O71" s="182">
        <f>RES_hhdet_fech!O71/RES_summary!O$19</f>
        <v>21.374130092494198</v>
      </c>
      <c r="P71" s="182">
        <f>RES_hhdet_fech!P71/RES_summary!P$19</f>
        <v>20.722937863912783</v>
      </c>
      <c r="Q71" s="182">
        <f>RES_hhdet_fech!Q71/RES_summary!Q$19</f>
        <v>20.373689865974924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15.557733862122099</v>
      </c>
      <c r="L72" s="181">
        <f>RES_hhdet_fech!L72/RES_summary!L$19</f>
        <v>13.955569885964218</v>
      </c>
      <c r="M72" s="181">
        <f>RES_hhdet_fech!M72/RES_summary!M$19</f>
        <v>13.617107065706158</v>
      </c>
      <c r="N72" s="181">
        <f>RES_hhdet_fech!N72/RES_summary!N$19</f>
        <v>13.217643475109163</v>
      </c>
      <c r="O72" s="181">
        <f>RES_hhdet_fech!O72/RES_summary!O$19</f>
        <v>12.929585520208995</v>
      </c>
      <c r="P72" s="181">
        <f>RES_hhdet_fech!P72/RES_summary!P$19</f>
        <v>12.549591517876946</v>
      </c>
      <c r="Q72" s="181">
        <f>RES_hhdet_fech!Q72/RES_summary!Q$19</f>
        <v>12.354156152796776</v>
      </c>
    </row>
    <row r="73" spans="1:17" ht="12" customHeight="1" x14ac:dyDescent="0.25">
      <c r="A73" s="163" t="s">
        <v>142</v>
      </c>
      <c r="B73" s="180">
        <f>RES_hhdet_fech!B73/RES_summary!B$19</f>
        <v>49.834563030072367</v>
      </c>
      <c r="C73" s="180">
        <f>RES_hhdet_fech!C73/RES_summary!C$19</f>
        <v>51.837204890736366</v>
      </c>
      <c r="D73" s="180">
        <f>RES_hhdet_fech!D73/RES_summary!D$19</f>
        <v>52.808193535310288</v>
      </c>
      <c r="E73" s="180">
        <f>RES_hhdet_fech!E73/RES_summary!E$19</f>
        <v>59.438194320766499</v>
      </c>
      <c r="F73" s="180">
        <f>RES_hhdet_fech!F73/RES_summary!F$19</f>
        <v>56.101533786354871</v>
      </c>
      <c r="G73" s="180">
        <f>RES_hhdet_fech!G73/RES_summary!G$19</f>
        <v>55.577874259290667</v>
      </c>
      <c r="H73" s="180">
        <f>RES_hhdet_fech!H73/RES_summary!H$19</f>
        <v>52.95197024061396</v>
      </c>
      <c r="I73" s="180">
        <f>RES_hhdet_fech!I73/RES_summary!I$19</f>
        <v>51.959497268608281</v>
      </c>
      <c r="J73" s="180">
        <f>RES_hhdet_fech!J73/RES_summary!J$19</f>
        <v>56.227455942546726</v>
      </c>
      <c r="K73" s="180">
        <f>RES_hhdet_fech!K73/RES_summary!K$19</f>
        <v>57.543649988075352</v>
      </c>
      <c r="L73" s="180">
        <f>RES_hhdet_fech!L73/RES_summary!L$19</f>
        <v>37.60180057767969</v>
      </c>
      <c r="M73" s="180">
        <f>RES_hhdet_fech!M73/RES_summary!M$19</f>
        <v>42.926654384261361</v>
      </c>
      <c r="N73" s="180">
        <f>RES_hhdet_fech!N73/RES_summary!N$19</f>
        <v>40.209433125336844</v>
      </c>
      <c r="O73" s="180">
        <f>RES_hhdet_fech!O73/RES_summary!O$19</f>
        <v>39.275902027660443</v>
      </c>
      <c r="P73" s="180">
        <f>RES_hhdet_fech!P73/RES_summary!P$19</f>
        <v>36.390784310154466</v>
      </c>
      <c r="Q73" s="180">
        <f>RES_hhdet_fech!Q73/RES_summary!Q$19</f>
        <v>39.085347339924013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44.329558856159558</v>
      </c>
      <c r="L74" s="179">
        <f>RES_hhdet_fech!L74/RES_summary!L$19</f>
        <v>32.756470174804107</v>
      </c>
      <c r="M74" s="179">
        <f>RES_hhdet_fech!M74/RES_summary!M$19</f>
        <v>35.080434257836863</v>
      </c>
      <c r="N74" s="179">
        <f>RES_hhdet_fech!N74/RES_summary!N$19</f>
        <v>33.322360037777671</v>
      </c>
      <c r="O74" s="179">
        <f>RES_hhdet_fech!O74/RES_summary!O$19</f>
        <v>32.567536534039327</v>
      </c>
      <c r="P74" s="179">
        <f>RES_hhdet_fech!P74/RES_summary!P$19</f>
        <v>30.744983672954202</v>
      </c>
      <c r="Q74" s="179">
        <f>RES_hhdet_fech!Q74/RES_summary!Q$19</f>
        <v>31.896829822758882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28.771824994037463</v>
      </c>
      <c r="L75" s="177">
        <f>RES_hhdet_fech!L75/RES_summary!L$19</f>
        <v>18.800900288839891</v>
      </c>
      <c r="M75" s="177">
        <f>RES_hhdet_fech!M75/RES_summary!M$19</f>
        <v>21.463327192130713</v>
      </c>
      <c r="N75" s="177">
        <f>RES_hhdet_fech!N75/RES_summary!N$19</f>
        <v>20.104716562668511</v>
      </c>
      <c r="O75" s="177">
        <f>RES_hhdet_fech!O75/RES_summary!O$19</f>
        <v>19.637951013830328</v>
      </c>
      <c r="P75" s="177">
        <f>RES_hhdet_fech!P75/RES_summary!P$19</f>
        <v>18.195392155077318</v>
      </c>
      <c r="Q75" s="177">
        <f>RES_hhdet_fech!Q75/RES_summary!Q$19</f>
        <v>19.54267366996211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15.557733862122099</v>
      </c>
      <c r="L76" s="177">
        <f>RES_hhdet_fech!L76/RES_summary!L$19</f>
        <v>13.955569885964218</v>
      </c>
      <c r="M76" s="177">
        <f>RES_hhdet_fech!M76/RES_summary!M$19</f>
        <v>13.617107065706159</v>
      </c>
      <c r="N76" s="177">
        <f>RES_hhdet_fech!N76/RES_summary!N$19</f>
        <v>13.217643475109163</v>
      </c>
      <c r="O76" s="177">
        <f>RES_hhdet_fech!O76/RES_summary!O$19</f>
        <v>12.929585520208997</v>
      </c>
      <c r="P76" s="177">
        <f>RES_hhdet_fech!P76/RES_summary!P$19</f>
        <v>12.549591517876888</v>
      </c>
      <c r="Q76" s="177">
        <f>RES_hhdet_fech!Q76/RES_summary!Q$19</f>
        <v>12.354156152796774</v>
      </c>
    </row>
    <row r="77" spans="1:17" ht="12" customHeight="1" x14ac:dyDescent="0.25">
      <c r="A77" s="158" t="s">
        <v>62</v>
      </c>
      <c r="B77" s="178">
        <f>RES_hhdet_fech!B77/RES_summary!B$19</f>
        <v>18.90714255415374</v>
      </c>
      <c r="C77" s="178">
        <f>RES_hhdet_fech!C77/RES_summary!C$19</f>
        <v>19.251057628846507</v>
      </c>
      <c r="D77" s="178">
        <f>RES_hhdet_fech!D77/RES_summary!D$19</f>
        <v>19.212939211909543</v>
      </c>
      <c r="E77" s="178">
        <f>RES_hhdet_fech!E77/RES_summary!E$19</f>
        <v>19.403862477145911</v>
      </c>
      <c r="F77" s="178">
        <f>RES_hhdet_fech!F77/RES_summary!F$19</f>
        <v>20.130797283547192</v>
      </c>
      <c r="G77" s="178">
        <f>RES_hhdet_fech!G77/RES_summary!G$19</f>
        <v>20.026116033347538</v>
      </c>
      <c r="H77" s="178">
        <f>RES_hhdet_fech!H77/RES_summary!H$19</f>
        <v>19.904851070086622</v>
      </c>
      <c r="I77" s="178">
        <f>RES_hhdet_fech!I77/RES_summary!I$19</f>
        <v>19.724092159107983</v>
      </c>
      <c r="J77" s="178">
        <f>RES_hhdet_fech!J77/RES_summary!J$19</f>
        <v>19.70959734605448</v>
      </c>
      <c r="K77" s="178">
        <f>RES_hhdet_fech!K77/RES_summary!K$19</f>
        <v>18.75593848640645</v>
      </c>
      <c r="L77" s="178">
        <f>RES_hhdet_fech!L77/RES_summary!L$19</f>
        <v>17.658988063566959</v>
      </c>
      <c r="M77" s="178">
        <f>RES_hhdet_fech!M77/RES_summary!M$19</f>
        <v>17.153018770013635</v>
      </c>
      <c r="N77" s="178">
        <f>RES_hhdet_fech!N77/RES_summary!N$19</f>
        <v>16.838320051903036</v>
      </c>
      <c r="O77" s="178">
        <f>RES_hhdet_fech!O77/RES_summary!O$19</f>
        <v>16.848510623460953</v>
      </c>
      <c r="P77" s="178">
        <f>RES_hhdet_fech!P77/RES_summary!P$19</f>
        <v>16.316228953795179</v>
      </c>
      <c r="Q77" s="178">
        <f>RES_hhdet_fech!Q77/RES_summary!Q$19</f>
        <v>14.858056631340228</v>
      </c>
    </row>
    <row r="78" spans="1:17" ht="12" customHeight="1" x14ac:dyDescent="0.25">
      <c r="A78" s="23" t="s">
        <v>109</v>
      </c>
      <c r="B78" s="177">
        <f>RES_hhdet_fech!B78/RES_summary!B$19</f>
        <v>20.70110201047833</v>
      </c>
      <c r="C78" s="177">
        <f>RES_hhdet_fech!C78/RES_summary!C$19</f>
        <v>20.893774617927352</v>
      </c>
      <c r="D78" s="177">
        <f>RES_hhdet_fech!D78/RES_summary!D$19</f>
        <v>20.58036107787099</v>
      </c>
      <c r="E78" s="177">
        <f>RES_hhdet_fech!E78/RES_summary!E$19</f>
        <v>20.156544340079936</v>
      </c>
      <c r="F78" s="177">
        <f>RES_hhdet_fech!F78/RES_summary!F$19</f>
        <v>20.984460284637652</v>
      </c>
      <c r="G78" s="177">
        <f>RES_hhdet_fech!G78/RES_summary!G$19</f>
        <v>20.911378521951722</v>
      </c>
      <c r="H78" s="177">
        <f>RES_hhdet_fech!H78/RES_summary!H$19</f>
        <v>20.603654291443458</v>
      </c>
      <c r="I78" s="177">
        <f>RES_hhdet_fech!I78/RES_summary!I$19</f>
        <v>20.518357648171371</v>
      </c>
      <c r="J78" s="177">
        <f>RES_hhdet_fech!J78/RES_summary!J$19</f>
        <v>20.1494534131607</v>
      </c>
      <c r="K78" s="177">
        <f>RES_hhdet_fech!K78/RES_summary!K$19</f>
        <v>19.123319634040662</v>
      </c>
      <c r="L78" s="177">
        <f>RES_hhdet_fech!L78/RES_summary!L$19</f>
        <v>18.187036654142297</v>
      </c>
      <c r="M78" s="177">
        <f>RES_hhdet_fech!M78/RES_summary!M$19</f>
        <v>17.535541703324952</v>
      </c>
      <c r="N78" s="177">
        <f>RES_hhdet_fech!N78/RES_summary!N$19</f>
        <v>17.154371510124509</v>
      </c>
      <c r="O78" s="177">
        <f>RES_hhdet_fech!O78/RES_summary!O$19</f>
        <v>17.174541632389005</v>
      </c>
      <c r="P78" s="177">
        <f>RES_hhdet_fech!P78/RES_summary!P$19</f>
        <v>16.676850414550675</v>
      </c>
      <c r="Q78" s="177">
        <f>RES_hhdet_fech!Q78/RES_summary!Q$19</f>
        <v>15.08831751377555</v>
      </c>
    </row>
    <row r="79" spans="1:17" ht="12" customHeight="1" x14ac:dyDescent="0.25">
      <c r="A79" s="29" t="s">
        <v>140</v>
      </c>
      <c r="B79" s="176">
        <f>RES_hhdet_fech!B79/RES_summary!B$19</f>
        <v>13.275283540909586</v>
      </c>
      <c r="C79" s="176">
        <f>RES_hhdet_fech!C79/RES_summary!C$19</f>
        <v>14.121601488568746</v>
      </c>
      <c r="D79" s="176">
        <f>RES_hhdet_fech!D79/RES_summary!D$19</f>
        <v>14.380652723928423</v>
      </c>
      <c r="E79" s="176">
        <f>RES_hhdet_fech!E79/RES_summary!E$19</f>
        <v>15.985356535606414</v>
      </c>
      <c r="F79" s="176">
        <f>RES_hhdet_fech!F79/RES_summary!F$19</f>
        <v>16.595370408445429</v>
      </c>
      <c r="G79" s="176">
        <f>RES_hhdet_fech!G79/RES_summary!G$19</f>
        <v>15.224536069998452</v>
      </c>
      <c r="H79" s="176">
        <f>RES_hhdet_fech!H79/RES_summary!H$19</f>
        <v>16.079663271012681</v>
      </c>
      <c r="I79" s="176">
        <f>RES_hhdet_fech!I79/RES_summary!I$19</f>
        <v>15.171221995992138</v>
      </c>
      <c r="J79" s="176">
        <f>RES_hhdet_fech!J79/RES_summary!J$19</f>
        <v>15.886938902972386</v>
      </c>
      <c r="K79" s="176">
        <f>RES_hhdet_fech!K79/RES_summary!K$19</f>
        <v>15.461086725569794</v>
      </c>
      <c r="L79" s="176">
        <f>RES_hhdet_fech!L79/RES_summary!L$19</f>
        <v>12.681773743606321</v>
      </c>
      <c r="M79" s="176">
        <f>RES_hhdet_fech!M79/RES_summary!M$19</f>
        <v>12.175013828284129</v>
      </c>
      <c r="N79" s="176">
        <f>RES_hhdet_fech!N79/RES_summary!N$19</f>
        <v>11.360232155610049</v>
      </c>
      <c r="O79" s="176">
        <f>RES_hhdet_fech!O79/RES_summary!O$19</f>
        <v>11.293546486788305</v>
      </c>
      <c r="P79" s="176">
        <f>RES_hhdet_fech!P79/RES_summary!P$19</f>
        <v>10.730497424330144</v>
      </c>
      <c r="Q79" s="176">
        <f>RES_hhdet_fech!Q79/RES_summary!Q$19</f>
        <v>10.479876781494696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284.88169039071443</v>
      </c>
      <c r="C81" s="184">
        <f>RES_hhdet_fech!C81/RES_summary!C$19</f>
        <v>275.00004347727207</v>
      </c>
      <c r="D81" s="184">
        <f>RES_hhdet_fech!D81/RES_summary!D$19</f>
        <v>291.19793378891052</v>
      </c>
      <c r="E81" s="184">
        <f>RES_hhdet_fech!E81/RES_summary!E$19</f>
        <v>313.0942328935738</v>
      </c>
      <c r="F81" s="184">
        <f>RES_hhdet_fech!F81/RES_summary!F$19</f>
        <v>299.89345559134347</v>
      </c>
      <c r="G81" s="184">
        <f>RES_hhdet_fech!G81/RES_summary!G$19</f>
        <v>273.39949629204096</v>
      </c>
      <c r="H81" s="184">
        <f>RES_hhdet_fech!H81/RES_summary!H$19</f>
        <v>270.78892830266</v>
      </c>
      <c r="I81" s="184">
        <f>RES_hhdet_fech!I81/RES_summary!I$19</f>
        <v>237.66641552239898</v>
      </c>
      <c r="J81" s="184">
        <f>RES_hhdet_fech!J81/RES_summary!J$19</f>
        <v>240.84093218884951</v>
      </c>
      <c r="K81" s="184">
        <f>RES_hhdet_fech!K81/RES_summary!K$19</f>
        <v>291.07183851923946</v>
      </c>
      <c r="L81" s="184">
        <f>RES_hhdet_fech!L81/RES_summary!L$19</f>
        <v>236.916211169858</v>
      </c>
      <c r="M81" s="184">
        <f>RES_hhdet_fech!M81/RES_summary!M$19</f>
        <v>229.1599121663335</v>
      </c>
      <c r="N81" s="184">
        <f>RES_hhdet_fech!N81/RES_summary!N$19</f>
        <v>212.1831062765587</v>
      </c>
      <c r="O81" s="184">
        <f>RES_hhdet_fech!O81/RES_summary!O$19</f>
        <v>205.42617489777999</v>
      </c>
      <c r="P81" s="184">
        <f>RES_hhdet_fech!P81/RES_summary!P$19</f>
        <v>169.09239704041974</v>
      </c>
      <c r="Q81" s="184">
        <f>RES_hhdet_fech!Q81/RES_summary!Q$19</f>
        <v>183.70411637042019</v>
      </c>
    </row>
    <row r="82" spans="1:17" ht="12.95" customHeight="1" x14ac:dyDescent="0.25">
      <c r="A82" s="158" t="s">
        <v>65</v>
      </c>
      <c r="B82" s="178">
        <f>RES_hhdet_fech!B82/RES_summary!B$19</f>
        <v>207.55773738377229</v>
      </c>
      <c r="C82" s="178">
        <f>RES_hhdet_fech!C82/RES_summary!C$19</f>
        <v>197.39195067598314</v>
      </c>
      <c r="D82" s="178">
        <f>RES_hhdet_fech!D82/RES_summary!D$19</f>
        <v>212.61573451986143</v>
      </c>
      <c r="E82" s="178">
        <f>RES_hhdet_fech!E82/RES_summary!E$19</f>
        <v>233.09304645656661</v>
      </c>
      <c r="F82" s="178">
        <f>RES_hhdet_fech!F82/RES_summary!F$19</f>
        <v>221.27353984794067</v>
      </c>
      <c r="G82" s="178">
        <f>RES_hhdet_fech!G82/RES_summary!G$19</f>
        <v>195.49674694728586</v>
      </c>
      <c r="H82" s="178">
        <f>RES_hhdet_fech!H82/RES_summary!H$19</f>
        <v>194.08943744138227</v>
      </c>
      <c r="I82" s="178">
        <f>RES_hhdet_fech!I82/RES_summary!I$19</f>
        <v>160.92273310494576</v>
      </c>
      <c r="J82" s="178">
        <f>RES_hhdet_fech!J82/RES_summary!J$19</f>
        <v>164.95645818027552</v>
      </c>
      <c r="K82" s="178">
        <f>RES_hhdet_fech!K82/RES_summary!K$19</f>
        <v>212.78179800260773</v>
      </c>
      <c r="L82" s="178">
        <f>RES_hhdet_fech!L82/RES_summary!L$19</f>
        <v>171.08566072276989</v>
      </c>
      <c r="M82" s="178">
        <f>RES_hhdet_fech!M82/RES_summary!M$19</f>
        <v>163.04051312555134</v>
      </c>
      <c r="N82" s="178">
        <f>RES_hhdet_fech!N82/RES_summary!N$19</f>
        <v>148.28919323247101</v>
      </c>
      <c r="O82" s="178">
        <f>RES_hhdet_fech!O82/RES_summary!O$19</f>
        <v>143.35412239886435</v>
      </c>
      <c r="P82" s="178">
        <f>RES_hhdet_fech!P82/RES_summary!P$19</f>
        <v>108.85115423546016</v>
      </c>
      <c r="Q82" s="178">
        <f>RES_hhdet_fech!Q82/RES_summary!Q$19</f>
        <v>123.68429356720078</v>
      </c>
    </row>
    <row r="83" spans="1:17" ht="12" customHeight="1" x14ac:dyDescent="0.25">
      <c r="A83" s="23" t="s">
        <v>157</v>
      </c>
      <c r="B83" s="177">
        <f>RES_hhdet_fech!B83/RES_summary!B$19</f>
        <v>206.77190550307881</v>
      </c>
      <c r="C83" s="177">
        <f>RES_hhdet_fech!C83/RES_summary!C$19</f>
        <v>196.32133192795828</v>
      </c>
      <c r="D83" s="177">
        <f>RES_hhdet_fech!D83/RES_summary!D$19</f>
        <v>211.45973619440181</v>
      </c>
      <c r="E83" s="177">
        <f>RES_hhdet_fech!E83/RES_summary!E$19</f>
        <v>231.17518075321675</v>
      </c>
      <c r="F83" s="177">
        <f>RES_hhdet_fech!F83/RES_summary!F$19</f>
        <v>219.63805469404764</v>
      </c>
      <c r="G83" s="177">
        <f>RES_hhdet_fech!G83/RES_summary!G$19</f>
        <v>193.99448478851357</v>
      </c>
      <c r="H83" s="177">
        <f>RES_hhdet_fech!H83/RES_summary!H$19</f>
        <v>192.52777161983408</v>
      </c>
      <c r="I83" s="177">
        <f>RES_hhdet_fech!I83/RES_summary!I$19</f>
        <v>159.42696040008235</v>
      </c>
      <c r="J83" s="177">
        <f>RES_hhdet_fech!J83/RES_summary!J$19</f>
        <v>163.07850149840698</v>
      </c>
      <c r="K83" s="177">
        <f>RES_hhdet_fech!K83/RES_summary!K$19</f>
        <v>211.50838653575406</v>
      </c>
      <c r="L83" s="177">
        <f>RES_hhdet_fech!L83/RES_summary!L$19</f>
        <v>170.35044299182465</v>
      </c>
      <c r="M83" s="177">
        <f>RES_hhdet_fech!M83/RES_summary!M$19</f>
        <v>162.30211505673483</v>
      </c>
      <c r="N83" s="177">
        <f>RES_hhdet_fech!N83/RES_summary!N$19</f>
        <v>147.76625097009085</v>
      </c>
      <c r="O83" s="177">
        <f>RES_hhdet_fech!O83/RES_summary!O$19</f>
        <v>142.86716735250852</v>
      </c>
      <c r="P83" s="177">
        <f>RES_hhdet_fech!P83/RES_summary!P$19</f>
        <v>108.49798096072534</v>
      </c>
      <c r="Q83" s="177">
        <f>RES_hhdet_fech!Q83/RES_summary!Q$19</f>
        <v>122.93783955822244</v>
      </c>
    </row>
    <row r="84" spans="1:17" ht="12" customHeight="1" x14ac:dyDescent="0.25">
      <c r="A84" s="23" t="s">
        <v>60</v>
      </c>
      <c r="B84" s="177">
        <f>RES_hhdet_fech!B84/RES_summary!B$19</f>
        <v>0.78583188069349619</v>
      </c>
      <c r="C84" s="177">
        <f>RES_hhdet_fech!C84/RES_summary!C$19</f>
        <v>1.0706187480248541</v>
      </c>
      <c r="D84" s="177">
        <f>RES_hhdet_fech!D84/RES_summary!D$19</f>
        <v>1.1559983254596153</v>
      </c>
      <c r="E84" s="177">
        <f>RES_hhdet_fech!E84/RES_summary!E$19</f>
        <v>1.9178657033498518</v>
      </c>
      <c r="F84" s="177">
        <f>RES_hhdet_fech!F84/RES_summary!F$19</f>
        <v>1.635485153893014</v>
      </c>
      <c r="G84" s="177">
        <f>RES_hhdet_fech!G84/RES_summary!G$19</f>
        <v>1.50226215877229</v>
      </c>
      <c r="H84" s="177">
        <f>RES_hhdet_fech!H84/RES_summary!H$19</f>
        <v>1.5616658215482084</v>
      </c>
      <c r="I84" s="177">
        <f>RES_hhdet_fech!I84/RES_summary!I$19</f>
        <v>1.4957727048634439</v>
      </c>
      <c r="J84" s="177">
        <f>RES_hhdet_fech!J84/RES_summary!J$19</f>
        <v>1.8779566818685354</v>
      </c>
      <c r="K84" s="177">
        <f>RES_hhdet_fech!K84/RES_summary!K$19</f>
        <v>1.2734114668536625</v>
      </c>
      <c r="L84" s="177">
        <f>RES_hhdet_fech!L84/RES_summary!L$19</f>
        <v>0.73521773094524312</v>
      </c>
      <c r="M84" s="177">
        <f>RES_hhdet_fech!M84/RES_summary!M$19</f>
        <v>0.73839806881654257</v>
      </c>
      <c r="N84" s="177">
        <f>RES_hhdet_fech!N84/RES_summary!N$19</f>
        <v>0.52294226238015529</v>
      </c>
      <c r="O84" s="177">
        <f>RES_hhdet_fech!O84/RES_summary!O$19</f>
        <v>0.48695504635585629</v>
      </c>
      <c r="P84" s="177">
        <f>RES_hhdet_fech!P84/RES_summary!P$19</f>
        <v>0.35317327473481808</v>
      </c>
      <c r="Q84" s="177">
        <f>RES_hhdet_fech!Q84/RES_summary!Q$19</f>
        <v>0.74645400897835967</v>
      </c>
    </row>
    <row r="85" spans="1:17" ht="12.95" customHeight="1" x14ac:dyDescent="0.25">
      <c r="A85" s="158" t="s">
        <v>112</v>
      </c>
      <c r="B85" s="178">
        <f>RES_hhdet_fech!B85/RES_summary!B$19</f>
        <v>0.11999027468542915</v>
      </c>
      <c r="C85" s="178">
        <f>RES_hhdet_fech!C85/RES_summary!C$19</f>
        <v>0.13767917548948222</v>
      </c>
      <c r="D85" s="178">
        <f>RES_hhdet_fech!D85/RES_summary!D$19</f>
        <v>0.16410852451316399</v>
      </c>
      <c r="E85" s="178">
        <f>RES_hhdet_fech!E85/RES_summary!E$19</f>
        <v>0.18364772464059437</v>
      </c>
      <c r="F85" s="178">
        <f>RES_hhdet_fech!F85/RES_summary!F$19</f>
        <v>0.20828255047695174</v>
      </c>
      <c r="G85" s="178">
        <f>RES_hhdet_fech!G85/RES_summary!G$19</f>
        <v>0.25568952036306697</v>
      </c>
      <c r="H85" s="178">
        <f>RES_hhdet_fech!H85/RES_summary!H$19</f>
        <v>0.31561242447626064</v>
      </c>
      <c r="I85" s="178">
        <f>RES_hhdet_fech!I85/RES_summary!I$19</f>
        <v>0.42388155078560358</v>
      </c>
      <c r="J85" s="178">
        <f>RES_hhdet_fech!J85/RES_summary!J$19</f>
        <v>0.54392628626569051</v>
      </c>
      <c r="K85" s="178">
        <f>RES_hhdet_fech!K85/RES_summary!K$19</f>
        <v>0.56409027499118669</v>
      </c>
      <c r="L85" s="178">
        <f>RES_hhdet_fech!L85/RES_summary!L$19</f>
        <v>0.71902564837841965</v>
      </c>
      <c r="M85" s="178">
        <f>RES_hhdet_fech!M85/RES_summary!M$19</f>
        <v>0.81584884203632935</v>
      </c>
      <c r="N85" s="178">
        <f>RES_hhdet_fech!N85/RES_summary!N$19</f>
        <v>1.0946511388126512</v>
      </c>
      <c r="O85" s="178">
        <f>RES_hhdet_fech!O85/RES_summary!O$19</f>
        <v>1.0026528203324678</v>
      </c>
      <c r="P85" s="178">
        <f>RES_hhdet_fech!P85/RES_summary!P$19</f>
        <v>1.0346416710304158</v>
      </c>
      <c r="Q85" s="178">
        <f>RES_hhdet_fech!Q85/RES_summary!Q$19</f>
        <v>1.1549995507643585</v>
      </c>
    </row>
    <row r="86" spans="1:17" ht="12" customHeight="1" x14ac:dyDescent="0.25">
      <c r="A86" s="23" t="s">
        <v>60</v>
      </c>
      <c r="B86" s="177">
        <f>RES_hhdet_fech!B86/RES_summary!B$19</f>
        <v>0.11999027468542915</v>
      </c>
      <c r="C86" s="177">
        <f>RES_hhdet_fech!C86/RES_summary!C$19</f>
        <v>0.13767917548948222</v>
      </c>
      <c r="D86" s="177">
        <f>RES_hhdet_fech!D86/RES_summary!D$19</f>
        <v>0.16410852451316399</v>
      </c>
      <c r="E86" s="177">
        <f>RES_hhdet_fech!E86/RES_summary!E$19</f>
        <v>0.18364772464059437</v>
      </c>
      <c r="F86" s="177">
        <f>RES_hhdet_fech!F86/RES_summary!F$19</f>
        <v>0.20828255047695174</v>
      </c>
      <c r="G86" s="177">
        <f>RES_hhdet_fech!G86/RES_summary!G$19</f>
        <v>0.25568952036306697</v>
      </c>
      <c r="H86" s="177">
        <f>RES_hhdet_fech!H86/RES_summary!H$19</f>
        <v>0.31561242447626064</v>
      </c>
      <c r="I86" s="177">
        <f>RES_hhdet_fech!I86/RES_summary!I$19</f>
        <v>0.42388155078560358</v>
      </c>
      <c r="J86" s="177">
        <f>RES_hhdet_fech!J86/RES_summary!J$19</f>
        <v>0.54392628626569051</v>
      </c>
      <c r="K86" s="177">
        <f>RES_hhdet_fech!K86/RES_summary!K$19</f>
        <v>0.56409027499118669</v>
      </c>
      <c r="L86" s="177">
        <f>RES_hhdet_fech!L86/RES_summary!L$19</f>
        <v>0.71902564837841965</v>
      </c>
      <c r="M86" s="177">
        <f>RES_hhdet_fech!M86/RES_summary!M$19</f>
        <v>0.81584884203632935</v>
      </c>
      <c r="N86" s="177">
        <f>RES_hhdet_fech!N86/RES_summary!N$19</f>
        <v>1.0946511388126512</v>
      </c>
      <c r="O86" s="177">
        <f>RES_hhdet_fech!O86/RES_summary!O$19</f>
        <v>1.0026528203324678</v>
      </c>
      <c r="P86" s="177">
        <f>RES_hhdet_fech!P86/RES_summary!P$19</f>
        <v>1.0346416710304158</v>
      </c>
      <c r="Q86" s="177">
        <f>RES_hhdet_fech!Q86/RES_summary!Q$19</f>
        <v>1.1549995507643585</v>
      </c>
    </row>
    <row r="87" spans="1:17" ht="12" customHeight="1" x14ac:dyDescent="0.25">
      <c r="A87" s="158" t="s">
        <v>63</v>
      </c>
      <c r="B87" s="178">
        <f>RES_hhdet_fech!B87/RES_summary!B$19</f>
        <v>61.662557304253887</v>
      </c>
      <c r="C87" s="178">
        <f>RES_hhdet_fech!C87/RES_summary!C$19</f>
        <v>61.412897150623159</v>
      </c>
      <c r="D87" s="178">
        <f>RES_hhdet_fech!D87/RES_summary!D$19</f>
        <v>61.496246957344191</v>
      </c>
      <c r="E87" s="178">
        <f>RES_hhdet_fech!E87/RES_summary!E$19</f>
        <v>61.862842458577965</v>
      </c>
      <c r="F87" s="178">
        <f>RES_hhdet_fech!F87/RES_summary!F$19</f>
        <v>60.817190065224082</v>
      </c>
      <c r="G87" s="178">
        <f>RES_hhdet_fech!G87/RES_summary!G$19</f>
        <v>60.080195315348924</v>
      </c>
      <c r="H87" s="178">
        <f>RES_hhdet_fech!H87/RES_summary!H$19</f>
        <v>59.277208827845882</v>
      </c>
      <c r="I87" s="178">
        <f>RES_hhdet_fech!I87/RES_summary!I$19</f>
        <v>59.626848118770546</v>
      </c>
      <c r="J87" s="178">
        <f>RES_hhdet_fech!J87/RES_summary!J$19</f>
        <v>58.058928625206065</v>
      </c>
      <c r="K87" s="178">
        <f>RES_hhdet_fech!K87/RES_summary!K$19</f>
        <v>61.210520222528828</v>
      </c>
      <c r="L87" s="178">
        <f>RES_hhdet_fech!L87/RES_summary!L$19</f>
        <v>51.122120114365138</v>
      </c>
      <c r="M87" s="178">
        <f>RES_hhdet_fech!M87/RES_summary!M$19</f>
        <v>51.554061093760055</v>
      </c>
      <c r="N87" s="178">
        <f>RES_hhdet_fech!N87/RES_summary!N$19</f>
        <v>49.837860648170903</v>
      </c>
      <c r="O87" s="178">
        <f>RES_hhdet_fech!O87/RES_summary!O$19</f>
        <v>48.611570366199658</v>
      </c>
      <c r="P87" s="178">
        <f>RES_hhdet_fech!P87/RES_summary!P$19</f>
        <v>47.573293369794875</v>
      </c>
      <c r="Q87" s="178">
        <f>RES_hhdet_fech!Q87/RES_summary!Q$19</f>
        <v>46.925958625558621</v>
      </c>
    </row>
    <row r="88" spans="1:17" ht="12" customHeight="1" x14ac:dyDescent="0.25">
      <c r="A88" s="167" t="s">
        <v>156</v>
      </c>
      <c r="B88" s="183">
        <f>RES_hhdet_fech!B88/RES_summary!B$19</f>
        <v>67.017900766983388</v>
      </c>
      <c r="C88" s="183">
        <f>RES_hhdet_fech!C88/RES_summary!C$19</f>
        <v>66.291984481862571</v>
      </c>
      <c r="D88" s="183">
        <f>RES_hhdet_fech!D88/RES_summary!D$19</f>
        <v>65.559139908800546</v>
      </c>
      <c r="E88" s="183">
        <f>RES_hhdet_fech!E88/RES_summary!E$19</f>
        <v>65.13372771970414</v>
      </c>
      <c r="F88" s="183">
        <f>RES_hhdet_fech!F88/RES_summary!F$19</f>
        <v>64.334220024427282</v>
      </c>
      <c r="G88" s="183">
        <f>RES_hhdet_fech!G88/RES_summary!G$19</f>
        <v>63.576261206119639</v>
      </c>
      <c r="H88" s="183">
        <f>RES_hhdet_fech!H88/RES_summary!H$19</f>
        <v>62.584903854134843</v>
      </c>
      <c r="I88" s="183">
        <f>RES_hhdet_fech!I88/RES_summary!I$19</f>
        <v>63.625343790422953</v>
      </c>
      <c r="J88" s="183">
        <f>RES_hhdet_fech!J88/RES_summary!J$19</f>
        <v>59.821884208541377</v>
      </c>
      <c r="K88" s="183">
        <f>RES_hhdet_fech!K88/RES_summary!K$19</f>
        <v>65.066238914013084</v>
      </c>
      <c r="L88" s="183">
        <f>RES_hhdet_fech!L88/RES_summary!L$19</f>
        <v>57.773061405309683</v>
      </c>
      <c r="M88" s="183">
        <f>RES_hhdet_fech!M88/RES_summary!M$19</f>
        <v>56.239060205251079</v>
      </c>
      <c r="N88" s="183">
        <f>RES_hhdet_fech!N88/RES_summary!N$19</f>
        <v>54.332507056865744</v>
      </c>
      <c r="O88" s="183">
        <f>RES_hhdet_fech!O88/RES_summary!O$19</f>
        <v>52.914096830403928</v>
      </c>
      <c r="P88" s="183">
        <f>RES_hhdet_fech!P88/RES_summary!P$19</f>
        <v>51.14099944604412</v>
      </c>
      <c r="Q88" s="183">
        <f>RES_hhdet_fech!Q88/RES_summary!Q$19</f>
        <v>50.127585820193246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48.090853319128357</v>
      </c>
      <c r="L89" s="183">
        <f>RES_hhdet_fech!L89/RES_summary!L$19</f>
        <v>42.842100588619182</v>
      </c>
      <c r="M89" s="183">
        <f>RES_hhdet_fech!M89/RES_summary!M$19</f>
        <v>41.73663716833174</v>
      </c>
      <c r="N89" s="183">
        <f>RES_hhdet_fech!N89/RES_summary!N$19</f>
        <v>40.383897003542074</v>
      </c>
      <c r="O89" s="183">
        <f>RES_hhdet_fech!O89/RES_summary!O$19</f>
        <v>39.386633935411083</v>
      </c>
      <c r="P89" s="183">
        <f>RES_hhdet_fech!P89/RES_summary!P$19</f>
        <v>38.120091240899121</v>
      </c>
      <c r="Q89" s="183">
        <f>RES_hhdet_fech!Q89/RES_summary!Q$19</f>
        <v>37.417949062893491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32.533119457006272</v>
      </c>
      <c r="L90" s="182">
        <f>RES_hhdet_fech!L90/RES_summary!L$19</f>
        <v>28.886530702654962</v>
      </c>
      <c r="M90" s="182">
        <f>RES_hhdet_fech!M90/RES_summary!M$19</f>
        <v>28.119530102625585</v>
      </c>
      <c r="N90" s="182">
        <f>RES_hhdet_fech!N90/RES_summary!N$19</f>
        <v>27.166253528432915</v>
      </c>
      <c r="O90" s="182">
        <f>RES_hhdet_fech!O90/RES_summary!O$19</f>
        <v>26.457048415202092</v>
      </c>
      <c r="P90" s="182">
        <f>RES_hhdet_fech!P90/RES_summary!P$19</f>
        <v>25.570499723022159</v>
      </c>
      <c r="Q90" s="182">
        <f>RES_hhdet_fech!Q90/RES_summary!Q$19</f>
        <v>25.063792910096719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15.557733862122081</v>
      </c>
      <c r="L91" s="181">
        <f>RES_hhdet_fech!L91/RES_summary!L$19</f>
        <v>13.95556988596422</v>
      </c>
      <c r="M91" s="181">
        <f>RES_hhdet_fech!M91/RES_summary!M$19</f>
        <v>13.617107065706154</v>
      </c>
      <c r="N91" s="181">
        <f>RES_hhdet_fech!N91/RES_summary!N$19</f>
        <v>13.217643475109163</v>
      </c>
      <c r="O91" s="181">
        <f>RES_hhdet_fech!O91/RES_summary!O$19</f>
        <v>12.929585520208995</v>
      </c>
      <c r="P91" s="181">
        <f>RES_hhdet_fech!P91/RES_summary!P$19</f>
        <v>12.549591517876948</v>
      </c>
      <c r="Q91" s="181">
        <f>RES_hhdet_fech!Q91/RES_summary!Q$19</f>
        <v>12.354156152796774</v>
      </c>
    </row>
    <row r="92" spans="1:17" ht="12" customHeight="1" x14ac:dyDescent="0.25">
      <c r="A92" s="163" t="s">
        <v>144</v>
      </c>
      <c r="B92" s="180">
        <f>RES_hhdet_fech!B92/RES_summary!B$19</f>
        <v>55.848227396325534</v>
      </c>
      <c r="C92" s="180">
        <f>RES_hhdet_fech!C92/RES_summary!C$19</f>
        <v>55.243722339443913</v>
      </c>
      <c r="D92" s="180">
        <f>RES_hhdet_fech!D92/RES_summary!D$19</f>
        <v>54.632918209433385</v>
      </c>
      <c r="E92" s="180">
        <f>RES_hhdet_fech!E92/RES_summary!E$19</f>
        <v>54.277995458601723</v>
      </c>
      <c r="F92" s="180">
        <f>RES_hhdet_fech!F92/RES_summary!F$19</f>
        <v>53.611670597482309</v>
      </c>
      <c r="G92" s="180">
        <f>RES_hhdet_fech!G92/RES_summary!G$19</f>
        <v>52.979813614025183</v>
      </c>
      <c r="H92" s="180">
        <f>RES_hhdet_fech!H92/RES_summary!H$19</f>
        <v>52.15446245858314</v>
      </c>
      <c r="I92" s="180">
        <f>RES_hhdet_fech!I92/RES_summary!I$19</f>
        <v>51.653055517592712</v>
      </c>
      <c r="J92" s="180">
        <f>RES_hhdet_fech!J92/RES_summary!J$19</f>
        <v>51.206042762063881</v>
      </c>
      <c r="K92" s="180">
        <f>RES_hhdet_fech!K92/RES_summary!K$19</f>
        <v>54.22239059512367</v>
      </c>
      <c r="L92" s="180">
        <f>RES_hhdet_fech!L92/RES_summary!L$19</f>
        <v>48.144832640933487</v>
      </c>
      <c r="M92" s="180">
        <f>RES_hhdet_fech!M92/RES_summary!M$19</f>
        <v>46.837032793581507</v>
      </c>
      <c r="N92" s="180">
        <f>RES_hhdet_fech!N92/RES_summary!N$19</f>
        <v>45.232890154571706</v>
      </c>
      <c r="O92" s="180">
        <f>RES_hhdet_fech!O92/RES_summary!O$19</f>
        <v>44.050660657754108</v>
      </c>
      <c r="P92" s="180">
        <f>RES_hhdet_fech!P92/RES_summary!P$19</f>
        <v>42.577406239027319</v>
      </c>
      <c r="Q92" s="180">
        <f>RES_hhdet_fech!Q92/RES_summary!Q$19</f>
        <v>41.733755895412664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42.668929159683628</v>
      </c>
      <c r="L93" s="179">
        <f>RES_hhdet_fech!L93/RES_summary!L$19</f>
        <v>38.027986206431066</v>
      </c>
      <c r="M93" s="179">
        <f>RES_hhdet_fech!M93/RES_summary!M$19</f>
        <v>37.03562346249695</v>
      </c>
      <c r="N93" s="179">
        <f>RES_hhdet_fech!N93/RES_summary!N$19</f>
        <v>35.834088552395066</v>
      </c>
      <c r="O93" s="179">
        <f>RES_hhdet_fech!O93/RES_summary!O$19</f>
        <v>34.95491584908612</v>
      </c>
      <c r="P93" s="179">
        <f>RES_hhdet_fech!P93/RES_summary!P$19</f>
        <v>33.838294637390653</v>
      </c>
      <c r="Q93" s="179">
        <f>RES_hhdet_fech!Q93/RES_summary!Q$19</f>
        <v>33.221034100503218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27.111195297561572</v>
      </c>
      <c r="L94" s="177">
        <f>RES_hhdet_fech!L94/RES_summary!L$19</f>
        <v>24.07241632046685</v>
      </c>
      <c r="M94" s="177">
        <f>RES_hhdet_fech!M94/RES_summary!M$19</f>
        <v>23.4185163967908</v>
      </c>
      <c r="N94" s="177">
        <f>RES_hhdet_fech!N94/RES_summary!N$19</f>
        <v>22.616445077285906</v>
      </c>
      <c r="O94" s="177">
        <f>RES_hhdet_fech!O94/RES_summary!O$19</f>
        <v>22.025330328877121</v>
      </c>
      <c r="P94" s="177">
        <f>RES_hhdet_fech!P94/RES_summary!P$19</f>
        <v>21.288703119513706</v>
      </c>
      <c r="Q94" s="177">
        <f>RES_hhdet_fech!Q94/RES_summary!Q$19</f>
        <v>20.866877947706449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15.557733862122056</v>
      </c>
      <c r="L95" s="177">
        <f>RES_hhdet_fech!L95/RES_summary!L$19</f>
        <v>13.955569885964218</v>
      </c>
      <c r="M95" s="177">
        <f>RES_hhdet_fech!M95/RES_summary!M$19</f>
        <v>13.617107065706159</v>
      </c>
      <c r="N95" s="177">
        <f>RES_hhdet_fech!N95/RES_summary!N$19</f>
        <v>13.21764347510916</v>
      </c>
      <c r="O95" s="177">
        <f>RES_hhdet_fech!O95/RES_summary!O$19</f>
        <v>12.929585520208995</v>
      </c>
      <c r="P95" s="177">
        <f>RES_hhdet_fech!P95/RES_summary!P$19</f>
        <v>12.549591517876946</v>
      </c>
      <c r="Q95" s="177">
        <f>RES_hhdet_fech!Q95/RES_summary!Q$19</f>
        <v>12.354156152796769</v>
      </c>
    </row>
    <row r="96" spans="1:17" ht="12" customHeight="1" x14ac:dyDescent="0.25">
      <c r="A96" s="163" t="s">
        <v>142</v>
      </c>
      <c r="B96" s="180">
        <f>RES_hhdet_fech!B96/RES_summary!B$19</f>
        <v>49.834563030072374</v>
      </c>
      <c r="C96" s="180">
        <f>RES_hhdet_fech!C96/RES_summary!C$19</f>
        <v>51.837204890736359</v>
      </c>
      <c r="D96" s="180">
        <f>RES_hhdet_fech!D96/RES_summary!D$19</f>
        <v>52.80819353531033</v>
      </c>
      <c r="E96" s="180">
        <f>RES_hhdet_fech!E96/RES_summary!E$19</f>
        <v>59.438194320766513</v>
      </c>
      <c r="F96" s="180">
        <f>RES_hhdet_fech!F96/RES_summary!F$19</f>
        <v>56.101533786354857</v>
      </c>
      <c r="G96" s="180">
        <f>RES_hhdet_fech!G96/RES_summary!G$19</f>
        <v>55.577874259290645</v>
      </c>
      <c r="H96" s="180">
        <f>RES_hhdet_fech!H96/RES_summary!H$19</f>
        <v>52.951970240613932</v>
      </c>
      <c r="I96" s="180">
        <f>RES_hhdet_fech!I96/RES_summary!I$19</f>
        <v>51.959497268608295</v>
      </c>
      <c r="J96" s="180">
        <f>RES_hhdet_fech!J96/RES_summary!J$19</f>
        <v>56.22745594254674</v>
      </c>
      <c r="K96" s="180">
        <f>RES_hhdet_fech!K96/RES_summary!K$19</f>
        <v>57.54364998807538</v>
      </c>
      <c r="L96" s="180">
        <f>RES_hhdet_fech!L96/RES_summary!L$19</f>
        <v>37.601800577679711</v>
      </c>
      <c r="M96" s="180">
        <f>RES_hhdet_fech!M96/RES_summary!M$19</f>
        <v>42.926654384261354</v>
      </c>
      <c r="N96" s="180">
        <f>RES_hhdet_fech!N96/RES_summary!N$19</f>
        <v>40.20943312533683</v>
      </c>
      <c r="O96" s="180">
        <f>RES_hhdet_fech!O96/RES_summary!O$19</f>
        <v>39.275902027660472</v>
      </c>
      <c r="P96" s="180">
        <f>RES_hhdet_fech!P96/RES_summary!P$19</f>
        <v>36.390784310154615</v>
      </c>
      <c r="Q96" s="180">
        <f>RES_hhdet_fech!Q96/RES_summary!Q$19</f>
        <v>39.085347339923977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44.32955885615943</v>
      </c>
      <c r="L97" s="179">
        <f>RES_hhdet_fech!L97/RES_summary!L$19</f>
        <v>32.756470174804122</v>
      </c>
      <c r="M97" s="179">
        <f>RES_hhdet_fech!M97/RES_summary!M$19</f>
        <v>35.08043425783687</v>
      </c>
      <c r="N97" s="179">
        <f>RES_hhdet_fech!N97/RES_summary!N$19</f>
        <v>33.322360037777678</v>
      </c>
      <c r="O97" s="179">
        <f>RES_hhdet_fech!O97/RES_summary!O$19</f>
        <v>32.56753653403932</v>
      </c>
      <c r="P97" s="179">
        <f>RES_hhdet_fech!P97/RES_summary!P$19</f>
        <v>30.744983672954341</v>
      </c>
      <c r="Q97" s="179">
        <f>RES_hhdet_fech!Q97/RES_summary!Q$19</f>
        <v>31.896829822758889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28.771824994037377</v>
      </c>
      <c r="L98" s="177">
        <f>RES_hhdet_fech!L98/RES_summary!L$19</f>
        <v>18.800900288839898</v>
      </c>
      <c r="M98" s="177">
        <f>RES_hhdet_fech!M98/RES_summary!M$19</f>
        <v>21.463327192130713</v>
      </c>
      <c r="N98" s="177">
        <f>RES_hhdet_fech!N98/RES_summary!N$19</f>
        <v>20.104716562668514</v>
      </c>
      <c r="O98" s="177">
        <f>RES_hhdet_fech!O98/RES_summary!O$19</f>
        <v>19.637951013830328</v>
      </c>
      <c r="P98" s="177">
        <f>RES_hhdet_fech!P98/RES_summary!P$19</f>
        <v>18.195392155077396</v>
      </c>
      <c r="Q98" s="177">
        <f>RES_hhdet_fech!Q98/RES_summary!Q$19</f>
        <v>19.542673669962113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15.557733862122056</v>
      </c>
      <c r="L99" s="177">
        <f>RES_hhdet_fech!L99/RES_summary!L$19</f>
        <v>13.955569885964223</v>
      </c>
      <c r="M99" s="177">
        <f>RES_hhdet_fech!M99/RES_summary!M$19</f>
        <v>13.617107065706159</v>
      </c>
      <c r="N99" s="177">
        <f>RES_hhdet_fech!N99/RES_summary!N$19</f>
        <v>13.217643475109163</v>
      </c>
      <c r="O99" s="177">
        <f>RES_hhdet_fech!O99/RES_summary!O$19</f>
        <v>12.929585520208992</v>
      </c>
      <c r="P99" s="177">
        <f>RES_hhdet_fech!P99/RES_summary!P$19</f>
        <v>12.549591517876948</v>
      </c>
      <c r="Q99" s="177">
        <f>RES_hhdet_fech!Q99/RES_summary!Q$19</f>
        <v>12.354156152796776</v>
      </c>
    </row>
    <row r="100" spans="1:17" ht="12" customHeight="1" x14ac:dyDescent="0.25">
      <c r="A100" s="158" t="s">
        <v>62</v>
      </c>
      <c r="B100" s="178">
        <f>RES_hhdet_fech!B100/RES_summary!B$19</f>
        <v>15.541405428002793</v>
      </c>
      <c r="C100" s="178">
        <f>RES_hhdet_fech!C100/RES_summary!C$19</f>
        <v>16.057516475176278</v>
      </c>
      <c r="D100" s="178">
        <f>RES_hhdet_fech!D100/RES_summary!D$19</f>
        <v>16.921843787191762</v>
      </c>
      <c r="E100" s="178">
        <f>RES_hhdet_fech!E100/RES_summary!E$19</f>
        <v>17.954696253788647</v>
      </c>
      <c r="F100" s="178">
        <f>RES_hhdet_fech!F100/RES_summary!F$19</f>
        <v>17.594443127701762</v>
      </c>
      <c r="G100" s="178">
        <f>RES_hhdet_fech!G100/RES_summary!G$19</f>
        <v>17.566864509043093</v>
      </c>
      <c r="H100" s="178">
        <f>RES_hhdet_fech!H100/RES_summary!H$19</f>
        <v>17.106669608955546</v>
      </c>
      <c r="I100" s="178">
        <f>RES_hhdet_fech!I100/RES_summary!I$19</f>
        <v>16.69295274789706</v>
      </c>
      <c r="J100" s="178">
        <f>RES_hhdet_fech!J100/RES_summary!J$19</f>
        <v>17.281619097102201</v>
      </c>
      <c r="K100" s="178">
        <f>RES_hhdet_fech!K100/RES_summary!K$19</f>
        <v>16.515430019111786</v>
      </c>
      <c r="L100" s="178">
        <f>RES_hhdet_fech!L100/RES_summary!L$19</f>
        <v>13.989404684344535</v>
      </c>
      <c r="M100" s="178">
        <f>RES_hhdet_fech!M100/RES_summary!M$19</f>
        <v>13.74948910498574</v>
      </c>
      <c r="N100" s="178">
        <f>RES_hhdet_fech!N100/RES_summary!N$19</f>
        <v>12.961401257104178</v>
      </c>
      <c r="O100" s="178">
        <f>RES_hhdet_fech!O100/RES_summary!O$19</f>
        <v>12.457829312383517</v>
      </c>
      <c r="P100" s="178">
        <f>RES_hhdet_fech!P100/RES_summary!P$19</f>
        <v>11.633307764134271</v>
      </c>
      <c r="Q100" s="178">
        <f>RES_hhdet_fech!Q100/RES_summary!Q$19</f>
        <v>11.93886462689643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22.293672888945881</v>
      </c>
      <c r="C102" s="177">
        <f>RES_hhdet_fech!C102/RES_summary!C$19</f>
        <v>22.439166675185213</v>
      </c>
      <c r="D102" s="177">
        <f>RES_hhdet_fech!D102/RES_summary!D$19</f>
        <v>22.317308743539808</v>
      </c>
      <c r="E102" s="177">
        <f>RES_hhdet_fech!E102/RES_summary!E$19</f>
        <v>21.91796926054197</v>
      </c>
      <c r="F102" s="177">
        <f>RES_hhdet_fech!F102/RES_summary!F$19</f>
        <v>20.164332724012901</v>
      </c>
      <c r="G102" s="177">
        <f>RES_hhdet_fech!G102/RES_summary!G$19</f>
        <v>24.687788794090196</v>
      </c>
      <c r="H102" s="177">
        <f>RES_hhdet_fech!H102/RES_summary!H$19</f>
        <v>21.043886992781559</v>
      </c>
      <c r="I102" s="177">
        <f>RES_hhdet_fech!I102/RES_summary!I$19</f>
        <v>22.966795291576926</v>
      </c>
      <c r="J102" s="177">
        <f>RES_hhdet_fech!J102/RES_summary!J$19</f>
        <v>20.755705987615553</v>
      </c>
      <c r="K102" s="177">
        <f>RES_hhdet_fech!K102/RES_summary!K$19</f>
        <v>20.810007516192741</v>
      </c>
      <c r="L102" s="177">
        <f>RES_hhdet_fech!L102/RES_summary!L$19</f>
        <v>19.524958085658938</v>
      </c>
      <c r="M102" s="177">
        <f>RES_hhdet_fech!M102/RES_summary!M$19</f>
        <v>18.911016259208242</v>
      </c>
      <c r="N102" s="177">
        <f>RES_hhdet_fech!N102/RES_summary!N$19</f>
        <v>18.498937816216912</v>
      </c>
      <c r="O102" s="177">
        <f>RES_hhdet_fech!O102/RES_summary!O$19</f>
        <v>18.522761923317262</v>
      </c>
      <c r="P102" s="177">
        <f>RES_hhdet_fech!P102/RES_summary!P$19</f>
        <v>17.967611163682314</v>
      </c>
      <c r="Q102" s="177">
        <f>RES_hhdet_fech!Q102/RES_summary!Q$19</f>
        <v>16.247029155479037</v>
      </c>
    </row>
    <row r="103" spans="1:17" ht="12" customHeight="1" x14ac:dyDescent="0.25">
      <c r="A103" s="29" t="s">
        <v>140</v>
      </c>
      <c r="B103" s="176">
        <f>RES_hhdet_fech!B103/RES_summary!B$19</f>
        <v>13.275283540909589</v>
      </c>
      <c r="C103" s="176">
        <f>RES_hhdet_fech!C103/RES_summary!C$19</f>
        <v>14.124901607044389</v>
      </c>
      <c r="D103" s="176">
        <f>RES_hhdet_fech!D103/RES_summary!D$19</f>
        <v>14.405977359754058</v>
      </c>
      <c r="E103" s="176">
        <f>RES_hhdet_fech!E103/RES_summary!E$19</f>
        <v>16.079320401262301</v>
      </c>
      <c r="F103" s="176">
        <f>RES_hhdet_fech!F103/RES_summary!F$19</f>
        <v>16.68603101690864</v>
      </c>
      <c r="G103" s="176">
        <f>RES_hhdet_fech!G103/RES_summary!G$19</f>
        <v>15.268504925079856</v>
      </c>
      <c r="H103" s="176">
        <f>RES_hhdet_fech!H103/RES_summary!H$19</f>
        <v>16.089736420284506</v>
      </c>
      <c r="I103" s="176">
        <f>RES_hhdet_fech!I103/RES_summary!I$19</f>
        <v>15.127896990318982</v>
      </c>
      <c r="J103" s="176">
        <f>RES_hhdet_fech!J103/RES_summary!J$19</f>
        <v>15.867846187081183</v>
      </c>
      <c r="K103" s="176">
        <f>RES_hhdet_fech!K103/RES_summary!K$19</f>
        <v>15.359924631248191</v>
      </c>
      <c r="L103" s="176">
        <f>RES_hhdet_fech!L103/RES_summary!L$19</f>
        <v>12.580694102739749</v>
      </c>
      <c r="M103" s="176">
        <f>RES_hhdet_fech!M103/RES_summary!M$19</f>
        <v>12.0820125024244</v>
      </c>
      <c r="N103" s="176">
        <f>RES_hhdet_fech!N103/RES_summary!N$19</f>
        <v>11.402262629651602</v>
      </c>
      <c r="O103" s="176">
        <f>RES_hhdet_fech!O103/RES_summary!O$19</f>
        <v>11.284847762163038</v>
      </c>
      <c r="P103" s="176">
        <f>RES_hhdet_fech!P103/RES_summary!P$19</f>
        <v>10.742714297022559</v>
      </c>
      <c r="Q103" s="176">
        <f>RES_hhdet_fech!Q103/RES_summary!Q$19</f>
        <v>10.564381672897404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203.77959921624736</v>
      </c>
      <c r="L105" s="184">
        <f>RES_hhdet_fech!L105/RES_summary!L$19</f>
        <v>169.94115746951175</v>
      </c>
      <c r="M105" s="184">
        <f>RES_hhdet_fech!M105/RES_summary!M$19</f>
        <v>163.06445055441387</v>
      </c>
      <c r="N105" s="184">
        <f>RES_hhdet_fech!N105/RES_summary!N$19</f>
        <v>150.91297622179334</v>
      </c>
      <c r="O105" s="184">
        <f>RES_hhdet_fech!O105/RES_summary!O$19</f>
        <v>146.87323287729663</v>
      </c>
      <c r="P105" s="184">
        <f>RES_hhdet_fech!P105/RES_summary!P$19</f>
        <v>120.83712071033838</v>
      </c>
      <c r="Q105" s="184">
        <f>RES_hhdet_fech!Q105/RES_summary!Q$19</f>
        <v>134.15925087157626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130.75901116412314</v>
      </c>
      <c r="L106" s="178">
        <f>RES_hhdet_fech!L106/RES_summary!L$19</f>
        <v>118.29155623206651</v>
      </c>
      <c r="M106" s="178">
        <f>RES_hhdet_fech!M106/RES_summary!M$19</f>
        <v>106.6493086153795</v>
      </c>
      <c r="N106" s="178">
        <f>RES_hhdet_fech!N106/RES_summary!N$19</f>
        <v>97.710518864004086</v>
      </c>
      <c r="O106" s="178">
        <f>RES_hhdet_fech!O106/RES_summary!O$19</f>
        <v>95.194931131631577</v>
      </c>
      <c r="P106" s="178">
        <f>RES_hhdet_fech!P106/RES_summary!P$19</f>
        <v>72.743198106747244</v>
      </c>
      <c r="Q106" s="178">
        <f>RES_hhdet_fech!Q106/RES_summary!Q$19</f>
        <v>83.153914589963591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130.15306251933023</v>
      </c>
      <c r="L107" s="177">
        <f>RES_hhdet_fech!L107/RES_summary!L$19</f>
        <v>117.90429081581013</v>
      </c>
      <c r="M107" s="177">
        <f>RES_hhdet_fech!M107/RES_summary!M$19</f>
        <v>106.28352888830774</v>
      </c>
      <c r="N107" s="177">
        <f>RES_hhdet_fech!N107/RES_summary!N$19</f>
        <v>97.450782762754855</v>
      </c>
      <c r="O107" s="177">
        <f>RES_hhdet_fech!O107/RES_summary!O$19</f>
        <v>94.952894524976031</v>
      </c>
      <c r="P107" s="177">
        <f>RES_hhdet_fech!P107/RES_summary!P$19</f>
        <v>72.567185740712304</v>
      </c>
      <c r="Q107" s="177">
        <f>RES_hhdet_fech!Q107/RES_summary!Q$19</f>
        <v>82.77986897323207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0.60594864479291655</v>
      </c>
      <c r="L108" s="177">
        <f>RES_hhdet_fech!L108/RES_summary!L$19</f>
        <v>0.38726541625637384</v>
      </c>
      <c r="M108" s="177">
        <f>RES_hhdet_fech!M108/RES_summary!M$19</f>
        <v>0.36577972707175466</v>
      </c>
      <c r="N108" s="177">
        <f>RES_hhdet_fech!N108/RES_summary!N$19</f>
        <v>0.25973610124922891</v>
      </c>
      <c r="O108" s="177">
        <f>RES_hhdet_fech!O108/RES_summary!O$19</f>
        <v>0.24203660665555246</v>
      </c>
      <c r="P108" s="177">
        <f>RES_hhdet_fech!P108/RES_summary!P$19</f>
        <v>0.17601236603494538</v>
      </c>
      <c r="Q108" s="177">
        <f>RES_hhdet_fech!Q108/RES_summary!Q$19</f>
        <v>0.37404561673152148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0.51983604848595666</v>
      </c>
      <c r="L109" s="178">
        <f>RES_hhdet_fech!L109/RES_summary!L$19</f>
        <v>0.68344228711068244</v>
      </c>
      <c r="M109" s="178">
        <f>RES_hhdet_fech!M109/RES_summary!M$19</f>
        <v>0.773230103399286</v>
      </c>
      <c r="N109" s="178">
        <f>RES_hhdet_fech!N109/RES_summary!N$19</f>
        <v>1.0341991026624338</v>
      </c>
      <c r="O109" s="178">
        <f>RES_hhdet_fech!O109/RES_summary!O$19</f>
        <v>0.94543083283904983</v>
      </c>
      <c r="P109" s="178">
        <f>RES_hhdet_fech!P109/RES_summary!P$19</f>
        <v>0.95273732964608404</v>
      </c>
      <c r="Q109" s="178">
        <f>RES_hhdet_fech!Q109/RES_summary!Q$19</f>
        <v>1.093731820442174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0.51983604848595666</v>
      </c>
      <c r="L110" s="177">
        <f>RES_hhdet_fech!L110/RES_summary!L$19</f>
        <v>0.68344228711068244</v>
      </c>
      <c r="M110" s="177">
        <f>RES_hhdet_fech!M110/RES_summary!M$19</f>
        <v>0.773230103399286</v>
      </c>
      <c r="N110" s="177">
        <f>RES_hhdet_fech!N110/RES_summary!N$19</f>
        <v>1.0341991026624338</v>
      </c>
      <c r="O110" s="177">
        <f>RES_hhdet_fech!O110/RES_summary!O$19</f>
        <v>0.94543083283904983</v>
      </c>
      <c r="P110" s="177">
        <f>RES_hhdet_fech!P110/RES_summary!P$19</f>
        <v>0.95273732964608404</v>
      </c>
      <c r="Q110" s="177">
        <f>RES_hhdet_fech!Q110/RES_summary!Q$19</f>
        <v>1.093731820442174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56.162184782949943</v>
      </c>
      <c r="L111" s="178">
        <f>RES_hhdet_fech!L111/RES_summary!L$19</f>
        <v>37.073819058183588</v>
      </c>
      <c r="M111" s="178">
        <f>RES_hhdet_fech!M111/RES_summary!M$19</f>
        <v>41.985994059230002</v>
      </c>
      <c r="N111" s="178">
        <f>RES_hhdet_fech!N111/RES_summary!N$19</f>
        <v>39.310348799118032</v>
      </c>
      <c r="O111" s="178">
        <f>RES_hhdet_fech!O111/RES_summary!O$19</f>
        <v>38.337011124494751</v>
      </c>
      <c r="P111" s="178">
        <f>RES_hhdet_fech!P111/RES_summary!P$19</f>
        <v>35.557066005101049</v>
      </c>
      <c r="Q111" s="178">
        <f>RES_hhdet_fech!Q111/RES_summary!Q$19</f>
        <v>38.018932841112196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57.54364998807538</v>
      </c>
      <c r="L116" s="180">
        <f>RES_hhdet_fech!L116/RES_summary!L$19</f>
        <v>37.601800577679676</v>
      </c>
      <c r="M116" s="180">
        <f>RES_hhdet_fech!M116/RES_summary!M$19</f>
        <v>42.926654384261333</v>
      </c>
      <c r="N116" s="180">
        <f>RES_hhdet_fech!N116/RES_summary!N$19</f>
        <v>40.209433125336837</v>
      </c>
      <c r="O116" s="180">
        <f>RES_hhdet_fech!O116/RES_summary!O$19</f>
        <v>39.275902027660457</v>
      </c>
      <c r="P116" s="180">
        <f>RES_hhdet_fech!P116/RES_summary!P$19</f>
        <v>36.390784310154622</v>
      </c>
      <c r="Q116" s="180">
        <f>RES_hhdet_fech!Q116/RES_summary!Q$19</f>
        <v>39.085347339924006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44.329558856159501</v>
      </c>
      <c r="L117" s="179">
        <f>RES_hhdet_fech!L117/RES_summary!L$19</f>
        <v>32.7564701748041</v>
      </c>
      <c r="M117" s="179">
        <f>RES_hhdet_fech!M117/RES_summary!M$19</f>
        <v>35.080434257836878</v>
      </c>
      <c r="N117" s="179">
        <f>RES_hhdet_fech!N117/RES_summary!N$19</f>
        <v>33.322360037777678</v>
      </c>
      <c r="O117" s="179">
        <f>RES_hhdet_fech!O117/RES_summary!O$19</f>
        <v>32.567536534039327</v>
      </c>
      <c r="P117" s="179">
        <f>RES_hhdet_fech!P117/RES_summary!P$19</f>
        <v>30.744983672954358</v>
      </c>
      <c r="Q117" s="179">
        <f>RES_hhdet_fech!Q117/RES_summary!Q$19</f>
        <v>31.896829822758889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28.771824994037434</v>
      </c>
      <c r="L118" s="177">
        <f>RES_hhdet_fech!L118/RES_summary!L$19</f>
        <v>18.800900288839884</v>
      </c>
      <c r="M118" s="177">
        <f>RES_hhdet_fech!M118/RES_summary!M$19</f>
        <v>21.463327192130709</v>
      </c>
      <c r="N118" s="177">
        <f>RES_hhdet_fech!N118/RES_summary!N$19</f>
        <v>20.104716562668514</v>
      </c>
      <c r="O118" s="177">
        <f>RES_hhdet_fech!O118/RES_summary!O$19</f>
        <v>19.637951013830335</v>
      </c>
      <c r="P118" s="177">
        <f>RES_hhdet_fech!P118/RES_summary!P$19</f>
        <v>18.1953921550774</v>
      </c>
      <c r="Q118" s="177">
        <f>RES_hhdet_fech!Q118/RES_summary!Q$19</f>
        <v>19.542673669962113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15.557733862122076</v>
      </c>
      <c r="L119" s="177">
        <f>RES_hhdet_fech!L119/RES_summary!L$19</f>
        <v>13.955569885964218</v>
      </c>
      <c r="M119" s="177">
        <f>RES_hhdet_fech!M119/RES_summary!M$19</f>
        <v>13.617107065706159</v>
      </c>
      <c r="N119" s="177">
        <f>RES_hhdet_fech!N119/RES_summary!N$19</f>
        <v>13.217643475109165</v>
      </c>
      <c r="O119" s="177">
        <f>RES_hhdet_fech!O119/RES_summary!O$19</f>
        <v>12.929585520208995</v>
      </c>
      <c r="P119" s="177">
        <f>RES_hhdet_fech!P119/RES_summary!P$19</f>
        <v>12.549591517876948</v>
      </c>
      <c r="Q119" s="177">
        <f>RES_hhdet_fech!Q119/RES_summary!Q$19</f>
        <v>12.354156152796776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16.338567220688308</v>
      </c>
      <c r="L120" s="178">
        <f>RES_hhdet_fech!L120/RES_summary!L$19</f>
        <v>13.892339892150991</v>
      </c>
      <c r="M120" s="178">
        <f>RES_hhdet_fech!M120/RES_summary!M$19</f>
        <v>13.655917776405074</v>
      </c>
      <c r="N120" s="178">
        <f>RES_hhdet_fech!N120/RES_summary!N$19</f>
        <v>12.857909456008803</v>
      </c>
      <c r="O120" s="178">
        <f>RES_hhdet_fech!O120/RES_summary!O$19</f>
        <v>12.395859788331268</v>
      </c>
      <c r="P120" s="178">
        <f>RES_hhdet_fech!P120/RES_summary!P$19</f>
        <v>11.584119268843988</v>
      </c>
      <c r="Q120" s="178">
        <f>RES_hhdet_fech!Q120/RES_summary!Q$19</f>
        <v>11.892671620058305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20.402382154519948</v>
      </c>
      <c r="L121" s="177">
        <f>RES_hhdet_fech!L121/RES_summary!L$19</f>
        <v>19.346670216844764</v>
      </c>
      <c r="M121" s="177">
        <f>RES_hhdet_fech!M121/RES_summary!M$19</f>
        <v>18.756627487066599</v>
      </c>
      <c r="N121" s="177">
        <f>RES_hhdet_fech!N121/RES_summary!N$19</f>
        <v>18.307496750027646</v>
      </c>
      <c r="O121" s="177">
        <f>RES_hhdet_fech!O121/RES_summary!O$19</f>
        <v>18.391447230297842</v>
      </c>
      <c r="P121" s="177">
        <f>RES_hhdet_fech!P121/RES_summary!P$19</f>
        <v>17.910761625117349</v>
      </c>
      <c r="Q121" s="177">
        <f>RES_hhdet_fech!Q121/RES_summary!Q$19</f>
        <v>16.203620191142438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15.245225385455308</v>
      </c>
      <c r="L122" s="176">
        <f>RES_hhdet_fech!L122/RES_summary!L$19</f>
        <v>12.504000204662189</v>
      </c>
      <c r="M122" s="176">
        <f>RES_hhdet_fech!M122/RES_summary!M$19</f>
        <v>12.008039074327293</v>
      </c>
      <c r="N122" s="176">
        <f>RES_hhdet_fech!N122/RES_summary!N$19</f>
        <v>11.323399470899117</v>
      </c>
      <c r="O122" s="176">
        <f>RES_hhdet_fech!O122/RES_summary!O$19</f>
        <v>11.236173530710564</v>
      </c>
      <c r="P122" s="176">
        <f>RES_hhdet_fech!P122/RES_summary!P$19</f>
        <v>10.69458087383571</v>
      </c>
      <c r="Q122" s="176">
        <f>RES_hhdet_fech!Q122/RES_summary!Q$19</f>
        <v>10.517247491560235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183.21390369160082</v>
      </c>
      <c r="C124" s="184">
        <f>RES_hhdet_fech!C124/RES_summary!C$19</f>
        <v>188.46265592151275</v>
      </c>
      <c r="D124" s="184">
        <f>RES_hhdet_fech!D124/RES_summary!D$19</f>
        <v>182.10497392565227</v>
      </c>
      <c r="E124" s="184">
        <f>RES_hhdet_fech!E124/RES_summary!E$19</f>
        <v>190.0037683139293</v>
      </c>
      <c r="F124" s="184">
        <f>RES_hhdet_fech!F124/RES_summary!F$19</f>
        <v>193.07271646186149</v>
      </c>
      <c r="G124" s="184">
        <f>RES_hhdet_fech!G124/RES_summary!G$19</f>
        <v>187.47138521031016</v>
      </c>
      <c r="H124" s="184">
        <f>RES_hhdet_fech!H124/RES_summary!H$19</f>
        <v>172.79183875961181</v>
      </c>
      <c r="I124" s="184">
        <f>RES_hhdet_fech!I124/RES_summary!I$19</f>
        <v>150.87942658480947</v>
      </c>
      <c r="J124" s="184">
        <f>RES_hhdet_fech!J124/RES_summary!J$19</f>
        <v>158.43380154091932</v>
      </c>
      <c r="K124" s="184">
        <f>RES_hhdet_fech!K124/RES_summary!K$19</f>
        <v>167.50296808454885</v>
      </c>
      <c r="L124" s="184">
        <f>RES_hhdet_fech!L124/RES_summary!L$19</f>
        <v>166.42794857367849</v>
      </c>
      <c r="M124" s="184">
        <f>RES_hhdet_fech!M124/RES_summary!M$19</f>
        <v>147.59549477906475</v>
      </c>
      <c r="N124" s="184">
        <f>RES_hhdet_fech!N124/RES_summary!N$19</f>
        <v>137.47597020022064</v>
      </c>
      <c r="O124" s="184">
        <f>RES_hhdet_fech!O124/RES_summary!O$19</f>
        <v>134.71100075799868</v>
      </c>
      <c r="P124" s="184">
        <f>RES_hhdet_fech!P124/RES_summary!P$19</f>
        <v>111.38669342146292</v>
      </c>
      <c r="Q124" s="184">
        <f>RES_hhdet_fech!Q124/RES_summary!Q$19</f>
        <v>121.84233246376029</v>
      </c>
    </row>
    <row r="125" spans="1:17" ht="12.95" customHeight="1" x14ac:dyDescent="0.25">
      <c r="A125" s="158" t="s">
        <v>65</v>
      </c>
      <c r="B125" s="178">
        <f>RES_hhdet_fech!B125/RES_summary!B$19</f>
        <v>129.12491259234349</v>
      </c>
      <c r="C125" s="178">
        <f>RES_hhdet_fech!C125/RES_summary!C$19</f>
        <v>134.72864873187888</v>
      </c>
      <c r="D125" s="178">
        <f>RES_hhdet_fech!D125/RES_summary!D$19</f>
        <v>126.15423111641806</v>
      </c>
      <c r="E125" s="178">
        <f>RES_hhdet_fech!E125/RES_summary!E$19</f>
        <v>131.03798316547147</v>
      </c>
      <c r="F125" s="178">
        <f>RES_hhdet_fech!F125/RES_summary!F$19</f>
        <v>136.97452541531845</v>
      </c>
      <c r="G125" s="178">
        <f>RES_hhdet_fech!G125/RES_summary!G$19</f>
        <v>132.959161721111</v>
      </c>
      <c r="H125" s="178">
        <f>RES_hhdet_fech!H125/RES_summary!H$19</f>
        <v>119.57255746942316</v>
      </c>
      <c r="I125" s="178">
        <f>RES_hhdet_fech!I125/RES_summary!I$19</f>
        <v>98.21093513616826</v>
      </c>
      <c r="J125" s="178">
        <f>RES_hhdet_fech!J125/RES_summary!J$19</f>
        <v>105.11339272686</v>
      </c>
      <c r="K125" s="178">
        <f>RES_hhdet_fech!K125/RES_summary!K$19</f>
        <v>116.8896973834099</v>
      </c>
      <c r="L125" s="178">
        <f>RES_hhdet_fech!L125/RES_summary!L$19</f>
        <v>118.44719906179618</v>
      </c>
      <c r="M125" s="178">
        <f>RES_hhdet_fech!M125/RES_summary!M$19</f>
        <v>101.68295936384133</v>
      </c>
      <c r="N125" s="178">
        <f>RES_hhdet_fech!N125/RES_summary!N$19</f>
        <v>93.458294291285654</v>
      </c>
      <c r="O125" s="178">
        <f>RES_hhdet_fech!O125/RES_summary!O$19</f>
        <v>91.976797617746712</v>
      </c>
      <c r="P125" s="178">
        <f>RES_hhdet_fech!P125/RES_summary!P$19</f>
        <v>70.404653389919062</v>
      </c>
      <c r="Q125" s="178">
        <f>RES_hhdet_fech!Q125/RES_summary!Q$19</f>
        <v>80.859549316005427</v>
      </c>
    </row>
    <row r="126" spans="1:17" ht="12" customHeight="1" x14ac:dyDescent="0.25">
      <c r="A126" s="23" t="s">
        <v>149</v>
      </c>
      <c r="B126" s="177">
        <f>RES_hhdet_fech!B126/RES_summary!B$19</f>
        <v>128.73036678256548</v>
      </c>
      <c r="C126" s="177">
        <f>RES_hhdet_fech!C126/RES_summary!C$19</f>
        <v>134.14492653922733</v>
      </c>
      <c r="D126" s="177">
        <f>RES_hhdet_fech!D126/RES_summary!D$19</f>
        <v>125.60651676320009</v>
      </c>
      <c r="E126" s="177">
        <f>RES_hhdet_fech!E126/RES_summary!E$19</f>
        <v>130.17563090734637</v>
      </c>
      <c r="F126" s="177">
        <f>RES_hhdet_fech!F126/RES_summary!F$19</f>
        <v>136.17560607484845</v>
      </c>
      <c r="G126" s="177">
        <f>RES_hhdet_fech!G126/RES_summary!G$19</f>
        <v>132.16705032236933</v>
      </c>
      <c r="H126" s="177">
        <f>RES_hhdet_fech!H126/RES_summary!H$19</f>
        <v>118.83108689207974</v>
      </c>
      <c r="I126" s="177">
        <f>RES_hhdet_fech!I126/RES_summary!I$19</f>
        <v>97.518492335740746</v>
      </c>
      <c r="J126" s="177">
        <f>RES_hhdet_fech!J126/RES_summary!J$19</f>
        <v>104.20901395405112</v>
      </c>
      <c r="K126" s="177">
        <f>RES_hhdet_fech!K126/RES_summary!K$19</f>
        <v>116.37121451793477</v>
      </c>
      <c r="L126" s="177">
        <f>RES_hhdet_fech!L126/RES_summary!L$19</f>
        <v>118.07493978404774</v>
      </c>
      <c r="M126" s="177">
        <f>RES_hhdet_fech!M126/RES_summary!M$19</f>
        <v>101.34723712781978</v>
      </c>
      <c r="N126" s="177">
        <f>RES_hhdet_fech!N126/RES_summary!N$19</f>
        <v>93.219089668383972</v>
      </c>
      <c r="O126" s="177">
        <f>RES_hhdet_fech!O126/RES_summary!O$19</f>
        <v>91.75063759621905</v>
      </c>
      <c r="P126" s="177">
        <f>RES_hhdet_fech!P126/RES_summary!P$19</f>
        <v>70.239190105028641</v>
      </c>
      <c r="Q126" s="177">
        <f>RES_hhdet_fech!Q126/RES_summary!Q$19</f>
        <v>80.50458530523575</v>
      </c>
    </row>
    <row r="127" spans="1:17" ht="12" customHeight="1" x14ac:dyDescent="0.25">
      <c r="A127" s="23" t="s">
        <v>60</v>
      </c>
      <c r="B127" s="177">
        <f>RES_hhdet_fech!B127/RES_summary!B$19</f>
        <v>0.39454580977800829</v>
      </c>
      <c r="C127" s="177">
        <f>RES_hhdet_fech!C127/RES_summary!C$19</f>
        <v>0.58372219265154246</v>
      </c>
      <c r="D127" s="177">
        <f>RES_hhdet_fech!D127/RES_summary!D$19</f>
        <v>0.54771435321798401</v>
      </c>
      <c r="E127" s="177">
        <f>RES_hhdet_fech!E127/RES_summary!E$19</f>
        <v>0.86235225812511029</v>
      </c>
      <c r="F127" s="177">
        <f>RES_hhdet_fech!F127/RES_summary!F$19</f>
        <v>0.79891934046999402</v>
      </c>
      <c r="G127" s="177">
        <f>RES_hhdet_fech!G127/RES_summary!G$19</f>
        <v>0.79211139874168279</v>
      </c>
      <c r="H127" s="177">
        <f>RES_hhdet_fech!H127/RES_summary!H$19</f>
        <v>0.74147057734340072</v>
      </c>
      <c r="I127" s="177">
        <f>RES_hhdet_fech!I127/RES_summary!I$19</f>
        <v>0.69244280042751249</v>
      </c>
      <c r="J127" s="177">
        <f>RES_hhdet_fech!J127/RES_summary!J$19</f>
        <v>0.90437877280887735</v>
      </c>
      <c r="K127" s="177">
        <f>RES_hhdet_fech!K127/RES_summary!K$19</f>
        <v>0.51848286547510591</v>
      </c>
      <c r="L127" s="177">
        <f>RES_hhdet_fech!L127/RES_summary!L$19</f>
        <v>0.37225927774845408</v>
      </c>
      <c r="M127" s="177">
        <f>RES_hhdet_fech!M127/RES_summary!M$19</f>
        <v>0.33572223602156548</v>
      </c>
      <c r="N127" s="177">
        <f>RES_hhdet_fech!N127/RES_summary!N$19</f>
        <v>0.23920462290167926</v>
      </c>
      <c r="O127" s="177">
        <f>RES_hhdet_fech!O127/RES_summary!O$19</f>
        <v>0.22616002152764852</v>
      </c>
      <c r="P127" s="177">
        <f>RES_hhdet_fech!P127/RES_summary!P$19</f>
        <v>0.16546328489042048</v>
      </c>
      <c r="Q127" s="177">
        <f>RES_hhdet_fech!Q127/RES_summary!Q$19</f>
        <v>0.3549640107696691</v>
      </c>
    </row>
    <row r="128" spans="1:17" ht="12.95" customHeight="1" x14ac:dyDescent="0.25">
      <c r="A128" s="158" t="s">
        <v>112</v>
      </c>
      <c r="B128" s="178">
        <f>RES_hhdet_fech!B128/RES_summary!B$19</f>
        <v>0.12000332887162643</v>
      </c>
      <c r="C128" s="178">
        <f>RES_hhdet_fech!C128/RES_summary!C$19</f>
        <v>0.13767052599016733</v>
      </c>
      <c r="D128" s="178">
        <f>RES_hhdet_fech!D128/RES_summary!D$19</f>
        <v>0.1613286594292577</v>
      </c>
      <c r="E128" s="178">
        <f>RES_hhdet_fech!E128/RES_summary!E$19</f>
        <v>0.17940325745743854</v>
      </c>
      <c r="F128" s="178">
        <f>RES_hhdet_fech!F128/RES_summary!F$19</f>
        <v>0.20502956246563056</v>
      </c>
      <c r="G128" s="178">
        <f>RES_hhdet_fech!G128/RES_summary!G$19</f>
        <v>0.25444610994603623</v>
      </c>
      <c r="H128" s="178">
        <f>RES_hhdet_fech!H128/RES_summary!H$19</f>
        <v>0.31410130384822643</v>
      </c>
      <c r="I128" s="178">
        <f>RES_hhdet_fech!I128/RES_summary!I$19</f>
        <v>0.4249214550158521</v>
      </c>
      <c r="J128" s="178">
        <f>RES_hhdet_fech!J128/RES_summary!J$19</f>
        <v>0.54716113165558167</v>
      </c>
      <c r="K128" s="178">
        <f>RES_hhdet_fech!K128/RES_summary!K$19</f>
        <v>0.58739593871696538</v>
      </c>
      <c r="L128" s="178">
        <f>RES_hhdet_fech!L128/RES_summary!L$19</f>
        <v>0.74614594670078827</v>
      </c>
      <c r="M128" s="178">
        <f>RES_hhdet_fech!M128/RES_summary!M$19</f>
        <v>0.8376455318863294</v>
      </c>
      <c r="N128" s="178">
        <f>RES_hhdet_fech!N128/RES_summary!N$19</f>
        <v>1.1178824921916293</v>
      </c>
      <c r="O128" s="178">
        <f>RES_hhdet_fech!O128/RES_summary!O$19</f>
        <v>1.0237871082046157</v>
      </c>
      <c r="P128" s="178">
        <f>RES_hhdet_fech!P128/RES_summary!P$19</f>
        <v>1.0355774760452947</v>
      </c>
      <c r="Q128" s="178">
        <f>RES_hhdet_fech!Q128/RES_summary!Q$19</f>
        <v>1.136233730011069</v>
      </c>
    </row>
    <row r="129" spans="1:17" ht="12" customHeight="1" x14ac:dyDescent="0.25">
      <c r="A129" s="23" t="s">
        <v>60</v>
      </c>
      <c r="B129" s="177">
        <f>RES_hhdet_fech!B129/RES_summary!B$19</f>
        <v>0.12000332887162643</v>
      </c>
      <c r="C129" s="177">
        <f>RES_hhdet_fech!C129/RES_summary!C$19</f>
        <v>0.13767052599016733</v>
      </c>
      <c r="D129" s="177">
        <f>RES_hhdet_fech!D129/RES_summary!D$19</f>
        <v>0.1613286594292577</v>
      </c>
      <c r="E129" s="177">
        <f>RES_hhdet_fech!E129/RES_summary!E$19</f>
        <v>0.17940325745743854</v>
      </c>
      <c r="F129" s="177">
        <f>RES_hhdet_fech!F129/RES_summary!F$19</f>
        <v>0.20502956246563056</v>
      </c>
      <c r="G129" s="177">
        <f>RES_hhdet_fech!G129/RES_summary!G$19</f>
        <v>0.25444610994603623</v>
      </c>
      <c r="H129" s="177">
        <f>RES_hhdet_fech!H129/RES_summary!H$19</f>
        <v>0.31410130384822643</v>
      </c>
      <c r="I129" s="177">
        <f>RES_hhdet_fech!I129/RES_summary!I$19</f>
        <v>0.4249214550158521</v>
      </c>
      <c r="J129" s="177">
        <f>RES_hhdet_fech!J129/RES_summary!J$19</f>
        <v>0.54716113165558167</v>
      </c>
      <c r="K129" s="177">
        <f>RES_hhdet_fech!K129/RES_summary!K$19</f>
        <v>0.58739593871696538</v>
      </c>
      <c r="L129" s="177">
        <f>RES_hhdet_fech!L129/RES_summary!L$19</f>
        <v>0.74614594670078827</v>
      </c>
      <c r="M129" s="177">
        <f>RES_hhdet_fech!M129/RES_summary!M$19</f>
        <v>0.8376455318863294</v>
      </c>
      <c r="N129" s="177">
        <f>RES_hhdet_fech!N129/RES_summary!N$19</f>
        <v>1.1178824921916293</v>
      </c>
      <c r="O129" s="177">
        <f>RES_hhdet_fech!O129/RES_summary!O$19</f>
        <v>1.0237871082046157</v>
      </c>
      <c r="P129" s="177">
        <f>RES_hhdet_fech!P129/RES_summary!P$19</f>
        <v>1.0355774760452947</v>
      </c>
      <c r="Q129" s="177">
        <f>RES_hhdet_fech!Q129/RES_summary!Q$19</f>
        <v>1.136233730011069</v>
      </c>
    </row>
    <row r="130" spans="1:17" ht="12" customHeight="1" x14ac:dyDescent="0.25">
      <c r="A130" s="158" t="s">
        <v>63</v>
      </c>
      <c r="B130" s="178">
        <f>RES_hhdet_fech!B130/RES_summary!B$19</f>
        <v>38.4275535643879</v>
      </c>
      <c r="C130" s="178">
        <f>RES_hhdet_fech!C130/RES_summary!C$19</f>
        <v>37.539268296530871</v>
      </c>
      <c r="D130" s="178">
        <f>RES_hhdet_fech!D130/RES_summary!D$19</f>
        <v>38.924566620486203</v>
      </c>
      <c r="E130" s="178">
        <f>RES_hhdet_fech!E130/RES_summary!E$19</f>
        <v>40.932419609942897</v>
      </c>
      <c r="F130" s="178">
        <f>RES_hhdet_fech!F130/RES_summary!F$19</f>
        <v>38.385045952757558</v>
      </c>
      <c r="G130" s="178">
        <f>RES_hhdet_fech!G130/RES_summary!G$19</f>
        <v>36.724096105949322</v>
      </c>
      <c r="H130" s="178">
        <f>RES_hhdet_fech!H130/RES_summary!H$19</f>
        <v>35.826220336259873</v>
      </c>
      <c r="I130" s="178">
        <f>RES_hhdet_fech!I130/RES_summary!I$19</f>
        <v>35.531234655835163</v>
      </c>
      <c r="J130" s="178">
        <f>RES_hhdet_fech!J130/RES_summary!J$19</f>
        <v>35.45683563906961</v>
      </c>
      <c r="K130" s="178">
        <f>RES_hhdet_fech!K130/RES_summary!K$19</f>
        <v>33.475401481150648</v>
      </c>
      <c r="L130" s="178">
        <f>RES_hhdet_fech!L130/RES_summary!L$19</f>
        <v>33.173125432022999</v>
      </c>
      <c r="M130" s="178">
        <f>RES_hhdet_fech!M130/RES_summary!M$19</f>
        <v>31.283299192817033</v>
      </c>
      <c r="N130" s="178">
        <f>RES_hhdet_fech!N130/RES_summary!N$19</f>
        <v>29.926773740601138</v>
      </c>
      <c r="O130" s="178">
        <f>RES_hhdet_fech!O130/RES_summary!O$19</f>
        <v>29.242587241844468</v>
      </c>
      <c r="P130" s="178">
        <f>RES_hhdet_fech!P130/RES_summary!P$19</f>
        <v>28.32689899499492</v>
      </c>
      <c r="Q130" s="178">
        <f>RES_hhdet_fech!Q130/RES_summary!Q$19</f>
        <v>27.930516278715434</v>
      </c>
    </row>
    <row r="131" spans="1:17" ht="12" customHeight="1" x14ac:dyDescent="0.25">
      <c r="A131" s="167" t="s">
        <v>148</v>
      </c>
      <c r="B131" s="183">
        <f>RES_hhdet_fech!B131/RES_summary!B$19</f>
        <v>35.636874996487713</v>
      </c>
      <c r="C131" s="183">
        <f>RES_hhdet_fech!C131/RES_summary!C$19</f>
        <v>35.354657170329013</v>
      </c>
      <c r="D131" s="183">
        <f>RES_hhdet_fech!D131/RES_summary!D$19</f>
        <v>35.068208998073004</v>
      </c>
      <c r="E131" s="183">
        <f>RES_hhdet_fech!E131/RES_summary!E$19</f>
        <v>34.942056034325098</v>
      </c>
      <c r="F131" s="183">
        <f>RES_hhdet_fech!F131/RES_summary!F$19</f>
        <v>34.613553144516004</v>
      </c>
      <c r="G131" s="183">
        <f>RES_hhdet_fech!G131/RES_summary!G$19</f>
        <v>34.481823568923012</v>
      </c>
      <c r="H131" s="183">
        <f>RES_hhdet_fech!H131/RES_summary!H$19</f>
        <v>33.686845980073699</v>
      </c>
      <c r="I131" s="183">
        <f>RES_hhdet_fech!I131/RES_summary!I$19</f>
        <v>33.697752669349633</v>
      </c>
      <c r="J131" s="183">
        <f>RES_hhdet_fech!J131/RES_summary!J$19</f>
        <v>33.525503682436252</v>
      </c>
      <c r="K131" s="183">
        <f>RES_hhdet_fech!K131/RES_summary!K$19</f>
        <v>32.962010126622019</v>
      </c>
      <c r="L131" s="183">
        <f>RES_hhdet_fech!L131/RES_summary!L$19</f>
        <v>33.386306113787704</v>
      </c>
      <c r="M131" s="183">
        <f>RES_hhdet_fech!M131/RES_summary!M$19</f>
        <v>31.264677739891233</v>
      </c>
      <c r="N131" s="183">
        <f>RES_hhdet_fech!N131/RES_summary!N$19</f>
        <v>30.09422667395495</v>
      </c>
      <c r="O131" s="183">
        <f>RES_hhdet_fech!O131/RES_summary!O$19</f>
        <v>29.426008322097594</v>
      </c>
      <c r="P131" s="183">
        <f>RES_hhdet_fech!P131/RES_summary!P$19</f>
        <v>28.546765171054858</v>
      </c>
      <c r="Q131" s="183">
        <f>RES_hhdet_fech!Q131/RES_summary!Q$19</f>
        <v>28.084688456824004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32.038738925432924</v>
      </c>
      <c r="L132" s="183">
        <f>RES_hhdet_fech!L132/RES_summary!L$19</f>
        <v>30.648722942858143</v>
      </c>
      <c r="M132" s="183">
        <f>RES_hhdet_fech!M132/RES_summary!M$19</f>
        <v>29.249445935651881</v>
      </c>
      <c r="N132" s="183">
        <f>RES_hhdet_fech!N132/RES_summary!N$19</f>
        <v>28.264756812086688</v>
      </c>
      <c r="O132" s="183">
        <f>RES_hhdet_fech!O132/RES_summary!O$19</f>
        <v>27.642589681257853</v>
      </c>
      <c r="P132" s="183">
        <f>RES_hhdet_fech!P132/RES_summary!P$19</f>
        <v>26.822974103404452</v>
      </c>
      <c r="Q132" s="183">
        <f>RES_hhdet_fech!Q132/RES_summary!Q$19</f>
        <v>26.396500381208828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16.48100506331085</v>
      </c>
      <c r="L133" s="182">
        <f>RES_hhdet_fech!L133/RES_summary!L$19</f>
        <v>16.69315305689393</v>
      </c>
      <c r="M133" s="182">
        <f>RES_hhdet_fech!M133/RES_summary!M$19</f>
        <v>15.632338869945729</v>
      </c>
      <c r="N133" s="182">
        <f>RES_hhdet_fech!N133/RES_summary!N$19</f>
        <v>15.047113336977537</v>
      </c>
      <c r="O133" s="182">
        <f>RES_hhdet_fech!O133/RES_summary!O$19</f>
        <v>14.713004161048859</v>
      </c>
      <c r="P133" s="182">
        <f>RES_hhdet_fech!P133/RES_summary!P$19</f>
        <v>14.273382585527502</v>
      </c>
      <c r="Q133" s="182">
        <f>RES_hhdet_fech!Q133/RES_summary!Q$19</f>
        <v>14.042344228412055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15.557733862122081</v>
      </c>
      <c r="L134" s="181">
        <f>RES_hhdet_fech!L134/RES_summary!L$19</f>
        <v>13.955569885964215</v>
      </c>
      <c r="M134" s="181">
        <f>RES_hhdet_fech!M134/RES_summary!M$19</f>
        <v>13.617107065706154</v>
      </c>
      <c r="N134" s="181">
        <f>RES_hhdet_fech!N134/RES_summary!N$19</f>
        <v>13.217643475109156</v>
      </c>
      <c r="O134" s="181">
        <f>RES_hhdet_fech!O134/RES_summary!O$19</f>
        <v>12.929585520208992</v>
      </c>
      <c r="P134" s="181">
        <f>RES_hhdet_fech!P134/RES_summary!P$19</f>
        <v>12.549591517876948</v>
      </c>
      <c r="Q134" s="181">
        <f>RES_hhdet_fech!Q134/RES_summary!Q$19</f>
        <v>12.35415615279677</v>
      </c>
    </row>
    <row r="135" spans="1:17" ht="12" customHeight="1" x14ac:dyDescent="0.25">
      <c r="A135" s="163" t="s">
        <v>142</v>
      </c>
      <c r="B135" s="180">
        <f>RES_hhdet_fech!B135/RES_summary!B$19</f>
        <v>49.834563030072367</v>
      </c>
      <c r="C135" s="180">
        <f>RES_hhdet_fech!C135/RES_summary!C$19</f>
        <v>51.837204890736345</v>
      </c>
      <c r="D135" s="180">
        <f>RES_hhdet_fech!D135/RES_summary!D$19</f>
        <v>52.808193535310309</v>
      </c>
      <c r="E135" s="180">
        <f>RES_hhdet_fech!E135/RES_summary!E$19</f>
        <v>59.438194320766513</v>
      </c>
      <c r="F135" s="180">
        <f>RES_hhdet_fech!F135/RES_summary!F$19</f>
        <v>56.10153378635485</v>
      </c>
      <c r="G135" s="180">
        <f>RES_hhdet_fech!G135/RES_summary!G$19</f>
        <v>55.577874259290638</v>
      </c>
      <c r="H135" s="180">
        <f>RES_hhdet_fech!H135/RES_summary!H$19</f>
        <v>52.951970240613917</v>
      </c>
      <c r="I135" s="180">
        <f>RES_hhdet_fech!I135/RES_summary!I$19</f>
        <v>51.959497268608253</v>
      </c>
      <c r="J135" s="180">
        <f>RES_hhdet_fech!J135/RES_summary!J$19</f>
        <v>56.227455942546726</v>
      </c>
      <c r="K135" s="180">
        <f>RES_hhdet_fech!K135/RES_summary!K$19</f>
        <v>57.543649988075344</v>
      </c>
      <c r="L135" s="180">
        <f>RES_hhdet_fech!L135/RES_summary!L$19</f>
        <v>37.60180057767969</v>
      </c>
      <c r="M135" s="180">
        <f>RES_hhdet_fech!M135/RES_summary!M$19</f>
        <v>42.926654384261333</v>
      </c>
      <c r="N135" s="180">
        <f>RES_hhdet_fech!N135/RES_summary!N$19</f>
        <v>40.209433125336844</v>
      </c>
      <c r="O135" s="180">
        <f>RES_hhdet_fech!O135/RES_summary!O$19</f>
        <v>39.275902027660464</v>
      </c>
      <c r="P135" s="180">
        <f>RES_hhdet_fech!P135/RES_summary!P$19</f>
        <v>36.390784310154629</v>
      </c>
      <c r="Q135" s="180">
        <f>RES_hhdet_fech!Q135/RES_summary!Q$19</f>
        <v>39.085347339924013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44.329558856159508</v>
      </c>
      <c r="L136" s="179">
        <f>RES_hhdet_fech!L136/RES_summary!L$19</f>
        <v>32.756470174804114</v>
      </c>
      <c r="M136" s="179">
        <f>RES_hhdet_fech!M136/RES_summary!M$19</f>
        <v>35.080434257836856</v>
      </c>
      <c r="N136" s="179">
        <f>RES_hhdet_fech!N136/RES_summary!N$19</f>
        <v>33.322360037777671</v>
      </c>
      <c r="O136" s="179">
        <f>RES_hhdet_fech!O136/RES_summary!O$19</f>
        <v>32.567536534039441</v>
      </c>
      <c r="P136" s="179">
        <f>RES_hhdet_fech!P136/RES_summary!P$19</f>
        <v>30.744983672954334</v>
      </c>
      <c r="Q136" s="179">
        <f>RES_hhdet_fech!Q136/RES_summary!Q$19</f>
        <v>31.896829822758892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28.771824994037427</v>
      </c>
      <c r="L137" s="177">
        <f>RES_hhdet_fech!L137/RES_summary!L$19</f>
        <v>18.800900288839891</v>
      </c>
      <c r="M137" s="177">
        <f>RES_hhdet_fech!M137/RES_summary!M$19</f>
        <v>21.463327192130706</v>
      </c>
      <c r="N137" s="177">
        <f>RES_hhdet_fech!N137/RES_summary!N$19</f>
        <v>20.104716562668511</v>
      </c>
      <c r="O137" s="177">
        <f>RES_hhdet_fech!O137/RES_summary!O$19</f>
        <v>19.637951013830396</v>
      </c>
      <c r="P137" s="177">
        <f>RES_hhdet_fech!P137/RES_summary!P$19</f>
        <v>18.195392155077396</v>
      </c>
      <c r="Q137" s="177">
        <f>RES_hhdet_fech!Q137/RES_summary!Q$19</f>
        <v>19.54267366996211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15.557733862122081</v>
      </c>
      <c r="L138" s="177">
        <f>RES_hhdet_fech!L138/RES_summary!L$19</f>
        <v>13.955569885964218</v>
      </c>
      <c r="M138" s="177">
        <f>RES_hhdet_fech!M138/RES_summary!M$19</f>
        <v>13.617107065706154</v>
      </c>
      <c r="N138" s="177">
        <f>RES_hhdet_fech!N138/RES_summary!N$19</f>
        <v>13.217643475109163</v>
      </c>
      <c r="O138" s="177">
        <f>RES_hhdet_fech!O138/RES_summary!O$19</f>
        <v>12.929585520209036</v>
      </c>
      <c r="P138" s="177">
        <f>RES_hhdet_fech!P138/RES_summary!P$19</f>
        <v>12.549591517876943</v>
      </c>
      <c r="Q138" s="177">
        <f>RES_hhdet_fech!Q138/RES_summary!Q$19</f>
        <v>12.354156152796774</v>
      </c>
    </row>
    <row r="139" spans="1:17" ht="12" customHeight="1" x14ac:dyDescent="0.25">
      <c r="A139" s="158" t="s">
        <v>62</v>
      </c>
      <c r="B139" s="178">
        <f>RES_hhdet_fech!B139/RES_summary!B$19</f>
        <v>15.541434205997813</v>
      </c>
      <c r="C139" s="178">
        <f>RES_hhdet_fech!C139/RES_summary!C$19</f>
        <v>16.057068367112844</v>
      </c>
      <c r="D139" s="178">
        <f>RES_hhdet_fech!D139/RES_summary!D$19</f>
        <v>16.864847529318759</v>
      </c>
      <c r="E139" s="178">
        <f>RES_hhdet_fech!E139/RES_summary!E$19</f>
        <v>17.853962281057495</v>
      </c>
      <c r="F139" s="178">
        <f>RES_hhdet_fech!F139/RES_summary!F$19</f>
        <v>17.508115531319845</v>
      </c>
      <c r="G139" s="178">
        <f>RES_hhdet_fech!G139/RES_summary!G$19</f>
        <v>17.533681273303792</v>
      </c>
      <c r="H139" s="178">
        <f>RES_hhdet_fech!H139/RES_summary!H$19</f>
        <v>17.078959650080549</v>
      </c>
      <c r="I139" s="178">
        <f>RES_hhdet_fech!I139/RES_summary!I$19</f>
        <v>16.712335337790172</v>
      </c>
      <c r="J139" s="178">
        <f>RES_hhdet_fech!J139/RES_summary!J$19</f>
        <v>17.316412043334136</v>
      </c>
      <c r="K139" s="178">
        <f>RES_hhdet_fech!K139/RES_summary!K$19</f>
        <v>16.550473281271326</v>
      </c>
      <c r="L139" s="178">
        <f>RES_hhdet_fech!L139/RES_summary!L$19</f>
        <v>14.061478133158525</v>
      </c>
      <c r="M139" s="178">
        <f>RES_hhdet_fech!M139/RES_summary!M$19</f>
        <v>13.791590690520062</v>
      </c>
      <c r="N139" s="178">
        <f>RES_hhdet_fech!N139/RES_summary!N$19</f>
        <v>12.973019676142215</v>
      </c>
      <c r="O139" s="178">
        <f>RES_hhdet_fech!O139/RES_summary!O$19</f>
        <v>12.467828790202873</v>
      </c>
      <c r="P139" s="178">
        <f>RES_hhdet_fech!P139/RES_summary!P$19</f>
        <v>11.619563560503648</v>
      </c>
      <c r="Q139" s="178">
        <f>RES_hhdet_fech!Q139/RES_summary!Q$19</f>
        <v>11.916033139028366</v>
      </c>
    </row>
    <row r="140" spans="1:17" ht="12" customHeight="1" x14ac:dyDescent="0.25">
      <c r="A140" s="23" t="s">
        <v>57</v>
      </c>
      <c r="B140" s="177">
        <f>RES_hhdet_fech!B140/RES_summary!B$19</f>
        <v>22.293672888945874</v>
      </c>
      <c r="C140" s="177">
        <f>RES_hhdet_fech!C140/RES_summary!C$19</f>
        <v>22.438131874515182</v>
      </c>
      <c r="D140" s="177">
        <f>RES_hhdet_fech!D140/RES_summary!D$19</f>
        <v>22.12722183381937</v>
      </c>
      <c r="E140" s="177">
        <f>RES_hhdet_fech!E140/RES_summary!E$19</f>
        <v>21.674977407935017</v>
      </c>
      <c r="F140" s="177">
        <f>RES_hhdet_fech!F140/RES_summary!F$19</f>
        <v>19.868401490370609</v>
      </c>
      <c r="G140" s="177">
        <f>RES_hhdet_fech!G140/RES_summary!G$19</f>
        <v>24.508228275197634</v>
      </c>
      <c r="H140" s="177">
        <f>RES_hhdet_fech!H140/RES_summary!H$19</f>
        <v>20.883574458877952</v>
      </c>
      <c r="I140" s="177">
        <f>RES_hhdet_fech!I140/RES_summary!I$19</f>
        <v>22.99461694309695</v>
      </c>
      <c r="J140" s="177">
        <f>RES_hhdet_fech!J140/RES_summary!J$19</f>
        <v>20.84097721852898</v>
      </c>
      <c r="K140" s="177">
        <f>RES_hhdet_fech!K140/RES_summary!K$19</f>
        <v>20.769811376306961</v>
      </c>
      <c r="L140" s="177">
        <f>RES_hhdet_fech!L140/RES_summary!L$19</f>
        <v>19.641893878415615</v>
      </c>
      <c r="M140" s="177">
        <f>RES_hhdet_fech!M140/RES_summary!M$19</f>
        <v>18.909641061447456</v>
      </c>
      <c r="N140" s="177">
        <f>RES_hhdet_fech!N140/RES_summary!N$19</f>
        <v>18.487299818802654</v>
      </c>
      <c r="O140" s="177">
        <f>RES_hhdet_fech!O140/RES_summary!O$19</f>
        <v>18.527394191194901</v>
      </c>
      <c r="P140" s="177">
        <f>RES_hhdet_fech!P140/RES_summary!P$19</f>
        <v>17.983792627730075</v>
      </c>
      <c r="Q140" s="177">
        <f>RES_hhdet_fech!Q140/RES_summary!Q$19</f>
        <v>16.251306169353189</v>
      </c>
    </row>
    <row r="141" spans="1:17" ht="12" customHeight="1" x14ac:dyDescent="0.25">
      <c r="A141" s="29" t="s">
        <v>140</v>
      </c>
      <c r="B141" s="176">
        <f>RES_hhdet_fech!B141/RES_summary!B$19</f>
        <v>13.275283540909586</v>
      </c>
      <c r="C141" s="176">
        <f>RES_hhdet_fech!C141/RES_summary!C$19</f>
        <v>14.124617305296535</v>
      </c>
      <c r="D141" s="176">
        <f>RES_hhdet_fech!D141/RES_summary!D$19</f>
        <v>14.411109898858934</v>
      </c>
      <c r="E141" s="176">
        <f>RES_hhdet_fech!E141/RES_summary!E$19</f>
        <v>16.0458714257061</v>
      </c>
      <c r="F141" s="176">
        <f>RES_hhdet_fech!F141/RES_summary!F$19</f>
        <v>16.673813784281595</v>
      </c>
      <c r="G141" s="176">
        <f>RES_hhdet_fech!G141/RES_summary!G$19</f>
        <v>15.282547549655527</v>
      </c>
      <c r="H141" s="176">
        <f>RES_hhdet_fech!H141/RES_summary!H$19</f>
        <v>16.096282647541148</v>
      </c>
      <c r="I141" s="176">
        <f>RES_hhdet_fech!I141/RES_summary!I$19</f>
        <v>15.145142361953411</v>
      </c>
      <c r="J141" s="176">
        <f>RES_hhdet_fech!J141/RES_summary!J$19</f>
        <v>15.882078490789599</v>
      </c>
      <c r="K141" s="176">
        <f>RES_hhdet_fech!K141/RES_summary!K$19</f>
        <v>15.415191947656073</v>
      </c>
      <c r="L141" s="176">
        <f>RES_hhdet_fech!L141/RES_summary!L$19</f>
        <v>12.641351070997903</v>
      </c>
      <c r="M141" s="176">
        <f>RES_hhdet_fech!M141/RES_summary!M$19</f>
        <v>12.138203674866197</v>
      </c>
      <c r="N141" s="176">
        <f>RES_hhdet_fech!N141/RES_summary!N$19</f>
        <v>11.420386765924347</v>
      </c>
      <c r="O141" s="176">
        <f>RES_hhdet_fech!O141/RES_summary!O$19</f>
        <v>11.295914302713481</v>
      </c>
      <c r="P141" s="176">
        <f>RES_hhdet_fech!P141/RES_summary!P$19</f>
        <v>10.724726853939249</v>
      </c>
      <c r="Q141" s="176">
        <f>RES_hhdet_fech!Q141/RES_summary!Q$19</f>
        <v>10.532913995968835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171.36592775334248</v>
      </c>
      <c r="C143" s="184">
        <f>RES_hhdet_fech!C143/RES_summary!C$19</f>
        <v>166.58705599349142</v>
      </c>
      <c r="D143" s="184">
        <f>RES_hhdet_fech!D143/RES_summary!D$19</f>
        <v>169.6321710820902</v>
      </c>
      <c r="E143" s="184">
        <f>RES_hhdet_fech!E143/RES_summary!E$19</f>
        <v>179.58527930739575</v>
      </c>
      <c r="F143" s="184">
        <f>RES_hhdet_fech!F143/RES_summary!F$19</f>
        <v>172.27826105630496</v>
      </c>
      <c r="G143" s="184">
        <f>RES_hhdet_fech!G143/RES_summary!G$19</f>
        <v>162.68342167148907</v>
      </c>
      <c r="H143" s="184">
        <f>RES_hhdet_fech!H143/RES_summary!H$19</f>
        <v>154.0282562095957</v>
      </c>
      <c r="I143" s="184">
        <f>RES_hhdet_fech!I143/RES_summary!I$19</f>
        <v>137.10213791232232</v>
      </c>
      <c r="J143" s="184">
        <f>RES_hhdet_fech!J143/RES_summary!J$19</f>
        <v>142.68659482121987</v>
      </c>
      <c r="K143" s="184">
        <f>RES_hhdet_fech!K143/RES_summary!K$19</f>
        <v>149.2483975553433</v>
      </c>
      <c r="L143" s="184">
        <f>RES_hhdet_fech!L143/RES_summary!L$19</f>
        <v>115.41737215683524</v>
      </c>
      <c r="M143" s="184">
        <f>RES_hhdet_fech!M143/RES_summary!M$19</f>
        <v>110.56795261926773</v>
      </c>
      <c r="N143" s="184">
        <f>RES_hhdet_fech!N143/RES_summary!N$19</f>
        <v>100.7158205312746</v>
      </c>
      <c r="O143" s="184">
        <f>RES_hhdet_fech!O143/RES_summary!O$19</f>
        <v>94.393360622088409</v>
      </c>
      <c r="P143" s="184">
        <f>RES_hhdet_fech!P143/RES_summary!P$19</f>
        <v>79.230523367220201</v>
      </c>
      <c r="Q143" s="184">
        <f>RES_hhdet_fech!Q143/RES_summary!Q$19</f>
        <v>85.030060040418476</v>
      </c>
    </row>
    <row r="144" spans="1:17" ht="12.95" customHeight="1" x14ac:dyDescent="0.25">
      <c r="A144" s="158" t="s">
        <v>65</v>
      </c>
      <c r="B144" s="178">
        <f>RES_hhdet_fech!B144/RES_summary!B$19</f>
        <v>95.783141696796193</v>
      </c>
      <c r="C144" s="178">
        <f>RES_hhdet_fech!C144/RES_summary!C$19</f>
        <v>90.802435228215643</v>
      </c>
      <c r="D144" s="178">
        <f>RES_hhdet_fech!D144/RES_summary!D$19</f>
        <v>92.919416820305528</v>
      </c>
      <c r="E144" s="178">
        <f>RES_hhdet_fech!E144/RES_summary!E$19</f>
        <v>97.062812021415283</v>
      </c>
      <c r="F144" s="178">
        <f>RES_hhdet_fech!F144/RES_summary!F$19</f>
        <v>92.955343018163191</v>
      </c>
      <c r="G144" s="178">
        <f>RES_hhdet_fech!G144/RES_summary!G$19</f>
        <v>83.874124522637587</v>
      </c>
      <c r="H144" s="178">
        <f>RES_hhdet_fech!H144/RES_summary!H$19</f>
        <v>78.101079523446998</v>
      </c>
      <c r="I144" s="178">
        <f>RES_hhdet_fech!I144/RES_summary!I$19</f>
        <v>62.57456262116154</v>
      </c>
      <c r="J144" s="178">
        <f>RES_hhdet_fech!J144/RES_summary!J$19</f>
        <v>63.696094861432051</v>
      </c>
      <c r="K144" s="178">
        <f>RES_hhdet_fech!K144/RES_summary!K$19</f>
        <v>71.281684323498865</v>
      </c>
      <c r="L144" s="178">
        <f>RES_hhdet_fech!L144/RES_summary!L$19</f>
        <v>59.078018212048804</v>
      </c>
      <c r="M144" s="178">
        <f>RES_hhdet_fech!M144/RES_summary!M$19</f>
        <v>50.169538019563333</v>
      </c>
      <c r="N144" s="178">
        <f>RES_hhdet_fech!N144/RES_summary!N$19</f>
        <v>43.896860667578871</v>
      </c>
      <c r="O144" s="178">
        <f>RES_hhdet_fech!O144/RES_summary!O$19</f>
        <v>39.61120410705847</v>
      </c>
      <c r="P144" s="178">
        <f>RES_hhdet_fech!P144/RES_summary!P$19</f>
        <v>28.276360489593102</v>
      </c>
      <c r="Q144" s="178">
        <f>RES_hhdet_fech!Q144/RES_summary!Q$19</f>
        <v>31.36675427474929</v>
      </c>
    </row>
    <row r="145" spans="1:17" ht="12" customHeight="1" x14ac:dyDescent="0.25">
      <c r="A145" s="23" t="s">
        <v>60</v>
      </c>
      <c r="B145" s="177">
        <f>RES_hhdet_fech!B145/RES_summary!B$19</f>
        <v>95.783141696796193</v>
      </c>
      <c r="C145" s="177">
        <f>RES_hhdet_fech!C145/RES_summary!C$19</f>
        <v>90.802435228215643</v>
      </c>
      <c r="D145" s="177">
        <f>RES_hhdet_fech!D145/RES_summary!D$19</f>
        <v>92.919416820305528</v>
      </c>
      <c r="E145" s="177">
        <f>RES_hhdet_fech!E145/RES_summary!E$19</f>
        <v>97.062812021415283</v>
      </c>
      <c r="F145" s="177">
        <f>RES_hhdet_fech!F145/RES_summary!F$19</f>
        <v>92.955343018163191</v>
      </c>
      <c r="G145" s="177">
        <f>RES_hhdet_fech!G145/RES_summary!G$19</f>
        <v>83.874124522637587</v>
      </c>
      <c r="H145" s="177">
        <f>RES_hhdet_fech!H145/RES_summary!H$19</f>
        <v>78.101079523446998</v>
      </c>
      <c r="I145" s="177">
        <f>RES_hhdet_fech!I145/RES_summary!I$19</f>
        <v>62.57456262116154</v>
      </c>
      <c r="J145" s="177">
        <f>RES_hhdet_fech!J145/RES_summary!J$19</f>
        <v>63.696094861432051</v>
      </c>
      <c r="K145" s="177">
        <f>RES_hhdet_fech!K145/RES_summary!K$19</f>
        <v>71.281684323498865</v>
      </c>
      <c r="L145" s="177">
        <f>RES_hhdet_fech!L145/RES_summary!L$19</f>
        <v>59.078018212048804</v>
      </c>
      <c r="M145" s="177">
        <f>RES_hhdet_fech!M145/RES_summary!M$19</f>
        <v>50.169538019563333</v>
      </c>
      <c r="N145" s="177">
        <f>RES_hhdet_fech!N145/RES_summary!N$19</f>
        <v>43.896860667578871</v>
      </c>
      <c r="O145" s="177">
        <f>RES_hhdet_fech!O145/RES_summary!O$19</f>
        <v>39.61120410705847</v>
      </c>
      <c r="P145" s="177">
        <f>RES_hhdet_fech!P145/RES_summary!P$19</f>
        <v>28.276360489593102</v>
      </c>
      <c r="Q145" s="177">
        <f>RES_hhdet_fech!Q145/RES_summary!Q$19</f>
        <v>31.36675427474929</v>
      </c>
    </row>
    <row r="146" spans="1:17" ht="12.95" customHeight="1" x14ac:dyDescent="0.25">
      <c r="A146" s="158" t="s">
        <v>112</v>
      </c>
      <c r="B146" s="178">
        <f>RES_hhdet_fech!B146/RES_summary!B$19</f>
        <v>7.638647225985653</v>
      </c>
      <c r="C146" s="178">
        <f>RES_hhdet_fech!C146/RES_summary!C$19</f>
        <v>7.0880985884491032</v>
      </c>
      <c r="D146" s="178">
        <f>RES_hhdet_fech!D146/RES_summary!D$19</f>
        <v>6.8219604658184938</v>
      </c>
      <c r="E146" s="178">
        <f>RES_hhdet_fech!E146/RES_summary!E$19</f>
        <v>6.4797470393208476</v>
      </c>
      <c r="F146" s="178">
        <f>RES_hhdet_fech!F146/RES_summary!F$19</f>
        <v>6.3157523018974153</v>
      </c>
      <c r="G146" s="178">
        <f>RES_hhdet_fech!G146/RES_summary!G$19</f>
        <v>6.20378984393935</v>
      </c>
      <c r="H146" s="178">
        <f>RES_hhdet_fech!H146/RES_summary!H$19</f>
        <v>6.0791996628929432</v>
      </c>
      <c r="I146" s="178">
        <f>RES_hhdet_fech!I146/RES_summary!I$19</f>
        <v>5.9444484250113092</v>
      </c>
      <c r="J146" s="178">
        <f>RES_hhdet_fech!J146/RES_summary!J$19</f>
        <v>5.6888370484886925</v>
      </c>
      <c r="K146" s="178">
        <f>RES_hhdet_fech!K146/RES_summary!K$19</f>
        <v>5.382001728104429</v>
      </c>
      <c r="L146" s="178">
        <f>RES_hhdet_fech!L146/RES_summary!L$19</f>
        <v>5.0470805844155207</v>
      </c>
      <c r="M146" s="178">
        <f>RES_hhdet_fech!M146/RES_summary!M$19</f>
        <v>4.652699781731477</v>
      </c>
      <c r="N146" s="178">
        <f>RES_hhdet_fech!N146/RES_summary!N$19</f>
        <v>4.543560394226791</v>
      </c>
      <c r="O146" s="178">
        <f>RES_hhdet_fech!O146/RES_summary!O$19</f>
        <v>3.9825433557167309</v>
      </c>
      <c r="P146" s="178">
        <f>RES_hhdet_fech!P146/RES_summary!P$19</f>
        <v>3.765914433959793</v>
      </c>
      <c r="Q146" s="178">
        <f>RES_hhdet_fech!Q146/RES_summary!Q$19</f>
        <v>3.7408293023248902</v>
      </c>
    </row>
    <row r="147" spans="1:17" ht="12" customHeight="1" x14ac:dyDescent="0.25">
      <c r="A147" s="23" t="s">
        <v>60</v>
      </c>
      <c r="B147" s="177">
        <f>RES_hhdet_fech!B147/RES_summary!B$19</f>
        <v>7.638647225985653</v>
      </c>
      <c r="C147" s="177">
        <f>RES_hhdet_fech!C147/RES_summary!C$19</f>
        <v>7.0880985884491032</v>
      </c>
      <c r="D147" s="177">
        <f>RES_hhdet_fech!D147/RES_summary!D$19</f>
        <v>6.8219604658184938</v>
      </c>
      <c r="E147" s="177">
        <f>RES_hhdet_fech!E147/RES_summary!E$19</f>
        <v>6.4797470393208476</v>
      </c>
      <c r="F147" s="177">
        <f>RES_hhdet_fech!F147/RES_summary!F$19</f>
        <v>6.3157523018974153</v>
      </c>
      <c r="G147" s="177">
        <f>RES_hhdet_fech!G147/RES_summary!G$19</f>
        <v>6.20378984393935</v>
      </c>
      <c r="H147" s="177">
        <f>RES_hhdet_fech!H147/RES_summary!H$19</f>
        <v>6.0791996628929432</v>
      </c>
      <c r="I147" s="177">
        <f>RES_hhdet_fech!I147/RES_summary!I$19</f>
        <v>5.9444484250113092</v>
      </c>
      <c r="J147" s="177">
        <f>RES_hhdet_fech!J147/RES_summary!J$19</f>
        <v>5.6888370484886925</v>
      </c>
      <c r="K147" s="177">
        <f>RES_hhdet_fech!K147/RES_summary!K$19</f>
        <v>5.382001728104429</v>
      </c>
      <c r="L147" s="177">
        <f>RES_hhdet_fech!L147/RES_summary!L$19</f>
        <v>5.0470805844155207</v>
      </c>
      <c r="M147" s="177">
        <f>RES_hhdet_fech!M147/RES_summary!M$19</f>
        <v>4.652699781731477</v>
      </c>
      <c r="N147" s="177">
        <f>RES_hhdet_fech!N147/RES_summary!N$19</f>
        <v>4.543560394226791</v>
      </c>
      <c r="O147" s="177">
        <f>RES_hhdet_fech!O147/RES_summary!O$19</f>
        <v>3.9825433557167309</v>
      </c>
      <c r="P147" s="177">
        <f>RES_hhdet_fech!P147/RES_summary!P$19</f>
        <v>3.765914433959793</v>
      </c>
      <c r="Q147" s="177">
        <f>RES_hhdet_fech!Q147/RES_summary!Q$19</f>
        <v>3.7408293023248902</v>
      </c>
    </row>
    <row r="148" spans="1:17" ht="12" customHeight="1" x14ac:dyDescent="0.25">
      <c r="A148" s="158" t="s">
        <v>63</v>
      </c>
      <c r="B148" s="178">
        <f>RES_hhdet_fech!B148/RES_summary!B$19</f>
        <v>52.410364002146281</v>
      </c>
      <c r="C148" s="178">
        <f>RES_hhdet_fech!C148/RES_summary!C$19</f>
        <v>52.856152162921525</v>
      </c>
      <c r="D148" s="178">
        <f>RES_hhdet_fech!D148/RES_summary!D$19</f>
        <v>53.301194764172806</v>
      </c>
      <c r="E148" s="178">
        <f>RES_hhdet_fech!E148/RES_summary!E$19</f>
        <v>58.551285141331924</v>
      </c>
      <c r="F148" s="178">
        <f>RES_hhdet_fech!F148/RES_summary!F$19</f>
        <v>55.77445816220083</v>
      </c>
      <c r="G148" s="178">
        <f>RES_hhdet_fech!G148/RES_summary!G$19</f>
        <v>55.296000441959897</v>
      </c>
      <c r="H148" s="178">
        <f>RES_hhdet_fech!H148/RES_summary!H$19</f>
        <v>52.901112535475164</v>
      </c>
      <c r="I148" s="178">
        <f>RES_hhdet_fech!I148/RES_summary!I$19</f>
        <v>51.943270540992913</v>
      </c>
      <c r="J148" s="178">
        <f>RES_hhdet_fech!J148/RES_summary!J$19</f>
        <v>56.020398304527212</v>
      </c>
      <c r="K148" s="178">
        <f>RES_hhdet_fech!K148/RES_summary!K$19</f>
        <v>56.060898362574271</v>
      </c>
      <c r="L148" s="178">
        <f>RES_hhdet_fech!L148/RES_summary!L$19</f>
        <v>37.293155561284948</v>
      </c>
      <c r="M148" s="178">
        <f>RES_hhdet_fech!M148/RES_summary!M$19</f>
        <v>42.043177200626936</v>
      </c>
      <c r="N148" s="178">
        <f>RES_hhdet_fech!N148/RES_summary!N$19</f>
        <v>39.367043153875471</v>
      </c>
      <c r="O148" s="178">
        <f>RES_hhdet_fech!O148/RES_summary!O$19</f>
        <v>38.376520752094557</v>
      </c>
      <c r="P148" s="178">
        <f>RES_hhdet_fech!P148/RES_summary!P$19</f>
        <v>35.591896309787948</v>
      </c>
      <c r="Q148" s="178">
        <f>RES_hhdet_fech!Q148/RES_summary!Q$19</f>
        <v>38.030807502621897</v>
      </c>
    </row>
    <row r="149" spans="1:17" ht="12" customHeight="1" x14ac:dyDescent="0.25">
      <c r="A149" s="167" t="s">
        <v>144</v>
      </c>
      <c r="B149" s="183">
        <f>RES_hhdet_fech!B149/RES_summary!B$19</f>
        <v>55.848227396325541</v>
      </c>
      <c r="C149" s="183">
        <f>RES_hhdet_fech!C149/RES_summary!C$19</f>
        <v>55.243722339443906</v>
      </c>
      <c r="D149" s="183">
        <f>RES_hhdet_fech!D149/RES_summary!D$19</f>
        <v>54.632918209433413</v>
      </c>
      <c r="E149" s="183">
        <f>RES_hhdet_fech!E149/RES_summary!E$19</f>
        <v>54.27799545860173</v>
      </c>
      <c r="F149" s="183">
        <f>RES_hhdet_fech!F149/RES_summary!F$19</f>
        <v>53.611670597482338</v>
      </c>
      <c r="G149" s="183">
        <f>RES_hhdet_fech!G149/RES_summary!G$19</f>
        <v>52.979813614025218</v>
      </c>
      <c r="H149" s="183">
        <f>RES_hhdet_fech!H149/RES_summary!H$19</f>
        <v>52.154462458583154</v>
      </c>
      <c r="I149" s="183">
        <f>RES_hhdet_fech!I149/RES_summary!I$19</f>
        <v>51.653055517592712</v>
      </c>
      <c r="J149" s="183">
        <f>RES_hhdet_fech!J149/RES_summary!J$19</f>
        <v>51.206042762063909</v>
      </c>
      <c r="K149" s="183">
        <f>RES_hhdet_fech!K149/RES_summary!K$19</f>
        <v>54.222390595123663</v>
      </c>
      <c r="L149" s="183">
        <f>RES_hhdet_fech!L149/RES_summary!L$19</f>
        <v>48.144832640933494</v>
      </c>
      <c r="M149" s="183">
        <f>RES_hhdet_fech!M149/RES_summary!M$19</f>
        <v>46.837032793581514</v>
      </c>
      <c r="N149" s="183">
        <f>RES_hhdet_fech!N149/RES_summary!N$19</f>
        <v>45.232890154571727</v>
      </c>
      <c r="O149" s="183">
        <f>RES_hhdet_fech!O149/RES_summary!O$19</f>
        <v>44.050660657754108</v>
      </c>
      <c r="P149" s="183">
        <f>RES_hhdet_fech!P149/RES_summary!P$19</f>
        <v>42.577406239027312</v>
      </c>
      <c r="Q149" s="183">
        <f>RES_hhdet_fech!Q149/RES_summary!Q$19</f>
        <v>41.733755895412735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42.668929159683664</v>
      </c>
      <c r="L150" s="183">
        <f>RES_hhdet_fech!L150/RES_summary!L$19</f>
        <v>38.027986206431066</v>
      </c>
      <c r="M150" s="183">
        <f>RES_hhdet_fech!M150/RES_summary!M$19</f>
        <v>37.03562346249695</v>
      </c>
      <c r="N150" s="183">
        <f>RES_hhdet_fech!N150/RES_summary!N$19</f>
        <v>35.834088552395073</v>
      </c>
      <c r="O150" s="183">
        <f>RES_hhdet_fech!O150/RES_summary!O$19</f>
        <v>34.954915849086127</v>
      </c>
      <c r="P150" s="183">
        <f>RES_hhdet_fech!P150/RES_summary!P$19</f>
        <v>33.838294637390661</v>
      </c>
      <c r="Q150" s="183">
        <f>RES_hhdet_fech!Q150/RES_summary!Q$19</f>
        <v>33.221034100503225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27.111195297561608</v>
      </c>
      <c r="L151" s="182">
        <f>RES_hhdet_fech!L151/RES_summary!L$19</f>
        <v>24.072416320466854</v>
      </c>
      <c r="M151" s="182">
        <f>RES_hhdet_fech!M151/RES_summary!M$19</f>
        <v>23.4185163967908</v>
      </c>
      <c r="N151" s="182">
        <f>RES_hhdet_fech!N151/RES_summary!N$19</f>
        <v>22.616445077285906</v>
      </c>
      <c r="O151" s="182">
        <f>RES_hhdet_fech!O151/RES_summary!O$19</f>
        <v>22.025330328877128</v>
      </c>
      <c r="P151" s="182">
        <f>RES_hhdet_fech!P151/RES_summary!P$19</f>
        <v>21.288703119513709</v>
      </c>
      <c r="Q151" s="182">
        <f>RES_hhdet_fech!Q151/RES_summary!Q$19</f>
        <v>20.866877947706453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15.557733862122069</v>
      </c>
      <c r="L152" s="181">
        <f>RES_hhdet_fech!L152/RES_summary!L$19</f>
        <v>13.955569885964218</v>
      </c>
      <c r="M152" s="181">
        <f>RES_hhdet_fech!M152/RES_summary!M$19</f>
        <v>13.617107065706154</v>
      </c>
      <c r="N152" s="181">
        <f>RES_hhdet_fech!N152/RES_summary!N$19</f>
        <v>13.217643475109163</v>
      </c>
      <c r="O152" s="181">
        <f>RES_hhdet_fech!O152/RES_summary!O$19</f>
        <v>12.929585520208997</v>
      </c>
      <c r="P152" s="181">
        <f>RES_hhdet_fech!P152/RES_summary!P$19</f>
        <v>12.549591517876946</v>
      </c>
      <c r="Q152" s="181">
        <f>RES_hhdet_fech!Q152/RES_summary!Q$19</f>
        <v>12.354156152796774</v>
      </c>
    </row>
    <row r="153" spans="1:17" ht="12" customHeight="1" x14ac:dyDescent="0.25">
      <c r="A153" s="163" t="s">
        <v>142</v>
      </c>
      <c r="B153" s="180">
        <f>RES_hhdet_fech!B153/RES_summary!B$19</f>
        <v>49.834563030072381</v>
      </c>
      <c r="C153" s="180">
        <f>RES_hhdet_fech!C153/RES_summary!C$19</f>
        <v>51.837204890736373</v>
      </c>
      <c r="D153" s="180">
        <f>RES_hhdet_fech!D153/RES_summary!D$19</f>
        <v>52.808193535310323</v>
      </c>
      <c r="E153" s="180">
        <f>RES_hhdet_fech!E153/RES_summary!E$19</f>
        <v>59.438194320766499</v>
      </c>
      <c r="F153" s="180">
        <f>RES_hhdet_fech!F153/RES_summary!F$19</f>
        <v>56.101533786354857</v>
      </c>
      <c r="G153" s="180">
        <f>RES_hhdet_fech!G153/RES_summary!G$19</f>
        <v>55.57787425929061</v>
      </c>
      <c r="H153" s="180">
        <f>RES_hhdet_fech!H153/RES_summary!H$19</f>
        <v>52.95197024061391</v>
      </c>
      <c r="I153" s="180">
        <f>RES_hhdet_fech!I153/RES_summary!I$19</f>
        <v>51.959497268608246</v>
      </c>
      <c r="J153" s="180">
        <f>RES_hhdet_fech!J153/RES_summary!J$19</f>
        <v>56.227455942546705</v>
      </c>
      <c r="K153" s="180">
        <f>RES_hhdet_fech!K153/RES_summary!K$19</f>
        <v>57.54364998807538</v>
      </c>
      <c r="L153" s="180">
        <f>RES_hhdet_fech!L153/RES_summary!L$19</f>
        <v>37.60180057767969</v>
      </c>
      <c r="M153" s="180">
        <f>RES_hhdet_fech!M153/RES_summary!M$19</f>
        <v>42.926654384261369</v>
      </c>
      <c r="N153" s="180">
        <f>RES_hhdet_fech!N153/RES_summary!N$19</f>
        <v>40.209433125336851</v>
      </c>
      <c r="O153" s="180">
        <f>RES_hhdet_fech!O153/RES_summary!O$19</f>
        <v>39.275902027660443</v>
      </c>
      <c r="P153" s="180">
        <f>RES_hhdet_fech!P153/RES_summary!P$19</f>
        <v>36.390784310154636</v>
      </c>
      <c r="Q153" s="180">
        <f>RES_hhdet_fech!Q153/RES_summary!Q$19</f>
        <v>39.085347339924034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44.329558856159508</v>
      </c>
      <c r="L154" s="179">
        <f>RES_hhdet_fech!L154/RES_summary!L$19</f>
        <v>32.756470174804107</v>
      </c>
      <c r="M154" s="179">
        <f>RES_hhdet_fech!M154/RES_summary!M$19</f>
        <v>35.08043425783687</v>
      </c>
      <c r="N154" s="179">
        <f>RES_hhdet_fech!N154/RES_summary!N$19</f>
        <v>33.322360037777678</v>
      </c>
      <c r="O154" s="179">
        <f>RES_hhdet_fech!O154/RES_summary!O$19</f>
        <v>32.567536534039327</v>
      </c>
      <c r="P154" s="179">
        <f>RES_hhdet_fech!P154/RES_summary!P$19</f>
        <v>30.744983672954351</v>
      </c>
      <c r="Q154" s="179">
        <f>RES_hhdet_fech!Q154/RES_summary!Q$19</f>
        <v>31.896829822758889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28.77182499403742</v>
      </c>
      <c r="L155" s="177">
        <f>RES_hhdet_fech!L155/RES_summary!L$19</f>
        <v>18.800900288839891</v>
      </c>
      <c r="M155" s="177">
        <f>RES_hhdet_fech!M155/RES_summary!M$19</f>
        <v>21.463327192130709</v>
      </c>
      <c r="N155" s="177">
        <f>RES_hhdet_fech!N155/RES_summary!N$19</f>
        <v>20.104716562668511</v>
      </c>
      <c r="O155" s="177">
        <f>RES_hhdet_fech!O155/RES_summary!O$19</f>
        <v>19.637951013830332</v>
      </c>
      <c r="P155" s="177">
        <f>RES_hhdet_fech!P155/RES_summary!P$19</f>
        <v>18.195392155077407</v>
      </c>
      <c r="Q155" s="177">
        <f>RES_hhdet_fech!Q155/RES_summary!Q$19</f>
        <v>19.542673669962113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15.557733862122078</v>
      </c>
      <c r="L156" s="177">
        <f>RES_hhdet_fech!L156/RES_summary!L$19</f>
        <v>13.955569885964218</v>
      </c>
      <c r="M156" s="177">
        <f>RES_hhdet_fech!M156/RES_summary!M$19</f>
        <v>13.617107065706159</v>
      </c>
      <c r="N156" s="177">
        <f>RES_hhdet_fech!N156/RES_summary!N$19</f>
        <v>13.217643475109163</v>
      </c>
      <c r="O156" s="177">
        <f>RES_hhdet_fech!O156/RES_summary!O$19</f>
        <v>12.929585520208995</v>
      </c>
      <c r="P156" s="177">
        <f>RES_hhdet_fech!P156/RES_summary!P$19</f>
        <v>12.549591517876948</v>
      </c>
      <c r="Q156" s="177">
        <f>RES_hhdet_fech!Q156/RES_summary!Q$19</f>
        <v>12.354156152796776</v>
      </c>
    </row>
    <row r="157" spans="1:17" ht="12" customHeight="1" x14ac:dyDescent="0.25">
      <c r="A157" s="158" t="s">
        <v>62</v>
      </c>
      <c r="B157" s="178">
        <f>RES_hhdet_fech!B157/RES_summary!B$19</f>
        <v>15.533774828414357</v>
      </c>
      <c r="C157" s="178">
        <f>RES_hhdet_fech!C157/RES_summary!C$19</f>
        <v>15.84037001390516</v>
      </c>
      <c r="D157" s="178">
        <f>RES_hhdet_fech!D157/RES_summary!D$19</f>
        <v>16.589599031793366</v>
      </c>
      <c r="E157" s="178">
        <f>RES_hhdet_fech!E157/RES_summary!E$19</f>
        <v>17.491435105327671</v>
      </c>
      <c r="F157" s="178">
        <f>RES_hhdet_fech!F157/RES_summary!F$19</f>
        <v>17.23270757404353</v>
      </c>
      <c r="G157" s="178">
        <f>RES_hhdet_fech!G157/RES_summary!G$19</f>
        <v>17.30950686295223</v>
      </c>
      <c r="H157" s="178">
        <f>RES_hhdet_fech!H157/RES_summary!H$19</f>
        <v>16.946864487780594</v>
      </c>
      <c r="I157" s="178">
        <f>RES_hhdet_fech!I157/RES_summary!I$19</f>
        <v>16.639856325156547</v>
      </c>
      <c r="J157" s="178">
        <f>RES_hhdet_fech!J157/RES_summary!J$19</f>
        <v>17.281264606771931</v>
      </c>
      <c r="K157" s="178">
        <f>RES_hhdet_fech!K157/RES_summary!K$19</f>
        <v>16.523813141165729</v>
      </c>
      <c r="L157" s="178">
        <f>RES_hhdet_fech!L157/RES_summary!L$19</f>
        <v>13.999117799085969</v>
      </c>
      <c r="M157" s="178">
        <f>RES_hhdet_fech!M157/RES_summary!M$19</f>
        <v>13.702537617345969</v>
      </c>
      <c r="N157" s="178">
        <f>RES_hhdet_fech!N157/RES_summary!N$19</f>
        <v>12.908356315593464</v>
      </c>
      <c r="O157" s="178">
        <f>RES_hhdet_fech!O157/RES_summary!O$19</f>
        <v>12.42309240721864</v>
      </c>
      <c r="P157" s="178">
        <f>RES_hhdet_fech!P157/RES_summary!P$19</f>
        <v>11.596352133879353</v>
      </c>
      <c r="Q157" s="178">
        <f>RES_hhdet_fech!Q157/RES_summary!Q$19</f>
        <v>11.891668960722392</v>
      </c>
    </row>
    <row r="158" spans="1:17" ht="12" customHeight="1" x14ac:dyDescent="0.25">
      <c r="A158" s="23" t="s">
        <v>57</v>
      </c>
      <c r="B158" s="177">
        <f>RES_hhdet_fech!B158/RES_summary!B$19</f>
        <v>22.293672888945871</v>
      </c>
      <c r="C158" s="177">
        <f>RES_hhdet_fech!C158/RES_summary!C$19</f>
        <v>21.937719447013777</v>
      </c>
      <c r="D158" s="177">
        <f>RES_hhdet_fech!D158/RES_summary!D$19</f>
        <v>21.676748300815508</v>
      </c>
      <c r="E158" s="177">
        <f>RES_hhdet_fech!E158/RES_summary!E$19</f>
        <v>21.120514746040438</v>
      </c>
      <c r="F158" s="177">
        <f>RES_hhdet_fech!F158/RES_summary!F$19</f>
        <v>19.479794924336996</v>
      </c>
      <c r="G158" s="177">
        <f>RES_hhdet_fech!G158/RES_summary!G$19</f>
        <v>24.089385027737507</v>
      </c>
      <c r="H158" s="177">
        <f>RES_hhdet_fech!H158/RES_summary!H$19</f>
        <v>20.696123709118378</v>
      </c>
      <c r="I158" s="177">
        <f>RES_hhdet_fech!I158/RES_summary!I$19</f>
        <v>22.84641074729937</v>
      </c>
      <c r="J158" s="177">
        <f>RES_hhdet_fech!J158/RES_summary!J$19</f>
        <v>20.743403585613802</v>
      </c>
      <c r="K158" s="177">
        <f>RES_hhdet_fech!K158/RES_summary!K$19</f>
        <v>20.792327723237669</v>
      </c>
      <c r="L158" s="177">
        <f>RES_hhdet_fech!L158/RES_summary!L$19</f>
        <v>19.58586474083523</v>
      </c>
      <c r="M158" s="177">
        <f>RES_hhdet_fech!M158/RES_summary!M$19</f>
        <v>18.817880607768547</v>
      </c>
      <c r="N158" s="177">
        <f>RES_hhdet_fech!N158/RES_summary!N$19</f>
        <v>18.416663394063956</v>
      </c>
      <c r="O158" s="177">
        <f>RES_hhdet_fech!O158/RES_summary!O$19</f>
        <v>18.496227722997251</v>
      </c>
      <c r="P158" s="177">
        <f>RES_hhdet_fech!P158/RES_summary!P$19</f>
        <v>18.010606954347789</v>
      </c>
      <c r="Q158" s="177">
        <f>RES_hhdet_fech!Q158/RES_summary!Q$19</f>
        <v>16.218922873749605</v>
      </c>
    </row>
    <row r="159" spans="1:17" ht="12" customHeight="1" x14ac:dyDescent="0.25">
      <c r="A159" s="29" t="s">
        <v>140</v>
      </c>
      <c r="B159" s="176">
        <f>RES_hhdet_fech!B159/RES_summary!B$19</f>
        <v>13.275283540909589</v>
      </c>
      <c r="C159" s="176">
        <f>RES_hhdet_fech!C159/RES_summary!C$19</f>
        <v>13.989232272342688</v>
      </c>
      <c r="D159" s="176">
        <f>RES_hhdet_fech!D159/RES_summary!D$19</f>
        <v>14.220241838002229</v>
      </c>
      <c r="E159" s="176">
        <f>RES_hhdet_fech!E159/RES_summary!E$19</f>
        <v>15.772983732864295</v>
      </c>
      <c r="F159" s="176">
        <f>RES_hhdet_fech!F159/RES_summary!F$19</f>
        <v>16.438736710273169</v>
      </c>
      <c r="G159" s="176">
        <f>RES_hhdet_fech!G159/RES_summary!G$19</f>
        <v>15.119971138347362</v>
      </c>
      <c r="H159" s="176">
        <f>RES_hhdet_fech!H159/RES_summary!H$19</f>
        <v>15.97903245622596</v>
      </c>
      <c r="I159" s="176">
        <f>RES_hhdet_fech!I159/RES_summary!I$19</f>
        <v>15.0918106637951</v>
      </c>
      <c r="J159" s="176">
        <f>RES_hhdet_fech!J159/RES_summary!J$19</f>
        <v>15.872098845672353</v>
      </c>
      <c r="K159" s="176">
        <f>RES_hhdet_fech!K159/RES_summary!K$19</f>
        <v>15.375152692440489</v>
      </c>
      <c r="L159" s="176">
        <f>RES_hhdet_fech!L159/RES_summary!L$19</f>
        <v>12.576985353893727</v>
      </c>
      <c r="M159" s="176">
        <f>RES_hhdet_fech!M159/RES_summary!M$19</f>
        <v>12.050082320454353</v>
      </c>
      <c r="N159" s="176">
        <f>RES_hhdet_fech!N159/RES_summary!N$19</f>
        <v>11.357408751999328</v>
      </c>
      <c r="O159" s="176">
        <f>RES_hhdet_fech!O159/RES_summary!O$19</f>
        <v>11.248654444558211</v>
      </c>
      <c r="P159" s="176">
        <f>RES_hhdet_fech!P159/RES_summary!P$19</f>
        <v>10.694636340651829</v>
      </c>
      <c r="Q159" s="176">
        <f>RES_hhdet_fech!Q159/RES_summary!Q$19</f>
        <v>10.51116992449656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228.34174617377926</v>
      </c>
      <c r="C161" s="184">
        <f>RES_hhdet_fech!C161/RES_summary!C$19</f>
        <v>235.03940574052962</v>
      </c>
      <c r="D161" s="184">
        <f>RES_hhdet_fech!D161/RES_summary!D$19</f>
        <v>248.10700521436598</v>
      </c>
      <c r="E161" s="184">
        <f>RES_hhdet_fech!E161/RES_summary!E$19</f>
        <v>296.33769817804244</v>
      </c>
      <c r="F161" s="184">
        <f>RES_hhdet_fech!F161/RES_summary!F$19</f>
        <v>278.38013382796458</v>
      </c>
      <c r="G161" s="184">
        <f>RES_hhdet_fech!G161/RES_summary!G$19</f>
        <v>259.23079221877703</v>
      </c>
      <c r="H161" s="184">
        <f>RES_hhdet_fech!H161/RES_summary!H$19</f>
        <v>246.29261171529527</v>
      </c>
      <c r="I161" s="184">
        <f>RES_hhdet_fech!I161/RES_summary!I$19</f>
        <v>212.41080574117908</v>
      </c>
      <c r="J161" s="184">
        <f>RES_hhdet_fech!J161/RES_summary!J$19</f>
        <v>244.43363543309297</v>
      </c>
      <c r="K161" s="184">
        <f>RES_hhdet_fech!K161/RES_summary!K$19</f>
        <v>238.98624507165204</v>
      </c>
      <c r="L161" s="184">
        <f>RES_hhdet_fech!L161/RES_summary!L$19</f>
        <v>195.76572689281738</v>
      </c>
      <c r="M161" s="184">
        <f>RES_hhdet_fech!M161/RES_summary!M$19</f>
        <v>184.5335600421688</v>
      </c>
      <c r="N161" s="184">
        <f>RES_hhdet_fech!N161/RES_summary!N$19</f>
        <v>165.82423578475644</v>
      </c>
      <c r="O161" s="184">
        <f>RES_hhdet_fech!O161/RES_summary!O$19</f>
        <v>159.66109195347605</v>
      </c>
      <c r="P161" s="184">
        <f>RES_hhdet_fech!P161/RES_summary!P$19</f>
        <v>128.96111192014143</v>
      </c>
      <c r="Q161" s="184">
        <f>RES_hhdet_fech!Q161/RES_summary!Q$19</f>
        <v>151.6448686132097</v>
      </c>
    </row>
    <row r="162" spans="1:17" ht="12.95" customHeight="1" x14ac:dyDescent="0.25">
      <c r="A162" s="158" t="s">
        <v>65</v>
      </c>
      <c r="B162" s="178">
        <f>RES_hhdet_fech!B162/RES_summary!B$19</f>
        <v>160.26612456999158</v>
      </c>
      <c r="C162" s="178">
        <f>RES_hhdet_fech!C162/RES_summary!C$19</f>
        <v>165.5036528646088</v>
      </c>
      <c r="D162" s="178">
        <f>RES_hhdet_fech!D162/RES_summary!D$19</f>
        <v>177.37474290891902</v>
      </c>
      <c r="E162" s="178">
        <f>RES_hhdet_fech!E162/RES_summary!E$19</f>
        <v>221.52223556718403</v>
      </c>
      <c r="F162" s="178">
        <f>RES_hhdet_fech!F162/RES_summary!F$19</f>
        <v>205.79412016209653</v>
      </c>
      <c r="G162" s="178">
        <f>RES_hhdet_fech!G162/RES_summary!G$19</f>
        <v>187.04294226333226</v>
      </c>
      <c r="H162" s="178">
        <f>RES_hhdet_fech!H162/RES_summary!H$19</f>
        <v>176.19037397049016</v>
      </c>
      <c r="I162" s="178">
        <f>RES_hhdet_fech!I162/RES_summary!I$19</f>
        <v>143.39836429450727</v>
      </c>
      <c r="J162" s="178">
        <f>RES_hhdet_fech!J162/RES_summary!J$19</f>
        <v>171.60142964904816</v>
      </c>
      <c r="K162" s="178">
        <f>RES_hhdet_fech!K162/RES_summary!K$19</f>
        <v>166.3865998923103</v>
      </c>
      <c r="L162" s="178">
        <f>RES_hhdet_fech!L162/RES_summary!L$19</f>
        <v>142.18446981107024</v>
      </c>
      <c r="M162" s="178">
        <f>RES_hhdet_fech!M162/RES_summary!M$19</f>
        <v>127.49230046956669</v>
      </c>
      <c r="N162" s="178">
        <f>RES_hhdet_fech!N162/RES_summary!N$19</f>
        <v>111.9660984249641</v>
      </c>
      <c r="O162" s="178">
        <f>RES_hhdet_fech!O162/RES_summary!O$19</f>
        <v>107.47912873183094</v>
      </c>
      <c r="P162" s="178">
        <f>RES_hhdet_fech!P162/RES_summary!P$19</f>
        <v>80.433221426450373</v>
      </c>
      <c r="Q162" s="178">
        <f>RES_hhdet_fech!Q162/RES_summary!Q$19</f>
        <v>100.44676979091641</v>
      </c>
    </row>
    <row r="163" spans="1:17" ht="12" customHeight="1" x14ac:dyDescent="0.25">
      <c r="A163" s="23" t="s">
        <v>60</v>
      </c>
      <c r="B163" s="176">
        <f>RES_hhdet_fech!B163/RES_summary!B$19</f>
        <v>160.26612456999158</v>
      </c>
      <c r="C163" s="176">
        <f>RES_hhdet_fech!C163/RES_summary!C$19</f>
        <v>165.5036528646088</v>
      </c>
      <c r="D163" s="176">
        <f>RES_hhdet_fech!D163/RES_summary!D$19</f>
        <v>177.37474290891902</v>
      </c>
      <c r="E163" s="176">
        <f>RES_hhdet_fech!E163/RES_summary!E$19</f>
        <v>221.52223556718403</v>
      </c>
      <c r="F163" s="176">
        <f>RES_hhdet_fech!F163/RES_summary!F$19</f>
        <v>205.79412016209653</v>
      </c>
      <c r="G163" s="176">
        <f>RES_hhdet_fech!G163/RES_summary!G$19</f>
        <v>187.04294226333226</v>
      </c>
      <c r="H163" s="176">
        <f>RES_hhdet_fech!H163/RES_summary!H$19</f>
        <v>176.19037397049016</v>
      </c>
      <c r="I163" s="176">
        <f>RES_hhdet_fech!I163/RES_summary!I$19</f>
        <v>143.39836429450727</v>
      </c>
      <c r="J163" s="176">
        <f>RES_hhdet_fech!J163/RES_summary!J$19</f>
        <v>171.60142964904816</v>
      </c>
      <c r="K163" s="176">
        <f>RES_hhdet_fech!K163/RES_summary!K$19</f>
        <v>166.3865998923103</v>
      </c>
      <c r="L163" s="176">
        <f>RES_hhdet_fech!L163/RES_summary!L$19</f>
        <v>142.18446981107024</v>
      </c>
      <c r="M163" s="176">
        <f>RES_hhdet_fech!M163/RES_summary!M$19</f>
        <v>127.49230046956669</v>
      </c>
      <c r="N163" s="176">
        <f>RES_hhdet_fech!N163/RES_summary!N$19</f>
        <v>111.9660984249641</v>
      </c>
      <c r="O163" s="176">
        <f>RES_hhdet_fech!O163/RES_summary!O$19</f>
        <v>107.47912873183094</v>
      </c>
      <c r="P163" s="176">
        <f>RES_hhdet_fech!P163/RES_summary!P$19</f>
        <v>80.433221426450373</v>
      </c>
      <c r="Q163" s="176">
        <f>RES_hhdet_fech!Q163/RES_summary!Q$19</f>
        <v>100.44676979091641</v>
      </c>
    </row>
    <row r="164" spans="1:17" ht="12.95" customHeight="1" x14ac:dyDescent="0.25">
      <c r="A164" s="158" t="s">
        <v>112</v>
      </c>
      <c r="B164" s="178">
        <f>RES_hhdet_fech!B164/RES_summary!B$19</f>
        <v>0.12004946200226294</v>
      </c>
      <c r="C164" s="178">
        <f>RES_hhdet_fech!C164/RES_summary!C$19</f>
        <v>0.13760068559140426</v>
      </c>
      <c r="D164" s="178">
        <f>RES_hhdet_fech!D164/RES_summary!D$19</f>
        <v>0.160733197939052</v>
      </c>
      <c r="E164" s="178">
        <f>RES_hhdet_fech!E164/RES_summary!E$19</f>
        <v>0.17830465545698296</v>
      </c>
      <c r="F164" s="178">
        <f>RES_hhdet_fech!F164/RES_summary!F$19</f>
        <v>0.20373232370384831</v>
      </c>
      <c r="G164" s="178">
        <f>RES_hhdet_fech!G164/RES_summary!G$19</f>
        <v>0.25332338671183807</v>
      </c>
      <c r="H164" s="178">
        <f>RES_hhdet_fech!H164/RES_summary!H$19</f>
        <v>0.31187230116494175</v>
      </c>
      <c r="I164" s="178">
        <f>RES_hhdet_fech!I164/RES_summary!I$19</f>
        <v>0.42339022099752111</v>
      </c>
      <c r="J164" s="178">
        <f>RES_hhdet_fech!J164/RES_summary!J$19</f>
        <v>0.54632717635383932</v>
      </c>
      <c r="K164" s="178">
        <f>RES_hhdet_fech!K164/RES_summary!K$19</f>
        <v>0.57400230953267206</v>
      </c>
      <c r="L164" s="178">
        <f>RES_hhdet_fech!L164/RES_summary!L$19</f>
        <v>0.72758180466092848</v>
      </c>
      <c r="M164" s="178">
        <f>RES_hhdet_fech!M164/RES_summary!M$19</f>
        <v>0.81288262742771489</v>
      </c>
      <c r="N164" s="178">
        <f>RES_hhdet_fech!N164/RES_summary!N$19</f>
        <v>1.0857437628718767</v>
      </c>
      <c r="O164" s="178">
        <f>RES_hhdet_fech!O164/RES_summary!O$19</f>
        <v>0.98426943847309356</v>
      </c>
      <c r="P164" s="178">
        <f>RES_hhdet_fech!P164/RES_summary!P$19</f>
        <v>0.97609283775842937</v>
      </c>
      <c r="Q164" s="178">
        <f>RES_hhdet_fech!Q164/RES_summary!Q$19</f>
        <v>1.113891496425873</v>
      </c>
    </row>
    <row r="165" spans="1:17" ht="12" customHeight="1" x14ac:dyDescent="0.25">
      <c r="A165" s="23" t="s">
        <v>60</v>
      </c>
      <c r="B165" s="177">
        <f>RES_hhdet_fech!B165/RES_summary!B$19</f>
        <v>0.12004946200226294</v>
      </c>
      <c r="C165" s="177">
        <f>RES_hhdet_fech!C165/RES_summary!C$19</f>
        <v>0.13760068559140426</v>
      </c>
      <c r="D165" s="177">
        <f>RES_hhdet_fech!D165/RES_summary!D$19</f>
        <v>0.160733197939052</v>
      </c>
      <c r="E165" s="177">
        <f>RES_hhdet_fech!E165/RES_summary!E$19</f>
        <v>0.17830465545698296</v>
      </c>
      <c r="F165" s="177">
        <f>RES_hhdet_fech!F165/RES_summary!F$19</f>
        <v>0.20373232370384831</v>
      </c>
      <c r="G165" s="177">
        <f>RES_hhdet_fech!G165/RES_summary!G$19</f>
        <v>0.25332338671183807</v>
      </c>
      <c r="H165" s="177">
        <f>RES_hhdet_fech!H165/RES_summary!H$19</f>
        <v>0.31187230116494175</v>
      </c>
      <c r="I165" s="177">
        <f>RES_hhdet_fech!I165/RES_summary!I$19</f>
        <v>0.42339022099752111</v>
      </c>
      <c r="J165" s="177">
        <f>RES_hhdet_fech!J165/RES_summary!J$19</f>
        <v>0.54632717635383932</v>
      </c>
      <c r="K165" s="177">
        <f>RES_hhdet_fech!K165/RES_summary!K$19</f>
        <v>0.57400230953267206</v>
      </c>
      <c r="L165" s="177">
        <f>RES_hhdet_fech!L165/RES_summary!L$19</f>
        <v>0.72758180466092848</v>
      </c>
      <c r="M165" s="177">
        <f>RES_hhdet_fech!M165/RES_summary!M$19</f>
        <v>0.81288262742771489</v>
      </c>
      <c r="N165" s="177">
        <f>RES_hhdet_fech!N165/RES_summary!N$19</f>
        <v>1.0857437628718767</v>
      </c>
      <c r="O165" s="177">
        <f>RES_hhdet_fech!O165/RES_summary!O$19</f>
        <v>0.98426943847309356</v>
      </c>
      <c r="P165" s="177">
        <f>RES_hhdet_fech!P165/RES_summary!P$19</f>
        <v>0.97609283775842937</v>
      </c>
      <c r="Q165" s="177">
        <f>RES_hhdet_fech!Q165/RES_summary!Q$19</f>
        <v>1.113891496425873</v>
      </c>
    </row>
    <row r="166" spans="1:17" ht="12" customHeight="1" x14ac:dyDescent="0.25">
      <c r="A166" s="158" t="s">
        <v>63</v>
      </c>
      <c r="B166" s="178">
        <f>RES_hhdet_fech!B166/RES_summary!B$19</f>
        <v>52.414323049935149</v>
      </c>
      <c r="C166" s="178">
        <f>RES_hhdet_fech!C166/RES_summary!C$19</f>
        <v>53.348865492432459</v>
      </c>
      <c r="D166" s="178">
        <f>RES_hhdet_fech!D166/RES_summary!D$19</f>
        <v>53.725639432215296</v>
      </c>
      <c r="E166" s="178">
        <f>RES_hhdet_fech!E166/RES_summary!E$19</f>
        <v>56.813649381236267</v>
      </c>
      <c r="F166" s="178">
        <f>RES_hhdet_fech!F166/RES_summary!F$19</f>
        <v>54.89987388537282</v>
      </c>
      <c r="G166" s="178">
        <f>RES_hhdet_fech!G166/RES_summary!G$19</f>
        <v>54.424218114088461</v>
      </c>
      <c r="H166" s="178">
        <f>RES_hhdet_fech!H166/RES_summary!H$19</f>
        <v>52.723303329048775</v>
      </c>
      <c r="I166" s="178">
        <f>RES_hhdet_fech!I166/RES_summary!I$19</f>
        <v>51.878558210648656</v>
      </c>
      <c r="J166" s="178">
        <f>RES_hhdet_fech!J166/RES_summary!J$19</f>
        <v>54.9738691205959</v>
      </c>
      <c r="K166" s="178">
        <f>RES_hhdet_fech!K166/RES_summary!K$19</f>
        <v>55.481763591185036</v>
      </c>
      <c r="L166" s="178">
        <f>RES_hhdet_fech!L166/RES_summary!L$19</f>
        <v>38.837593591064298</v>
      </c>
      <c r="M166" s="178">
        <f>RES_hhdet_fech!M166/RES_summary!M$19</f>
        <v>42.490504132192775</v>
      </c>
      <c r="N166" s="178">
        <f>RES_hhdet_fech!N166/RES_summary!N$19</f>
        <v>39.837468574611961</v>
      </c>
      <c r="O166" s="178">
        <f>RES_hhdet_fech!O166/RES_summary!O$19</f>
        <v>38.757550560459677</v>
      </c>
      <c r="P166" s="178">
        <f>RES_hhdet_fech!P166/RES_summary!P$19</f>
        <v>35.950241241427854</v>
      </c>
      <c r="Q166" s="178">
        <f>RES_hhdet_fech!Q166/RES_summary!Q$19</f>
        <v>38.17273625874995</v>
      </c>
    </row>
    <row r="167" spans="1:17" ht="12" customHeight="1" x14ac:dyDescent="0.25">
      <c r="A167" s="167" t="s">
        <v>144</v>
      </c>
      <c r="B167" s="183">
        <f>RES_hhdet_fech!B167/RES_summary!B$19</f>
        <v>55.848227396325534</v>
      </c>
      <c r="C167" s="183">
        <f>RES_hhdet_fech!C167/RES_summary!C$19</f>
        <v>55.24372233944392</v>
      </c>
      <c r="D167" s="183">
        <f>RES_hhdet_fech!D167/RES_summary!D$19</f>
        <v>54.632918209433406</v>
      </c>
      <c r="E167" s="183">
        <f>RES_hhdet_fech!E167/RES_summary!E$19</f>
        <v>54.277995458601744</v>
      </c>
      <c r="F167" s="183">
        <f>RES_hhdet_fech!F167/RES_summary!F$19</f>
        <v>53.611670597482309</v>
      </c>
      <c r="G167" s="183">
        <f>RES_hhdet_fech!G167/RES_summary!G$19</f>
        <v>52.979813614025218</v>
      </c>
      <c r="H167" s="183">
        <f>RES_hhdet_fech!H167/RES_summary!H$19</f>
        <v>52.154462458583133</v>
      </c>
      <c r="I167" s="183">
        <f>RES_hhdet_fech!I167/RES_summary!I$19</f>
        <v>51.653055517592705</v>
      </c>
      <c r="J167" s="183">
        <f>RES_hhdet_fech!J167/RES_summary!J$19</f>
        <v>51.206042762063909</v>
      </c>
      <c r="K167" s="183">
        <f>RES_hhdet_fech!K167/RES_summary!K$19</f>
        <v>54.222390595123656</v>
      </c>
      <c r="L167" s="183">
        <f>RES_hhdet_fech!L167/RES_summary!L$19</f>
        <v>48.144832640933494</v>
      </c>
      <c r="M167" s="183">
        <f>RES_hhdet_fech!M167/RES_summary!M$19</f>
        <v>46.837032793581471</v>
      </c>
      <c r="N167" s="183">
        <f>RES_hhdet_fech!N167/RES_summary!N$19</f>
        <v>45.232890154571713</v>
      </c>
      <c r="O167" s="183">
        <f>RES_hhdet_fech!O167/RES_summary!O$19</f>
        <v>44.050660657754108</v>
      </c>
      <c r="P167" s="183">
        <f>RES_hhdet_fech!P167/RES_summary!P$19</f>
        <v>42.577406239027361</v>
      </c>
      <c r="Q167" s="183">
        <f>RES_hhdet_fech!Q167/RES_summary!Q$19</f>
        <v>41.733755895412742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42.668929159683714</v>
      </c>
      <c r="L168" s="183">
        <f>RES_hhdet_fech!L168/RES_summary!L$19</f>
        <v>38.027986206431088</v>
      </c>
      <c r="M168" s="183">
        <f>RES_hhdet_fech!M168/RES_summary!M$19</f>
        <v>37.035623462496964</v>
      </c>
      <c r="N168" s="183">
        <f>RES_hhdet_fech!N168/RES_summary!N$19</f>
        <v>35.834088552395066</v>
      </c>
      <c r="O168" s="183">
        <f>RES_hhdet_fech!O168/RES_summary!O$19</f>
        <v>34.954915849086156</v>
      </c>
      <c r="P168" s="183">
        <f>RES_hhdet_fech!P168/RES_summary!P$19</f>
        <v>33.838294637390668</v>
      </c>
      <c r="Q168" s="183">
        <f>RES_hhdet_fech!Q168/RES_summary!Q$19</f>
        <v>33.221034100503232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27.111195297561629</v>
      </c>
      <c r="L169" s="182">
        <f>RES_hhdet_fech!L169/RES_summary!L$19</f>
        <v>24.072416320466864</v>
      </c>
      <c r="M169" s="182">
        <f>RES_hhdet_fech!M169/RES_summary!M$19</f>
        <v>23.418516396790803</v>
      </c>
      <c r="N169" s="182">
        <f>RES_hhdet_fech!N169/RES_summary!N$19</f>
        <v>22.616445077285899</v>
      </c>
      <c r="O169" s="182">
        <f>RES_hhdet_fech!O169/RES_summary!O$19</f>
        <v>22.025330328877146</v>
      </c>
      <c r="P169" s="182">
        <f>RES_hhdet_fech!P169/RES_summary!P$19</f>
        <v>21.28870311951372</v>
      </c>
      <c r="Q169" s="182">
        <f>RES_hhdet_fech!Q169/RES_summary!Q$19</f>
        <v>20.866877947706463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15.557733862122078</v>
      </c>
      <c r="L170" s="181">
        <f>RES_hhdet_fech!L170/RES_summary!L$19</f>
        <v>13.95556988596422</v>
      </c>
      <c r="M170" s="181">
        <f>RES_hhdet_fech!M170/RES_summary!M$19</f>
        <v>13.617107065706158</v>
      </c>
      <c r="N170" s="181">
        <f>RES_hhdet_fech!N170/RES_summary!N$19</f>
        <v>13.21764347510916</v>
      </c>
      <c r="O170" s="181">
        <f>RES_hhdet_fech!O170/RES_summary!O$19</f>
        <v>12.929585520209006</v>
      </c>
      <c r="P170" s="181">
        <f>RES_hhdet_fech!P170/RES_summary!P$19</f>
        <v>12.549591517876951</v>
      </c>
      <c r="Q170" s="181">
        <f>RES_hhdet_fech!Q170/RES_summary!Q$19</f>
        <v>12.354156152796774</v>
      </c>
    </row>
    <row r="171" spans="1:17" ht="12" customHeight="1" x14ac:dyDescent="0.25">
      <c r="A171" s="163" t="s">
        <v>142</v>
      </c>
      <c r="B171" s="180">
        <f>RES_hhdet_fech!B171/RES_summary!B$19</f>
        <v>49.834563030072374</v>
      </c>
      <c r="C171" s="180">
        <f>RES_hhdet_fech!C171/RES_summary!C$19</f>
        <v>51.837204890736359</v>
      </c>
      <c r="D171" s="180">
        <f>RES_hhdet_fech!D171/RES_summary!D$19</f>
        <v>52.80819353531033</v>
      </c>
      <c r="E171" s="180">
        <f>RES_hhdet_fech!E171/RES_summary!E$19</f>
        <v>59.438194320766499</v>
      </c>
      <c r="F171" s="180">
        <f>RES_hhdet_fech!F171/RES_summary!F$19</f>
        <v>56.101533786354828</v>
      </c>
      <c r="G171" s="180">
        <f>RES_hhdet_fech!G171/RES_summary!G$19</f>
        <v>55.577874259290653</v>
      </c>
      <c r="H171" s="180">
        <f>RES_hhdet_fech!H171/RES_summary!H$19</f>
        <v>52.951970240613939</v>
      </c>
      <c r="I171" s="180">
        <f>RES_hhdet_fech!I171/RES_summary!I$19</f>
        <v>51.959497268608231</v>
      </c>
      <c r="J171" s="180">
        <f>RES_hhdet_fech!J171/RES_summary!J$19</f>
        <v>56.22745594254669</v>
      </c>
      <c r="K171" s="180">
        <f>RES_hhdet_fech!K171/RES_summary!K$19</f>
        <v>57.543649988075344</v>
      </c>
      <c r="L171" s="180">
        <f>RES_hhdet_fech!L171/RES_summary!L$19</f>
        <v>37.601800577679683</v>
      </c>
      <c r="M171" s="180">
        <f>RES_hhdet_fech!M171/RES_summary!M$19</f>
        <v>42.926654384261369</v>
      </c>
      <c r="N171" s="180">
        <f>RES_hhdet_fech!N171/RES_summary!N$19</f>
        <v>40.209433125336844</v>
      </c>
      <c r="O171" s="180">
        <f>RES_hhdet_fech!O171/RES_summary!O$19</f>
        <v>39.275902027660443</v>
      </c>
      <c r="P171" s="180">
        <f>RES_hhdet_fech!P171/RES_summary!P$19</f>
        <v>36.390784310154622</v>
      </c>
      <c r="Q171" s="180">
        <f>RES_hhdet_fech!Q171/RES_summary!Q$19</f>
        <v>39.085347339924013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44.329558856159508</v>
      </c>
      <c r="L172" s="179">
        <f>RES_hhdet_fech!L172/RES_summary!L$19</f>
        <v>32.756470174804107</v>
      </c>
      <c r="M172" s="179">
        <f>RES_hhdet_fech!M172/RES_summary!M$19</f>
        <v>35.08043425783687</v>
      </c>
      <c r="N172" s="179">
        <f>RES_hhdet_fech!N172/RES_summary!N$19</f>
        <v>33.322360037777671</v>
      </c>
      <c r="O172" s="179">
        <f>RES_hhdet_fech!O172/RES_summary!O$19</f>
        <v>32.567536534039334</v>
      </c>
      <c r="P172" s="179">
        <f>RES_hhdet_fech!P172/RES_summary!P$19</f>
        <v>30.744983672954351</v>
      </c>
      <c r="Q172" s="179">
        <f>RES_hhdet_fech!Q172/RES_summary!Q$19</f>
        <v>31.896829822758882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28.771824994037427</v>
      </c>
      <c r="L173" s="177">
        <f>RES_hhdet_fech!L173/RES_summary!L$19</f>
        <v>18.800900288839888</v>
      </c>
      <c r="M173" s="177">
        <f>RES_hhdet_fech!M173/RES_summary!M$19</f>
        <v>21.463327192130709</v>
      </c>
      <c r="N173" s="177">
        <f>RES_hhdet_fech!N173/RES_summary!N$19</f>
        <v>20.104716562668511</v>
      </c>
      <c r="O173" s="177">
        <f>RES_hhdet_fech!O173/RES_summary!O$19</f>
        <v>19.637951013830332</v>
      </c>
      <c r="P173" s="177">
        <f>RES_hhdet_fech!P173/RES_summary!P$19</f>
        <v>18.195392155077403</v>
      </c>
      <c r="Q173" s="177">
        <f>RES_hhdet_fech!Q173/RES_summary!Q$19</f>
        <v>19.542673669962113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15.557733862122081</v>
      </c>
      <c r="L174" s="176">
        <f>RES_hhdet_fech!L174/RES_summary!L$19</f>
        <v>13.955569885964218</v>
      </c>
      <c r="M174" s="176">
        <f>RES_hhdet_fech!M174/RES_summary!M$19</f>
        <v>13.617107065706159</v>
      </c>
      <c r="N174" s="176">
        <f>RES_hhdet_fech!N174/RES_summary!N$19</f>
        <v>13.217643475109163</v>
      </c>
      <c r="O174" s="176">
        <f>RES_hhdet_fech!O174/RES_summary!O$19</f>
        <v>12.929585520208997</v>
      </c>
      <c r="P174" s="176">
        <f>RES_hhdet_fech!P174/RES_summary!P$19</f>
        <v>12.549591517876948</v>
      </c>
      <c r="Q174" s="176">
        <f>RES_hhdet_fech!Q174/RES_summary!Q$19</f>
        <v>12.354156152796774</v>
      </c>
    </row>
    <row r="175" spans="1:17" ht="12" customHeight="1" x14ac:dyDescent="0.25">
      <c r="A175" s="158" t="s">
        <v>62</v>
      </c>
      <c r="B175" s="178">
        <f>RES_hhdet_fech!B175/RES_summary!B$19</f>
        <v>15.541249091850272</v>
      </c>
      <c r="C175" s="178">
        <f>RES_hhdet_fech!C175/RES_summary!C$19</f>
        <v>16.049286697896942</v>
      </c>
      <c r="D175" s="178">
        <f>RES_hhdet_fech!D175/RES_summary!D$19</f>
        <v>16.845889675292597</v>
      </c>
      <c r="E175" s="178">
        <f>RES_hhdet_fech!E175/RES_summary!E$19</f>
        <v>17.823508574165171</v>
      </c>
      <c r="F175" s="178">
        <f>RES_hhdet_fech!F175/RES_summary!F$19</f>
        <v>17.482407456791378</v>
      </c>
      <c r="G175" s="178">
        <f>RES_hhdet_fech!G175/RES_summary!G$19</f>
        <v>17.510308454644498</v>
      </c>
      <c r="H175" s="178">
        <f>RES_hhdet_fech!H175/RES_summary!H$19</f>
        <v>17.067062114591387</v>
      </c>
      <c r="I175" s="178">
        <f>RES_hhdet_fech!I175/RES_summary!I$19</f>
        <v>16.71049301502563</v>
      </c>
      <c r="J175" s="178">
        <f>RES_hhdet_fech!J175/RES_summary!J$19</f>
        <v>17.312009487095107</v>
      </c>
      <c r="K175" s="178">
        <f>RES_hhdet_fech!K175/RES_summary!K$19</f>
        <v>16.54387927862404</v>
      </c>
      <c r="L175" s="178">
        <f>RES_hhdet_fech!L175/RES_summary!L$19</f>
        <v>14.016081686021913</v>
      </c>
      <c r="M175" s="178">
        <f>RES_hhdet_fech!M175/RES_summary!M$19</f>
        <v>13.737872812981601</v>
      </c>
      <c r="N175" s="178">
        <f>RES_hhdet_fech!N175/RES_summary!N$19</f>
        <v>12.934925022308498</v>
      </c>
      <c r="O175" s="178">
        <f>RES_hhdet_fech!O175/RES_summary!O$19</f>
        <v>12.440143222712321</v>
      </c>
      <c r="P175" s="178">
        <f>RES_hhdet_fech!P175/RES_summary!P$19</f>
        <v>11.60155641450479</v>
      </c>
      <c r="Q175" s="178">
        <f>RES_hhdet_fech!Q175/RES_summary!Q$19</f>
        <v>11.911471067117436</v>
      </c>
    </row>
    <row r="176" spans="1:17" ht="12" customHeight="1" x14ac:dyDescent="0.25">
      <c r="A176" s="23" t="s">
        <v>57</v>
      </c>
      <c r="B176" s="177">
        <f>RES_hhdet_fech!B176/RES_summary!B$19</f>
        <v>22.29367288894586</v>
      </c>
      <c r="C176" s="177">
        <f>RES_hhdet_fech!C176/RES_summary!C$19</f>
        <v>22.422423935825933</v>
      </c>
      <c r="D176" s="177">
        <f>RES_hhdet_fech!D176/RES_summary!D$19</f>
        <v>22.085638771692604</v>
      </c>
      <c r="E176" s="177">
        <f>RES_hhdet_fech!E176/RES_summary!E$19</f>
        <v>21.620457432358371</v>
      </c>
      <c r="F176" s="177">
        <f>RES_hhdet_fech!F176/RES_summary!F$19</f>
        <v>19.825477895188918</v>
      </c>
      <c r="G176" s="177">
        <f>RES_hhdet_fech!G176/RES_summary!G$19</f>
        <v>24.461211858781841</v>
      </c>
      <c r="H176" s="177">
        <f>RES_hhdet_fech!H176/RES_summary!H$19</f>
        <v>20.900671425320578</v>
      </c>
      <c r="I176" s="177">
        <f>RES_hhdet_fech!I176/RES_summary!I$19</f>
        <v>23.008926166467596</v>
      </c>
      <c r="J176" s="177">
        <f>RES_hhdet_fech!J176/RES_summary!J$19</f>
        <v>20.828080639215496</v>
      </c>
      <c r="K176" s="177">
        <f>RES_hhdet_fech!K176/RES_summary!K$19</f>
        <v>20.843451008557711</v>
      </c>
      <c r="L176" s="177">
        <f>RES_hhdet_fech!L176/RES_summary!L$19</f>
        <v>19.547572980148132</v>
      </c>
      <c r="M176" s="177">
        <f>RES_hhdet_fech!M176/RES_summary!M$19</f>
        <v>18.836477404494207</v>
      </c>
      <c r="N176" s="177">
        <f>RES_hhdet_fech!N176/RES_summary!N$19</f>
        <v>18.448646520098585</v>
      </c>
      <c r="O176" s="177">
        <f>RES_hhdet_fech!O176/RES_summary!O$19</f>
        <v>18.501434266294318</v>
      </c>
      <c r="P176" s="177">
        <f>RES_hhdet_fech!P176/RES_summary!P$19</f>
        <v>18.01504839627572</v>
      </c>
      <c r="Q176" s="177">
        <f>RES_hhdet_fech!Q176/RES_summary!Q$19</f>
        <v>16.270695297927272</v>
      </c>
    </row>
    <row r="177" spans="1:17" ht="12" customHeight="1" x14ac:dyDescent="0.25">
      <c r="A177" s="29" t="s">
        <v>140</v>
      </c>
      <c r="B177" s="176">
        <f>RES_hhdet_fech!B177/RES_summary!B$19</f>
        <v>13.275283540909589</v>
      </c>
      <c r="C177" s="176">
        <f>RES_hhdet_fech!C177/RES_summary!C$19</f>
        <v>14.120201535079273</v>
      </c>
      <c r="D177" s="176">
        <f>RES_hhdet_fech!D177/RES_summary!D$19</f>
        <v>14.402545372060478</v>
      </c>
      <c r="E177" s="176">
        <f>RES_hhdet_fech!E177/RES_summary!E$19</f>
        <v>16.027102662761937</v>
      </c>
      <c r="F177" s="176">
        <f>RES_hhdet_fech!F177/RES_summary!F$19</f>
        <v>16.654142464430837</v>
      </c>
      <c r="G177" s="176">
        <f>RES_hhdet_fech!G177/RES_summary!G$19</f>
        <v>15.267556822418817</v>
      </c>
      <c r="H177" s="176">
        <f>RES_hhdet_fech!H177/RES_summary!H$19</f>
        <v>16.076746812995772</v>
      </c>
      <c r="I177" s="176">
        <f>RES_hhdet_fech!I177/RES_summary!I$19</f>
        <v>15.139235376920261</v>
      </c>
      <c r="J177" s="176">
        <f>RES_hhdet_fech!J177/RES_summary!J$19</f>
        <v>15.881482893700513</v>
      </c>
      <c r="K177" s="176">
        <f>RES_hhdet_fech!K177/RES_summary!K$19</f>
        <v>15.387382736984756</v>
      </c>
      <c r="L177" s="176">
        <f>RES_hhdet_fech!L177/RES_summary!L$19</f>
        <v>12.608681016923631</v>
      </c>
      <c r="M177" s="176">
        <f>RES_hhdet_fech!M177/RES_summary!M$19</f>
        <v>12.090577919668132</v>
      </c>
      <c r="N177" s="176">
        <f>RES_hhdet_fech!N177/RES_summary!N$19</f>
        <v>11.382785143981632</v>
      </c>
      <c r="O177" s="176">
        <f>RES_hhdet_fech!O177/RES_summary!O$19</f>
        <v>11.267744036702597</v>
      </c>
      <c r="P177" s="176">
        <f>RES_hhdet_fech!P177/RES_summary!P$19</f>
        <v>10.699767269457043</v>
      </c>
      <c r="Q177" s="176">
        <f>RES_hhdet_fech!Q177/RES_summary!Q$19</f>
        <v>10.520496548384095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176.10958171105091</v>
      </c>
      <c r="C3" s="184">
        <f>RES_hhdet_tesh!C3/RES_summary!C$19</f>
        <v>81.64667988983274</v>
      </c>
      <c r="D3" s="184">
        <f>RES_hhdet_tesh!D3/RES_summary!D$19</f>
        <v>149.51931803874638</v>
      </c>
      <c r="E3" s="184">
        <f>RES_hhdet_tesh!E3/RES_summary!E$19</f>
        <v>163.98924989663732</v>
      </c>
      <c r="F3" s="184">
        <f>RES_hhdet_tesh!F3/RES_summary!F$19</f>
        <v>161.41086756864146</v>
      </c>
      <c r="G3" s="184">
        <f>RES_hhdet_tesh!G3/RES_summary!G$19</f>
        <v>0</v>
      </c>
      <c r="H3" s="184">
        <f>RES_hhdet_tesh!H3/RES_summary!H$19</f>
        <v>0</v>
      </c>
      <c r="I3" s="184">
        <f>RES_hhdet_tesh!I3/RES_summary!I$19</f>
        <v>0</v>
      </c>
      <c r="J3" s="184">
        <f>RES_hhdet_tesh!J3/RES_summary!J$19</f>
        <v>0</v>
      </c>
      <c r="K3" s="184">
        <f>RES_hhdet_tesh!K3/RES_summary!K$19</f>
        <v>160.74594140524908</v>
      </c>
      <c r="L3" s="184">
        <f>RES_hhdet_tesh!L3/RES_summary!L$19</f>
        <v>135.82087055357277</v>
      </c>
      <c r="M3" s="184">
        <f>RES_hhdet_tesh!M3/RES_summary!M$19</f>
        <v>130.34669548555541</v>
      </c>
      <c r="N3" s="184">
        <f>RES_hhdet_tesh!N3/RES_summary!N$19</f>
        <v>121.75148199629857</v>
      </c>
      <c r="O3" s="184">
        <f>RES_hhdet_tesh!O3/RES_summary!O$19</f>
        <v>119.14476251612352</v>
      </c>
      <c r="P3" s="184">
        <f>RES_hhdet_tesh!P3/RES_summary!P$19</f>
        <v>98.828742335800868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133.46844798229003</v>
      </c>
      <c r="C4" s="178">
        <f>RES_hhdet_tesh!C4/RES_summary!C$19</f>
        <v>37.350523489474384</v>
      </c>
      <c r="D4" s="178">
        <f>RES_hhdet_tesh!D4/RES_summary!D$19</f>
        <v>103.95028134876851</v>
      </c>
      <c r="E4" s="178">
        <f>RES_hhdet_tesh!E4/RES_summary!E$19</f>
        <v>113.90625986988458</v>
      </c>
      <c r="F4" s="178">
        <f>RES_hhdet_tesh!F4/RES_summary!F$19</f>
        <v>112.23178286860683</v>
      </c>
      <c r="G4" s="178">
        <f>RES_hhdet_tesh!G4/RES_summary!G$19</f>
        <v>0</v>
      </c>
      <c r="H4" s="178">
        <f>RES_hhdet_tesh!H4/RES_summary!H$19</f>
        <v>0</v>
      </c>
      <c r="I4" s="178">
        <f>RES_hhdet_tesh!I4/RES_summary!I$19</f>
        <v>0</v>
      </c>
      <c r="J4" s="178">
        <f>RES_hhdet_tesh!J4/RES_summary!J$19</f>
        <v>0</v>
      </c>
      <c r="K4" s="178">
        <f>RES_hhdet_tesh!K4/RES_summary!K$19</f>
        <v>104.7893886334062</v>
      </c>
      <c r="L4" s="178">
        <f>RES_hhdet_tesh!L4/RES_summary!L$19</f>
        <v>95.618492930008003</v>
      </c>
      <c r="M4" s="178">
        <f>RES_hhdet_tesh!M4/RES_summary!M$19</f>
        <v>86.566748177194469</v>
      </c>
      <c r="N4" s="178">
        <f>RES_hhdet_tesh!N4/RES_summary!N$19</f>
        <v>79.494331570864531</v>
      </c>
      <c r="O4" s="178">
        <f>RES_hhdet_tesh!O4/RES_summary!O$19</f>
        <v>77.786083249536674</v>
      </c>
      <c r="P4" s="178">
        <f>RES_hhdet_tesh!P4/RES_summary!P$19</f>
        <v>59.625039383037787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132.42466087842163</v>
      </c>
      <c r="C5" s="177">
        <f>RES_hhdet_tesh!C5/RES_summary!C$19</f>
        <v>36.93847381573849</v>
      </c>
      <c r="D5" s="177">
        <f>RES_hhdet_tesh!D5/RES_summary!D$19</f>
        <v>102.80364900556152</v>
      </c>
      <c r="E5" s="177">
        <f>RES_hhdet_tesh!E5/RES_summary!E$19</f>
        <v>112.01296323566754</v>
      </c>
      <c r="F5" s="177">
        <f>RES_hhdet_tesh!F5/RES_summary!F$19</f>
        <v>110.58145000548217</v>
      </c>
      <c r="G5" s="177">
        <f>RES_hhdet_tesh!G5/RES_summary!G$19</f>
        <v>0</v>
      </c>
      <c r="H5" s="177">
        <f>RES_hhdet_tesh!H5/RES_summary!H$19</f>
        <v>0</v>
      </c>
      <c r="I5" s="177">
        <f>RES_hhdet_tesh!I5/RES_summary!I$19</f>
        <v>0</v>
      </c>
      <c r="J5" s="177">
        <f>RES_hhdet_tesh!J5/RES_summary!J$19</f>
        <v>0</v>
      </c>
      <c r="K5" s="177">
        <f>RES_hhdet_tesh!K5/RES_summary!K$19</f>
        <v>103.64030196880304</v>
      </c>
      <c r="L5" s="177">
        <f>RES_hhdet_tesh!L5/RES_summary!L$19</f>
        <v>94.877868045636149</v>
      </c>
      <c r="M5" s="177">
        <f>RES_hhdet_tesh!M5/RES_summary!M$19</f>
        <v>85.866364142615708</v>
      </c>
      <c r="N5" s="177">
        <f>RES_hhdet_tesh!N5/RES_summary!N$19</f>
        <v>78.997404693129894</v>
      </c>
      <c r="O5" s="177">
        <f>RES_hhdet_tesh!O5/RES_summary!O$19</f>
        <v>77.321821424561676</v>
      </c>
      <c r="P5" s="177">
        <f>RES_hhdet_tesh!P5/RES_summary!P$19</f>
        <v>59.287062546968315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1.0437871038683961</v>
      </c>
      <c r="C6" s="177">
        <f>RES_hhdet_tesh!C6/RES_summary!C$19</f>
        <v>0.41204967373589013</v>
      </c>
      <c r="D6" s="177">
        <f>RES_hhdet_tesh!D6/RES_summary!D$19</f>
        <v>1.1466323432069891</v>
      </c>
      <c r="E6" s="177">
        <f>RES_hhdet_tesh!E6/RES_summary!E$19</f>
        <v>1.8932966342170365</v>
      </c>
      <c r="F6" s="177">
        <f>RES_hhdet_tesh!F6/RES_summary!F$19</f>
        <v>1.6503328631246477</v>
      </c>
      <c r="G6" s="177">
        <f>RES_hhdet_tesh!G6/RES_summary!G$19</f>
        <v>0</v>
      </c>
      <c r="H6" s="177">
        <f>RES_hhdet_tesh!H6/RES_summary!H$19</f>
        <v>0</v>
      </c>
      <c r="I6" s="177">
        <f>RES_hhdet_tesh!I6/RES_summary!I$19</f>
        <v>0</v>
      </c>
      <c r="J6" s="177">
        <f>RES_hhdet_tesh!J6/RES_summary!J$19</f>
        <v>0</v>
      </c>
      <c r="K6" s="177">
        <f>RES_hhdet_tesh!K6/RES_summary!K$19</f>
        <v>1.1490866646031577</v>
      </c>
      <c r="L6" s="177">
        <f>RES_hhdet_tesh!L6/RES_summary!L$19</f>
        <v>0.74062488437185681</v>
      </c>
      <c r="M6" s="177">
        <f>RES_hhdet_tesh!M6/RES_summary!M$19</f>
        <v>0.70038403457876663</v>
      </c>
      <c r="N6" s="177">
        <f>RES_hhdet_tesh!N6/RES_summary!N$19</f>
        <v>0.49692687773464139</v>
      </c>
      <c r="O6" s="177">
        <f>RES_hhdet_tesh!O6/RES_summary!O$19</f>
        <v>0.46426182497499657</v>
      </c>
      <c r="P6" s="177">
        <f>RES_hhdet_tesh!P6/RES_summary!P$19</f>
        <v>0.33797683606946644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0.19162657981113965</v>
      </c>
      <c r="C7" s="178">
        <f>RES_hhdet_tesh!C7/RES_summary!C$19</f>
        <v>0.23552959327654363</v>
      </c>
      <c r="D7" s="178">
        <f>RES_hhdet_tesh!D7/RES_summary!D$19</f>
        <v>0.28206138825513843</v>
      </c>
      <c r="E7" s="178">
        <f>RES_hhdet_tesh!E7/RES_summary!E$19</f>
        <v>0.32162713274055965</v>
      </c>
      <c r="F7" s="178">
        <f>RES_hhdet_tesh!F7/RES_summary!F$19</f>
        <v>0.36473973503403606</v>
      </c>
      <c r="G7" s="178">
        <f>RES_hhdet_tesh!G7/RES_summary!G$19</f>
        <v>0</v>
      </c>
      <c r="H7" s="178">
        <f>RES_hhdet_tesh!H7/RES_summary!H$19</f>
        <v>0</v>
      </c>
      <c r="I7" s="178">
        <f>RES_hhdet_tesh!I7/RES_summary!I$19</f>
        <v>0</v>
      </c>
      <c r="J7" s="178">
        <f>RES_hhdet_tesh!J7/RES_summary!J$19</f>
        <v>0</v>
      </c>
      <c r="K7" s="178">
        <f>RES_hhdet_tesh!K7/RES_summary!K$19</f>
        <v>1.2953244374569819</v>
      </c>
      <c r="L7" s="178">
        <f>RES_hhdet_tesh!L7/RES_summary!L$19</f>
        <v>1.750653458888481</v>
      </c>
      <c r="M7" s="178">
        <f>RES_hhdet_tesh!M7/RES_summary!M$19</f>
        <v>2.0581912808692735</v>
      </c>
      <c r="N7" s="178">
        <f>RES_hhdet_tesh!N7/RES_summary!N$19</f>
        <v>2.9514680949380958</v>
      </c>
      <c r="O7" s="178">
        <f>RES_hhdet_tesh!O7/RES_summary!O$19</f>
        <v>2.7408978918721112</v>
      </c>
      <c r="P7" s="178">
        <f>RES_hhdet_tesh!P7/RES_summary!P$19</f>
        <v>2.8629409617690209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0.19162657981113965</v>
      </c>
      <c r="C8" s="177">
        <f>RES_hhdet_tesh!C8/RES_summary!C$19</f>
        <v>0.23552959327654363</v>
      </c>
      <c r="D8" s="177">
        <f>RES_hhdet_tesh!D8/RES_summary!D$19</f>
        <v>0.28206138825513843</v>
      </c>
      <c r="E8" s="177">
        <f>RES_hhdet_tesh!E8/RES_summary!E$19</f>
        <v>0.32162713274055965</v>
      </c>
      <c r="F8" s="177">
        <f>RES_hhdet_tesh!F8/RES_summary!F$19</f>
        <v>0.36473973503403606</v>
      </c>
      <c r="G8" s="177">
        <f>RES_hhdet_tesh!G8/RES_summary!G$19</f>
        <v>0</v>
      </c>
      <c r="H8" s="177">
        <f>RES_hhdet_tesh!H8/RES_summary!H$19</f>
        <v>0</v>
      </c>
      <c r="I8" s="177">
        <f>RES_hhdet_tesh!I8/RES_summary!I$19</f>
        <v>0</v>
      </c>
      <c r="J8" s="177">
        <f>RES_hhdet_tesh!J8/RES_summary!J$19</f>
        <v>0</v>
      </c>
      <c r="K8" s="177">
        <f>RES_hhdet_tesh!K8/RES_summary!K$19</f>
        <v>1.2953244374569819</v>
      </c>
      <c r="L8" s="177">
        <f>RES_hhdet_tesh!L8/RES_summary!L$19</f>
        <v>1.750653458888481</v>
      </c>
      <c r="M8" s="177">
        <f>RES_hhdet_tesh!M8/RES_summary!M$19</f>
        <v>2.0581912808692735</v>
      </c>
      <c r="N8" s="177">
        <f>RES_hhdet_tesh!N8/RES_summary!N$19</f>
        <v>2.9514680949380958</v>
      </c>
      <c r="O8" s="177">
        <f>RES_hhdet_tesh!O8/RES_summary!O$19</f>
        <v>2.7408978918721112</v>
      </c>
      <c r="P8" s="177">
        <f>RES_hhdet_tesh!P8/RES_summary!P$19</f>
        <v>2.8629409617690209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32.112542708080291</v>
      </c>
      <c r="C9" s="178">
        <f>RES_hhdet_tesh!C9/RES_summary!C$19</f>
        <v>33.08799606641054</v>
      </c>
      <c r="D9" s="178">
        <f>RES_hhdet_tesh!D9/RES_summary!D$19</f>
        <v>34.268038843949761</v>
      </c>
      <c r="E9" s="178">
        <f>RES_hhdet_tesh!E9/RES_summary!E$19</f>
        <v>37.842593857676732</v>
      </c>
      <c r="F9" s="178">
        <f>RES_hhdet_tesh!F9/RES_summary!F$19</f>
        <v>36.406597646500565</v>
      </c>
      <c r="G9" s="178">
        <f>RES_hhdet_tesh!G9/RES_summary!G$19</f>
        <v>0</v>
      </c>
      <c r="H9" s="178">
        <f>RES_hhdet_tesh!H9/RES_summary!H$19</f>
        <v>0</v>
      </c>
      <c r="I9" s="178">
        <f>RES_hhdet_tesh!I9/RES_summary!I$19</f>
        <v>0</v>
      </c>
      <c r="J9" s="178">
        <f>RES_hhdet_tesh!J9/RES_summary!J$19</f>
        <v>0</v>
      </c>
      <c r="K9" s="178">
        <f>RES_hhdet_tesh!K9/RES_summary!K$19</f>
        <v>42.374024119114338</v>
      </c>
      <c r="L9" s="178">
        <f>RES_hhdet_tesh!L9/RES_summary!L$19</f>
        <v>28.085656639215134</v>
      </c>
      <c r="M9" s="178">
        <f>RES_hhdet_tesh!M9/RES_summary!M$19</f>
        <v>31.785232714578161</v>
      </c>
      <c r="N9" s="178">
        <f>RES_hhdet_tesh!N9/RES_summary!N$19</f>
        <v>29.809961009790296</v>
      </c>
      <c r="O9" s="178">
        <f>RES_hhdet_tesh!O9/RES_summary!O$19</f>
        <v>29.107556407039734</v>
      </c>
      <c r="P9" s="178">
        <f>RES_hhdet_tesh!P9/RES_summary!P$19</f>
        <v>27.217041755918274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29.733009391717868</v>
      </c>
      <c r="C11" s="183">
        <f>RES_hhdet_tesh!C11/RES_summary!C$19</f>
        <v>29.776231071404759</v>
      </c>
      <c r="D11" s="183">
        <f>RES_hhdet_tesh!D11/RES_summary!D$19</f>
        <v>30.510573384423793</v>
      </c>
      <c r="E11" s="183">
        <f>RES_hhdet_tesh!E11/RES_summary!E$19</f>
        <v>31.343239227425954</v>
      </c>
      <c r="F11" s="183">
        <f>RES_hhdet_tesh!F11/RES_summary!F$19</f>
        <v>31.037785892811225</v>
      </c>
      <c r="G11" s="183">
        <f>RES_hhdet_tesh!G11/RES_summary!G$19</f>
        <v>0</v>
      </c>
      <c r="H11" s="183">
        <f>RES_hhdet_tesh!H11/RES_summary!H$19</f>
        <v>0</v>
      </c>
      <c r="I11" s="183">
        <f>RES_hhdet_tesh!I11/RES_summary!I$19</f>
        <v>0</v>
      </c>
      <c r="J11" s="183">
        <f>RES_hhdet_tesh!J11/RES_summary!J$19</f>
        <v>0</v>
      </c>
      <c r="K11" s="183">
        <f>RES_hhdet_tesh!K11/RES_summary!K$19</f>
        <v>0</v>
      </c>
      <c r="L11" s="183">
        <f>RES_hhdet_tesh!L11/RES_summary!L$19</f>
        <v>0</v>
      </c>
      <c r="M11" s="183">
        <f>RES_hhdet_tesh!M11/RES_summary!M$19</f>
        <v>0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33.901230365006562</v>
      </c>
      <c r="C15" s="180">
        <f>RES_hhdet_tesh!C15/RES_summary!C$19</f>
        <v>35.539632031935888</v>
      </c>
      <c r="D15" s="180">
        <f>RES_hhdet_tesh!D15/RES_summary!D$19</f>
        <v>37.008006513959643</v>
      </c>
      <c r="E15" s="180">
        <f>RES_hhdet_tesh!E15/RES_summary!E$19</f>
        <v>42.511589697462284</v>
      </c>
      <c r="F15" s="180">
        <f>RES_hhdet_tesh!F15/RES_summary!F$19</f>
        <v>40.18810853388176</v>
      </c>
      <c r="G15" s="180">
        <f>RES_hhdet_tesh!G15/RES_summary!G$19</f>
        <v>0</v>
      </c>
      <c r="H15" s="180">
        <f>RES_hhdet_tesh!H15/RES_summary!H$19</f>
        <v>0</v>
      </c>
      <c r="I15" s="180">
        <f>RES_hhdet_tesh!I15/RES_summary!I$19</f>
        <v>0</v>
      </c>
      <c r="J15" s="180">
        <f>RES_hhdet_tesh!J15/RES_summary!J$19</f>
        <v>0</v>
      </c>
      <c r="K15" s="180">
        <f>RES_hhdet_tesh!K15/RES_summary!K$19</f>
        <v>42.996043809438689</v>
      </c>
      <c r="L15" s="180">
        <f>RES_hhdet_tesh!L15/RES_summary!L$19</f>
        <v>28.09569197099459</v>
      </c>
      <c r="M15" s="180">
        <f>RES_hhdet_tesh!M15/RES_summary!M$19</f>
        <v>32.074369854550568</v>
      </c>
      <c r="N15" s="180">
        <f>RES_hhdet_tesh!N15/RES_summary!N$19</f>
        <v>30.044089114401729</v>
      </c>
      <c r="O15" s="180">
        <f>RES_hhdet_tesh!O15/RES_summary!O$19</f>
        <v>29.346563949044906</v>
      </c>
      <c r="P15" s="180">
        <f>RES_hhdet_tesh!P15/RES_summary!P$19</f>
        <v>27.367191268114624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37.055755766841223</v>
      </c>
      <c r="L16" s="179">
        <f>RES_hhdet_tesh!L16/RES_summary!L$19</f>
        <v>28.003415871461556</v>
      </c>
      <c r="M16" s="179">
        <f>RES_hhdet_tesh!M16/RES_summary!M$19</f>
        <v>29.65429199298147</v>
      </c>
      <c r="N16" s="179">
        <f>RES_hhdet_tesh!N16/RES_summary!N$19</f>
        <v>28.239688032310092</v>
      </c>
      <c r="O16" s="179">
        <f>RES_hhdet_tesh!O16/RES_summary!O$19</f>
        <v>27.631779679420454</v>
      </c>
      <c r="P16" s="179">
        <f>RES_hhdet_tesh!P16/RES_summary!P$19</f>
        <v>26.34757132482784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21.498021904719149</v>
      </c>
      <c r="L17" s="177">
        <f>RES_hhdet_tesh!L17/RES_summary!L$19</f>
        <v>14.047845985497336</v>
      </c>
      <c r="M17" s="177">
        <f>RES_hhdet_tesh!M17/RES_summary!M$19</f>
        <v>16.037184927275312</v>
      </c>
      <c r="N17" s="177">
        <f>RES_hhdet_tesh!N17/RES_summary!N$19</f>
        <v>15.022044557200932</v>
      </c>
      <c r="O17" s="177">
        <f>RES_hhdet_tesh!O17/RES_summary!O$19</f>
        <v>14.702194159211457</v>
      </c>
      <c r="P17" s="177">
        <f>RES_hhdet_tesh!P17/RES_summary!P$19</f>
        <v>13.797979806950893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15.557733862122086</v>
      </c>
      <c r="L18" s="177">
        <f>RES_hhdet_tesh!L18/RES_summary!L$19</f>
        <v>13.95556988596422</v>
      </c>
      <c r="M18" s="177">
        <f>RES_hhdet_tesh!M18/RES_summary!M$19</f>
        <v>13.617107065706154</v>
      </c>
      <c r="N18" s="177">
        <f>RES_hhdet_tesh!N18/RES_summary!N$19</f>
        <v>13.217643475109163</v>
      </c>
      <c r="O18" s="177">
        <f>RES_hhdet_tesh!O18/RES_summary!O$19</f>
        <v>12.929585520208995</v>
      </c>
      <c r="P18" s="177">
        <f>RES_hhdet_tesh!P18/RES_summary!P$19</f>
        <v>12.549591517876946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10.336964440869401</v>
      </c>
      <c r="C19" s="178">
        <f>RES_hhdet_tesh!C19/RES_summary!C$19</f>
        <v>10.972630740671267</v>
      </c>
      <c r="D19" s="178">
        <f>RES_hhdet_tesh!D19/RES_summary!D$19</f>
        <v>11.018936457772957</v>
      </c>
      <c r="E19" s="178">
        <f>RES_hhdet_tesh!E19/RES_summary!E$19</f>
        <v>11.918769036335442</v>
      </c>
      <c r="F19" s="178">
        <f>RES_hhdet_tesh!F19/RES_summary!F$19</f>
        <v>12.407747318500068</v>
      </c>
      <c r="G19" s="178">
        <f>RES_hhdet_tesh!G19/RES_summary!G$19</f>
        <v>0</v>
      </c>
      <c r="H19" s="178">
        <f>RES_hhdet_tesh!H19/RES_summary!H$19</f>
        <v>0</v>
      </c>
      <c r="I19" s="178">
        <f>RES_hhdet_tesh!I19/RES_summary!I$19</f>
        <v>0</v>
      </c>
      <c r="J19" s="178">
        <f>RES_hhdet_tesh!J19/RES_summary!J$19</f>
        <v>0</v>
      </c>
      <c r="K19" s="178">
        <f>RES_hhdet_tesh!K19/RES_summary!K$19</f>
        <v>12.287204215271519</v>
      </c>
      <c r="L19" s="178">
        <f>RES_hhdet_tesh!L19/RES_summary!L$19</f>
        <v>10.366067525461148</v>
      </c>
      <c r="M19" s="178">
        <f>RES_hhdet_tesh!M19/RES_summary!M$19</f>
        <v>9.9365233129134936</v>
      </c>
      <c r="N19" s="178">
        <f>RES_hhdet_tesh!N19/RES_summary!N$19</f>
        <v>9.4957213207056288</v>
      </c>
      <c r="O19" s="178">
        <f>RES_hhdet_tesh!O19/RES_summary!O$19</f>
        <v>9.5102249676750148</v>
      </c>
      <c r="P19" s="178">
        <f>RES_hhdet_tesh!P19/RES_summary!P$19</f>
        <v>9.1237202350757816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9.3549941068598965</v>
      </c>
      <c r="C21" s="177">
        <f>RES_hhdet_tesh!C21/RES_summary!C$19</f>
        <v>9.4829464385829656</v>
      </c>
      <c r="D21" s="177">
        <f>RES_hhdet_tesh!D21/RES_summary!D$19</f>
        <v>9.6083870810513456</v>
      </c>
      <c r="E21" s="177">
        <f>RES_hhdet_tesh!E21/RES_summary!E$19</f>
        <v>9.490404612781699</v>
      </c>
      <c r="F21" s="177">
        <f>RES_hhdet_tesh!F21/RES_summary!F$19</f>
        <v>8.779869219924338</v>
      </c>
      <c r="G21" s="177">
        <f>RES_hhdet_tesh!G21/RES_summary!G$19</f>
        <v>0</v>
      </c>
      <c r="H21" s="177">
        <f>RES_hhdet_tesh!H21/RES_summary!H$19</f>
        <v>0</v>
      </c>
      <c r="I21" s="177">
        <f>RES_hhdet_tesh!I21/RES_summary!I$19</f>
        <v>0</v>
      </c>
      <c r="J21" s="177">
        <f>RES_hhdet_tesh!J21/RES_summary!J$19</f>
        <v>0</v>
      </c>
      <c r="K21" s="177">
        <f>RES_hhdet_tesh!K21/RES_summary!K$19</f>
        <v>9.6550576375528454</v>
      </c>
      <c r="L21" s="177">
        <f>RES_hhdet_tesh!L21/RES_summary!L$19</f>
        <v>9.1721088113796458</v>
      </c>
      <c r="M21" s="177">
        <f>RES_hhdet_tesh!M21/RES_summary!M$19</f>
        <v>8.9338363629616921</v>
      </c>
      <c r="N21" s="177">
        <f>RES_hhdet_tesh!N21/RES_summary!N$19</f>
        <v>8.7559366841583941</v>
      </c>
      <c r="O21" s="177">
        <f>RES_hhdet_tesh!O21/RES_summary!O$19</f>
        <v>8.8021733698247857</v>
      </c>
      <c r="P21" s="177">
        <f>RES_hhdet_tesh!P21/RES_summary!P$19</f>
        <v>8.5743972614712298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10.666405113512525</v>
      </c>
      <c r="C22" s="176">
        <f>RES_hhdet_tesh!C22/RES_summary!C$19</f>
        <v>11.423630555652728</v>
      </c>
      <c r="D22" s="176">
        <f>RES_hhdet_tesh!D22/RES_summary!D$19</f>
        <v>11.676560016449089</v>
      </c>
      <c r="E22" s="176">
        <f>RES_hhdet_tesh!E22/RES_summary!E$19</f>
        <v>13.067684734411612</v>
      </c>
      <c r="F22" s="176">
        <f>RES_hhdet_tesh!F22/RES_summary!F$19</f>
        <v>13.683759615240499</v>
      </c>
      <c r="G22" s="176">
        <f>RES_hhdet_tesh!G22/RES_summary!G$19</f>
        <v>0</v>
      </c>
      <c r="H22" s="176">
        <f>RES_hhdet_tesh!H22/RES_summary!H$19</f>
        <v>0</v>
      </c>
      <c r="I22" s="176">
        <f>RES_hhdet_tesh!I22/RES_summary!I$19</f>
        <v>0</v>
      </c>
      <c r="J22" s="176">
        <f>RES_hhdet_tesh!J22/RES_summary!J$19</f>
        <v>0</v>
      </c>
      <c r="K22" s="176">
        <f>RES_hhdet_tesh!K22/RES_summary!K$19</f>
        <v>12.994514135008721</v>
      </c>
      <c r="L22" s="176">
        <f>RES_hhdet_tesh!L22/RES_summary!L$19</f>
        <v>10.669190081475184</v>
      </c>
      <c r="M22" s="176">
        <f>RES_hhdet_tesh!M22/RES_summary!M$19</f>
        <v>10.259664130907439</v>
      </c>
      <c r="N22" s="176">
        <f>RES_hhdet_tesh!N22/RES_summary!N$19</f>
        <v>9.703454542429494</v>
      </c>
      <c r="O22" s="176">
        <f>RES_hhdet_tesh!O22/RES_summary!O$19</f>
        <v>9.6466042991870662</v>
      </c>
      <c r="P22" s="176">
        <f>RES_hhdet_tesh!P22/RES_summary!P$19</f>
        <v>9.20096877823892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144.73011353092224</v>
      </c>
      <c r="C24" s="184">
        <f>RES_hhdet_tesh!C24/RES_summary!C$19</f>
        <v>144.5934127104203</v>
      </c>
      <c r="D24" s="184">
        <f>RES_hhdet_tesh!D24/RES_summary!D$19</f>
        <v>148.72591641571796</v>
      </c>
      <c r="E24" s="184">
        <f>RES_hhdet_tesh!E24/RES_summary!E$19</f>
        <v>161.45165888084432</v>
      </c>
      <c r="F24" s="184">
        <f>RES_hhdet_tesh!F24/RES_summary!F$19</f>
        <v>159.32647604318686</v>
      </c>
      <c r="G24" s="184">
        <f>RES_hhdet_tesh!G24/RES_summary!G$19</f>
        <v>151.19999058272768</v>
      </c>
      <c r="H24" s="184">
        <f>RES_hhdet_tesh!H24/RES_summary!H$19</f>
        <v>147.33773935736852</v>
      </c>
      <c r="I24" s="184">
        <f>RES_hhdet_tesh!I24/RES_summary!I$19</f>
        <v>135.72542013904194</v>
      </c>
      <c r="J24" s="184">
        <f>RES_hhdet_tesh!J24/RES_summary!J$19</f>
        <v>134.92937562092493</v>
      </c>
      <c r="K24" s="184">
        <f>RES_hhdet_tesh!K24/RES_summary!K$19</f>
        <v>154.39451332098412</v>
      </c>
      <c r="L24" s="184">
        <f>RES_hhdet_tesh!L24/RES_summary!L$19</f>
        <v>139.91981946923255</v>
      </c>
      <c r="M24" s="184">
        <f>RES_hhdet_tesh!M24/RES_summary!M$19</f>
        <v>130.37434686011886</v>
      </c>
      <c r="N24" s="184">
        <f>RES_hhdet_tesh!N24/RES_summary!N$19</f>
        <v>123.45940527413018</v>
      </c>
      <c r="O24" s="184">
        <f>RES_hhdet_tesh!O24/RES_summary!O$19</f>
        <v>119.23386751223349</v>
      </c>
      <c r="P24" s="184">
        <f>RES_hhdet_tesh!P24/RES_summary!P$19</f>
        <v>99.940918878990345</v>
      </c>
      <c r="Q24" s="184">
        <f>RES_hhdet_tesh!Q24/RES_summary!Q$19</f>
        <v>110.68467682660979</v>
      </c>
    </row>
    <row r="25" spans="1:17" ht="12.95" customHeight="1" x14ac:dyDescent="0.25">
      <c r="A25" s="158" t="s">
        <v>65</v>
      </c>
      <c r="B25" s="178">
        <f>RES_hhdet_tesh!B25/RES_summary!B$19</f>
        <v>102.08627773574183</v>
      </c>
      <c r="C25" s="178">
        <f>RES_hhdet_tesh!C25/RES_summary!C$19</f>
        <v>100.41979236162084</v>
      </c>
      <c r="D25" s="178">
        <f>RES_hhdet_tesh!D25/RES_summary!D$19</f>
        <v>104.18145569710686</v>
      </c>
      <c r="E25" s="178">
        <f>RES_hhdet_tesh!E25/RES_summary!E$19</f>
        <v>113.420133419721</v>
      </c>
      <c r="F25" s="178">
        <f>RES_hhdet_tesh!F25/RES_summary!F$19</f>
        <v>111.89354424645751</v>
      </c>
      <c r="G25" s="178">
        <f>RES_hhdet_tesh!G25/RES_summary!G$19</f>
        <v>103.83785139384194</v>
      </c>
      <c r="H25" s="178">
        <f>RES_hhdet_tesh!H25/RES_summary!H$19</f>
        <v>100.33982032809411</v>
      </c>
      <c r="I25" s="178">
        <f>RES_hhdet_tesh!I25/RES_summary!I$19</f>
        <v>88.907808283822064</v>
      </c>
      <c r="J25" s="178">
        <f>RES_hhdet_tesh!J25/RES_summary!J$19</f>
        <v>85.937460929153914</v>
      </c>
      <c r="K25" s="178">
        <f>RES_hhdet_tesh!K25/RES_summary!K$19</f>
        <v>103.85833604417844</v>
      </c>
      <c r="L25" s="178">
        <f>RES_hhdet_tesh!L25/RES_summary!L$19</f>
        <v>99.877177800406244</v>
      </c>
      <c r="M25" s="178">
        <f>RES_hhdet_tesh!M25/RES_summary!M$19</f>
        <v>88.675517297883005</v>
      </c>
      <c r="N25" s="178">
        <f>RES_hhdet_tesh!N25/RES_summary!N$19</f>
        <v>82.625239125256428</v>
      </c>
      <c r="O25" s="178">
        <f>RES_hhdet_tesh!O25/RES_summary!O$19</f>
        <v>79.17318449391253</v>
      </c>
      <c r="P25" s="178">
        <f>RES_hhdet_tesh!P25/RES_summary!P$19</f>
        <v>61.500886342839159</v>
      </c>
      <c r="Q25" s="178">
        <f>RES_hhdet_tesh!Q25/RES_summary!Q$19</f>
        <v>71.208946682238718</v>
      </c>
    </row>
    <row r="26" spans="1:17" ht="12" customHeight="1" x14ac:dyDescent="0.25">
      <c r="A26" s="23" t="s">
        <v>84</v>
      </c>
      <c r="B26" s="177">
        <f>RES_hhdet_tesh!B26/RES_summary!B$19</f>
        <v>100.11351090158693</v>
      </c>
      <c r="C26" s="177">
        <f>RES_hhdet_tesh!C26/RES_summary!C$19</f>
        <v>97.695307862670774</v>
      </c>
      <c r="D26" s="177">
        <f>RES_hhdet_tesh!D26/RES_summary!D$19</f>
        <v>101.35526172509343</v>
      </c>
      <c r="E26" s="177">
        <f>RES_hhdet_tesh!E26/RES_summary!E$19</f>
        <v>108.82174075280597</v>
      </c>
      <c r="F26" s="177">
        <f>RES_hhdet_tesh!F26/RES_summary!F$19</f>
        <v>107.86891761075398</v>
      </c>
      <c r="G26" s="177">
        <f>RES_hhdet_tesh!G26/RES_summary!G$19</f>
        <v>100.03976014655514</v>
      </c>
      <c r="H26" s="177">
        <f>RES_hhdet_tesh!H26/RES_summary!H$19</f>
        <v>96.537839085894134</v>
      </c>
      <c r="I26" s="177">
        <f>RES_hhdet_tesh!I26/RES_summary!I$19</f>
        <v>85.117119047606579</v>
      </c>
      <c r="J26" s="177">
        <f>RES_hhdet_tesh!J26/RES_summary!J$19</f>
        <v>81.51823495543627</v>
      </c>
      <c r="K26" s="177">
        <f>RES_hhdet_tesh!K26/RES_summary!K$19</f>
        <v>101.0572176811158</v>
      </c>
      <c r="L26" s="177">
        <f>RES_hhdet_tesh!L26/RES_summary!L$19</f>
        <v>97.965362465000808</v>
      </c>
      <c r="M26" s="177">
        <f>RES_hhdet_tesh!M26/RES_summary!M$19</f>
        <v>86.903410094201433</v>
      </c>
      <c r="N26" s="177">
        <f>RES_hhdet_tesh!N26/RES_summary!N$19</f>
        <v>81.345987990819069</v>
      </c>
      <c r="O26" s="177">
        <f>RES_hhdet_tesh!O26/RES_summary!O$19</f>
        <v>78.00231524380392</v>
      </c>
      <c r="P26" s="177">
        <f>RES_hhdet_tesh!P26/RES_summary!P$19</f>
        <v>60.636709474503817</v>
      </c>
      <c r="Q26" s="177">
        <f>RES_hhdet_tesh!Q26/RES_summary!Q$19</f>
        <v>69.368839886628223</v>
      </c>
    </row>
    <row r="27" spans="1:17" ht="12" customHeight="1" x14ac:dyDescent="0.25">
      <c r="A27" s="23" t="s">
        <v>60</v>
      </c>
      <c r="B27" s="177">
        <f>RES_hhdet_tesh!B27/RES_summary!B$19</f>
        <v>1.9727668341549096</v>
      </c>
      <c r="C27" s="177">
        <f>RES_hhdet_tesh!C27/RES_summary!C$19</f>
        <v>2.7244844989500594</v>
      </c>
      <c r="D27" s="177">
        <f>RES_hhdet_tesh!D27/RES_summary!D$19</f>
        <v>2.826193972013443</v>
      </c>
      <c r="E27" s="177">
        <f>RES_hhdet_tesh!E27/RES_summary!E$19</f>
        <v>4.598392666915025</v>
      </c>
      <c r="F27" s="177">
        <f>RES_hhdet_tesh!F27/RES_summary!F$19</f>
        <v>4.0246266357035232</v>
      </c>
      <c r="G27" s="177">
        <f>RES_hhdet_tesh!G27/RES_summary!G$19</f>
        <v>3.7980912472868038</v>
      </c>
      <c r="H27" s="177">
        <f>RES_hhdet_tesh!H27/RES_summary!H$19</f>
        <v>3.8019812421999717</v>
      </c>
      <c r="I27" s="177">
        <f>RES_hhdet_tesh!I27/RES_summary!I$19</f>
        <v>3.7906892362154903</v>
      </c>
      <c r="J27" s="177">
        <f>RES_hhdet_tesh!J27/RES_summary!J$19</f>
        <v>4.4192259737176487</v>
      </c>
      <c r="K27" s="177">
        <f>RES_hhdet_tesh!K27/RES_summary!K$19</f>
        <v>2.8011183630626406</v>
      </c>
      <c r="L27" s="177">
        <f>RES_hhdet_tesh!L27/RES_summary!L$19</f>
        <v>1.9118153354054381</v>
      </c>
      <c r="M27" s="177">
        <f>RES_hhdet_tesh!M27/RES_summary!M$19</f>
        <v>1.7721072036815779</v>
      </c>
      <c r="N27" s="177">
        <f>RES_hhdet_tesh!N27/RES_summary!N$19</f>
        <v>1.2792511344373561</v>
      </c>
      <c r="O27" s="177">
        <f>RES_hhdet_tesh!O27/RES_summary!O$19</f>
        <v>1.170869250108612</v>
      </c>
      <c r="P27" s="177">
        <f>RES_hhdet_tesh!P27/RES_summary!P$19</f>
        <v>0.8641768683353418</v>
      </c>
      <c r="Q27" s="177">
        <f>RES_hhdet_tesh!Q27/RES_summary!Q$19</f>
        <v>1.8401067956104959</v>
      </c>
    </row>
    <row r="28" spans="1:17" ht="12.95" customHeight="1" x14ac:dyDescent="0.25">
      <c r="A28" s="158" t="s">
        <v>112</v>
      </c>
      <c r="B28" s="178">
        <f>RES_hhdet_tesh!B28/RES_summary!B$19</f>
        <v>0.19411061611972419</v>
      </c>
      <c r="C28" s="178">
        <f>RES_hhdet_tesh!C28/RES_summary!C$19</f>
        <v>0.23383841668907998</v>
      </c>
      <c r="D28" s="178">
        <f>RES_hhdet_tesh!D28/RES_summary!D$19</f>
        <v>0.28351100881747049</v>
      </c>
      <c r="E28" s="178">
        <f>RES_hhdet_tesh!E28/RES_summary!E$19</f>
        <v>0.32525931445275624</v>
      </c>
      <c r="F28" s="178">
        <f>RES_hhdet_tesh!F28/RES_summary!F$19</f>
        <v>0.38104786379750666</v>
      </c>
      <c r="G28" s="178">
        <f>RES_hhdet_tesh!G28/RES_summary!G$19</f>
        <v>0.49324687465617961</v>
      </c>
      <c r="H28" s="178">
        <f>RES_hhdet_tesh!H28/RES_summary!H$19</f>
        <v>0.62829457179513515</v>
      </c>
      <c r="I28" s="178">
        <f>RES_hhdet_tesh!I28/RES_summary!I$19</f>
        <v>0.89248117179445563</v>
      </c>
      <c r="J28" s="178">
        <f>RES_hhdet_tesh!J28/RES_summary!J$19</f>
        <v>1.1932504640602022</v>
      </c>
      <c r="K28" s="178">
        <f>RES_hhdet_tesh!K28/RES_summary!K$19</f>
        <v>1.2958888518296119</v>
      </c>
      <c r="L28" s="178">
        <f>RES_hhdet_tesh!L28/RES_summary!L$19</f>
        <v>1.7548030660469269</v>
      </c>
      <c r="M28" s="178">
        <f>RES_hhdet_tesh!M28/RES_summary!M$19</f>
        <v>2.0620036751501907</v>
      </c>
      <c r="N28" s="178">
        <f>RES_hhdet_tesh!N28/RES_summary!N$19</f>
        <v>2.9311060021409321</v>
      </c>
      <c r="O28" s="178">
        <f>RES_hhdet_tesh!O28/RES_summary!O$19</f>
        <v>2.7358078246561051</v>
      </c>
      <c r="P28" s="178">
        <f>RES_hhdet_tesh!P28/RES_summary!P$19</f>
        <v>2.8533468937576321</v>
      </c>
      <c r="Q28" s="178">
        <f>RES_hhdet_tesh!Q28/RES_summary!Q$19</f>
        <v>3.3770667328595536</v>
      </c>
    </row>
    <row r="29" spans="1:17" ht="12" customHeight="1" x14ac:dyDescent="0.25">
      <c r="A29" s="23" t="s">
        <v>60</v>
      </c>
      <c r="B29" s="177">
        <f>RES_hhdet_tesh!B29/RES_summary!B$19</f>
        <v>0.19411061611972419</v>
      </c>
      <c r="C29" s="177">
        <f>RES_hhdet_tesh!C29/RES_summary!C$19</f>
        <v>0.23383841668907998</v>
      </c>
      <c r="D29" s="177">
        <f>RES_hhdet_tesh!D29/RES_summary!D$19</f>
        <v>0.28351100881747049</v>
      </c>
      <c r="E29" s="177">
        <f>RES_hhdet_tesh!E29/RES_summary!E$19</f>
        <v>0.32525931445275624</v>
      </c>
      <c r="F29" s="177">
        <f>RES_hhdet_tesh!F29/RES_summary!F$19</f>
        <v>0.38104786379750666</v>
      </c>
      <c r="G29" s="177">
        <f>RES_hhdet_tesh!G29/RES_summary!G$19</f>
        <v>0.49324687465617961</v>
      </c>
      <c r="H29" s="177">
        <f>RES_hhdet_tesh!H29/RES_summary!H$19</f>
        <v>0.62829457179513515</v>
      </c>
      <c r="I29" s="177">
        <f>RES_hhdet_tesh!I29/RES_summary!I$19</f>
        <v>0.89248117179445563</v>
      </c>
      <c r="J29" s="177">
        <f>RES_hhdet_tesh!J29/RES_summary!J$19</f>
        <v>1.1932504640602022</v>
      </c>
      <c r="K29" s="177">
        <f>RES_hhdet_tesh!K29/RES_summary!K$19</f>
        <v>1.2958888518296119</v>
      </c>
      <c r="L29" s="177">
        <f>RES_hhdet_tesh!L29/RES_summary!L$19</f>
        <v>1.7548030660469269</v>
      </c>
      <c r="M29" s="177">
        <f>RES_hhdet_tesh!M29/RES_summary!M$19</f>
        <v>2.0620036751501907</v>
      </c>
      <c r="N29" s="177">
        <f>RES_hhdet_tesh!N29/RES_summary!N$19</f>
        <v>2.9311060021409321</v>
      </c>
      <c r="O29" s="177">
        <f>RES_hhdet_tesh!O29/RES_summary!O$19</f>
        <v>2.7358078246561051</v>
      </c>
      <c r="P29" s="177">
        <f>RES_hhdet_tesh!P29/RES_summary!P$19</f>
        <v>2.8533468937576321</v>
      </c>
      <c r="Q29" s="177">
        <f>RES_hhdet_tesh!Q29/RES_summary!Q$19</f>
        <v>3.3770667328595536</v>
      </c>
    </row>
    <row r="30" spans="1:17" ht="12" customHeight="1" x14ac:dyDescent="0.25">
      <c r="A30" s="158" t="s">
        <v>63</v>
      </c>
      <c r="B30" s="178">
        <f>RES_hhdet_tesh!B30/RES_summary!B$19</f>
        <v>32.112773437424472</v>
      </c>
      <c r="C30" s="178">
        <f>RES_hhdet_tesh!C30/RES_summary!C$19</f>
        <v>32.9672221895568</v>
      </c>
      <c r="D30" s="178">
        <f>RES_hhdet_tesh!D30/RES_summary!D$19</f>
        <v>33.242112534990483</v>
      </c>
      <c r="E30" s="178">
        <f>RES_hhdet_tesh!E30/RES_summary!E$19</f>
        <v>35.787385065125342</v>
      </c>
      <c r="F30" s="178">
        <f>RES_hhdet_tesh!F30/RES_summary!F$19</f>
        <v>34.648912219274067</v>
      </c>
      <c r="G30" s="178">
        <f>RES_hhdet_tesh!G30/RES_summary!G$19</f>
        <v>34.668537015107304</v>
      </c>
      <c r="H30" s="178">
        <f>RES_hhdet_tesh!H30/RES_summary!H$19</f>
        <v>33.812664712659817</v>
      </c>
      <c r="I30" s="178">
        <f>RES_hhdet_tesh!I30/RES_summary!I$19</f>
        <v>33.707306752303573</v>
      </c>
      <c r="J30" s="178">
        <f>RES_hhdet_tesh!J30/RES_summary!J$19</f>
        <v>35.53279731521031</v>
      </c>
      <c r="K30" s="178">
        <f>RES_hhdet_tesh!K30/RES_summary!K$19</f>
        <v>36.953905577724257</v>
      </c>
      <c r="L30" s="178">
        <f>RES_hhdet_tesh!L30/RES_summary!L$19</f>
        <v>27.922425206207073</v>
      </c>
      <c r="M30" s="178">
        <f>RES_hhdet_tesh!M30/RES_summary!M$19</f>
        <v>29.700944213765759</v>
      </c>
      <c r="N30" s="178">
        <f>RES_hhdet_tesh!N30/RES_summary!N$19</f>
        <v>28.407789193603069</v>
      </c>
      <c r="O30" s="178">
        <f>RES_hhdet_tesh!O30/RES_summary!O$19</f>
        <v>27.815107267117906</v>
      </c>
      <c r="P30" s="178">
        <f>RES_hhdet_tesh!P30/RES_summary!P$19</f>
        <v>26.462949560889133</v>
      </c>
      <c r="Q30" s="178">
        <f>RES_hhdet_tesh!Q30/RES_summary!Q$19</f>
        <v>27.325136443554005</v>
      </c>
    </row>
    <row r="31" spans="1:17" ht="12" customHeight="1" x14ac:dyDescent="0.25">
      <c r="A31" s="167" t="s">
        <v>169</v>
      </c>
      <c r="B31" s="183">
        <f>RES_hhdet_tesh!B31/RES_summary!B$19</f>
        <v>29.733009391717875</v>
      </c>
      <c r="C31" s="183">
        <f>RES_hhdet_tesh!C31/RES_summary!C$19</f>
        <v>29.641359196127624</v>
      </c>
      <c r="D31" s="183">
        <f>RES_hhdet_tesh!D31/RES_summary!D$19</f>
        <v>29.330908612528283</v>
      </c>
      <c r="E31" s="183">
        <f>RES_hhdet_tesh!E31/RES_summary!E$19</f>
        <v>29.157778493066392</v>
      </c>
      <c r="F31" s="183">
        <f>RES_hhdet_tesh!F31/RES_summary!F$19</f>
        <v>29.083443808975563</v>
      </c>
      <c r="G31" s="183">
        <f>RES_hhdet_tesh!G31/RES_summary!G$19</f>
        <v>29.100736588428116</v>
      </c>
      <c r="H31" s="183">
        <f>RES_hhdet_tesh!H31/RES_summary!H$19</f>
        <v>29.002444397574713</v>
      </c>
      <c r="I31" s="183">
        <f>RES_hhdet_tesh!I31/RES_summary!I$19</f>
        <v>29.135848341128323</v>
      </c>
      <c r="J31" s="183">
        <f>RES_hhdet_tesh!J31/RES_summary!J$19</f>
        <v>29.085323159884556</v>
      </c>
      <c r="K31" s="183">
        <f>RES_hhdet_tesh!K31/RES_summary!K$19</f>
        <v>31.424889401729349</v>
      </c>
      <c r="L31" s="183">
        <f>RES_hhdet_tesh!L31/RES_summary!L$19</f>
        <v>28.243401547664998</v>
      </c>
      <c r="M31" s="183">
        <f>RES_hhdet_tesh!M31/RES_summary!M$19</f>
        <v>27.784756370393019</v>
      </c>
      <c r="N31" s="183">
        <f>RES_hhdet_tesh!N31/RES_summary!N$19</f>
        <v>27.043059477563922</v>
      </c>
      <c r="O31" s="183">
        <f>RES_hhdet_tesh!O31/RES_summary!O$19</f>
        <v>26.347039906000248</v>
      </c>
      <c r="P31" s="183">
        <f>RES_hhdet_tesh!P31/RES_summary!P$19</f>
        <v>25.53275966924652</v>
      </c>
      <c r="Q31" s="183">
        <f>RES_hhdet_tesh!Q31/RES_summary!Q$19</f>
        <v>25.109746247646704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31.929228012322174</v>
      </c>
      <c r="L32" s="183">
        <f>RES_hhdet_tesh!L32/RES_summary!L$19</f>
        <v>28.506949254283303</v>
      </c>
      <c r="M32" s="183">
        <f>RES_hhdet_tesh!M32/RES_summary!M$19</f>
        <v>27.841355347231307</v>
      </c>
      <c r="N32" s="183">
        <f>RES_hhdet_tesh!N32/RES_summary!N$19</f>
        <v>27.003807420889288</v>
      </c>
      <c r="O32" s="183">
        <f>RES_hhdet_tesh!O32/RES_summary!O$19</f>
        <v>26.373462201171424</v>
      </c>
      <c r="P32" s="183">
        <f>RES_hhdet_tesh!P32/RES_summary!P$19</f>
        <v>25.597103099259922</v>
      </c>
      <c r="Q32" s="183">
        <f>RES_hhdet_tesh!Q32/RES_summary!Q$19</f>
        <v>25.160821906007119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16.371494150200082</v>
      </c>
      <c r="L33" s="182">
        <f>RES_hhdet_tesh!L33/RES_summary!L$19</f>
        <v>14.551379368319081</v>
      </c>
      <c r="M33" s="182">
        <f>RES_hhdet_tesh!M33/RES_summary!M$19</f>
        <v>14.224248281525147</v>
      </c>
      <c r="N33" s="182">
        <f>RES_hhdet_tesh!N33/RES_summary!N$19</f>
        <v>13.786163945780128</v>
      </c>
      <c r="O33" s="182">
        <f>RES_hhdet_tesh!O33/RES_summary!O$19</f>
        <v>13.443876680962431</v>
      </c>
      <c r="P33" s="182">
        <f>RES_hhdet_tesh!P33/RES_summary!P$19</f>
        <v>13.047511581382981</v>
      </c>
      <c r="Q33" s="182">
        <f>RES_hhdet_tesh!Q33/RES_summary!Q$19</f>
        <v>12.806665753210343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15.557733862122086</v>
      </c>
      <c r="L34" s="181">
        <f>RES_hhdet_tesh!L34/RES_summary!L$19</f>
        <v>13.95556988596422</v>
      </c>
      <c r="M34" s="181">
        <f>RES_hhdet_tesh!M34/RES_summary!M$19</f>
        <v>13.617107065706154</v>
      </c>
      <c r="N34" s="181">
        <f>RES_hhdet_tesh!N34/RES_summary!N$19</f>
        <v>13.217643475109163</v>
      </c>
      <c r="O34" s="181">
        <f>RES_hhdet_tesh!O34/RES_summary!O$19</f>
        <v>12.929585520208995</v>
      </c>
      <c r="P34" s="181">
        <f>RES_hhdet_tesh!P34/RES_summary!P$19</f>
        <v>12.549591517876946</v>
      </c>
      <c r="Q34" s="181">
        <f>RES_hhdet_tesh!Q34/RES_summary!Q$19</f>
        <v>12.354156152796776</v>
      </c>
    </row>
    <row r="35" spans="1:17" ht="12" customHeight="1" x14ac:dyDescent="0.25">
      <c r="A35" s="163" t="s">
        <v>142</v>
      </c>
      <c r="B35" s="180">
        <f>RES_hhdet_tesh!B35/RES_summary!B$19</f>
        <v>33.901230365006562</v>
      </c>
      <c r="C35" s="180">
        <f>RES_hhdet_tesh!C35/RES_summary!C$19</f>
        <v>35.503978249362028</v>
      </c>
      <c r="D35" s="180">
        <f>RES_hhdet_tesh!D35/RES_summary!D$19</f>
        <v>36.27053688874647</v>
      </c>
      <c r="E35" s="180">
        <f>RES_hhdet_tesh!E35/RES_summary!E$19</f>
        <v>40.995420219432368</v>
      </c>
      <c r="F35" s="180">
        <f>RES_hhdet_tesh!F35/RES_summary!F$19</f>
        <v>39.085557444108858</v>
      </c>
      <c r="G35" s="180">
        <f>RES_hhdet_tesh!G35/RES_summary!G$19</f>
        <v>39.173735904297544</v>
      </c>
      <c r="H35" s="180">
        <f>RES_hhdet_tesh!H35/RES_summary!H$19</f>
        <v>37.762378416065445</v>
      </c>
      <c r="I35" s="180">
        <f>RES_hhdet_tesh!I35/RES_summary!I$19</f>
        <v>37.516199457783436</v>
      </c>
      <c r="J35" s="180">
        <f>RES_hhdet_tesh!J35/RES_summary!J$19</f>
        <v>40.98220191987199</v>
      </c>
      <c r="K35" s="180">
        <f>RES_hhdet_tesh!K35/RES_summary!K$19</f>
        <v>42.185548755352301</v>
      </c>
      <c r="L35" s="180">
        <f>RES_hhdet_tesh!L35/RES_summary!L$19</f>
        <v>27.570726524045739</v>
      </c>
      <c r="M35" s="180">
        <f>RES_hhdet_tesh!M35/RES_summary!M$19</f>
        <v>31.612184715083984</v>
      </c>
      <c r="N35" s="180">
        <f>RES_hhdet_tesh!N35/RES_summary!N$19</f>
        <v>29.82294353902693</v>
      </c>
      <c r="O35" s="180">
        <f>RES_hhdet_tesh!O35/RES_summary!O$19</f>
        <v>29.362969678911128</v>
      </c>
      <c r="P35" s="180">
        <f>RES_hhdet_tesh!P35/RES_summary!P$19</f>
        <v>27.461659233428957</v>
      </c>
      <c r="Q35" s="180">
        <f>RES_hhdet_tesh!Q35/RES_summary!Q$19</f>
        <v>29.747175014470166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37.055755766841244</v>
      </c>
      <c r="L36" s="179">
        <f>RES_hhdet_tesh!L36/RES_summary!L$19</f>
        <v>28.006767020574099</v>
      </c>
      <c r="M36" s="179">
        <f>RES_hhdet_tesh!M36/RES_summary!M$19</f>
        <v>29.727643911807384</v>
      </c>
      <c r="N36" s="179">
        <f>RES_hhdet_tesh!N36/RES_summary!N$19</f>
        <v>28.378151484889845</v>
      </c>
      <c r="O36" s="179">
        <f>RES_hhdet_tesh!O36/RES_summary!O$19</f>
        <v>27.809199133582524</v>
      </c>
      <c r="P36" s="179">
        <f>RES_hhdet_tesh!P36/RES_summary!P$19</f>
        <v>26.444639310143842</v>
      </c>
      <c r="Q36" s="179">
        <f>RES_hhdet_tesh!Q36/RES_summary!Q$19</f>
        <v>27.331928913567559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21.498021904719153</v>
      </c>
      <c r="L37" s="177">
        <f>RES_hhdet_tesh!L37/RES_summary!L$19</f>
        <v>14.051197134609879</v>
      </c>
      <c r="M37" s="177">
        <f>RES_hhdet_tesh!M37/RES_summary!M$19</f>
        <v>16.110536846101223</v>
      </c>
      <c r="N37" s="177">
        <f>RES_hhdet_tesh!N37/RES_summary!N$19</f>
        <v>15.160508009780683</v>
      </c>
      <c r="O37" s="177">
        <f>RES_hhdet_tesh!O37/RES_summary!O$19</f>
        <v>14.879613613373529</v>
      </c>
      <c r="P37" s="177">
        <f>RES_hhdet_tesh!P37/RES_summary!P$19</f>
        <v>13.895047792266901</v>
      </c>
      <c r="Q37" s="177">
        <f>RES_hhdet_tesh!Q37/RES_summary!Q$19</f>
        <v>14.977772760770787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15.55773386212209</v>
      </c>
      <c r="L38" s="177">
        <f>RES_hhdet_tesh!L38/RES_summary!L$19</f>
        <v>13.95556988596422</v>
      </c>
      <c r="M38" s="177">
        <f>RES_hhdet_tesh!M38/RES_summary!M$19</f>
        <v>13.617107065706158</v>
      </c>
      <c r="N38" s="177">
        <f>RES_hhdet_tesh!N38/RES_summary!N$19</f>
        <v>13.21764347510916</v>
      </c>
      <c r="O38" s="177">
        <f>RES_hhdet_tesh!O38/RES_summary!O$19</f>
        <v>12.929585520208995</v>
      </c>
      <c r="P38" s="177">
        <f>RES_hhdet_tesh!P38/RES_summary!P$19</f>
        <v>12.549591517876946</v>
      </c>
      <c r="Q38" s="177">
        <f>RES_hhdet_tesh!Q38/RES_summary!Q$19</f>
        <v>12.354156152796774</v>
      </c>
    </row>
    <row r="39" spans="1:17" ht="12" customHeight="1" x14ac:dyDescent="0.25">
      <c r="A39" s="158" t="s">
        <v>62</v>
      </c>
      <c r="B39" s="178">
        <f>RES_hhdet_tesh!B39/RES_summary!B$19</f>
        <v>10.336951741636197</v>
      </c>
      <c r="C39" s="178">
        <f>RES_hhdet_tesh!C39/RES_summary!C$19</f>
        <v>10.97255974255361</v>
      </c>
      <c r="D39" s="178">
        <f>RES_hhdet_tesh!D39/RES_summary!D$19</f>
        <v>11.01883717480316</v>
      </c>
      <c r="E39" s="178">
        <f>RES_hhdet_tesh!E39/RES_summary!E$19</f>
        <v>11.918881081545251</v>
      </c>
      <c r="F39" s="178">
        <f>RES_hhdet_tesh!F39/RES_summary!F$19</f>
        <v>12.40297171365777</v>
      </c>
      <c r="G39" s="178">
        <f>RES_hhdet_tesh!G39/RES_summary!G$19</f>
        <v>12.20035529912224</v>
      </c>
      <c r="H39" s="178">
        <f>RES_hhdet_tesh!H39/RES_summary!H$19</f>
        <v>12.556959744819471</v>
      </c>
      <c r="I39" s="178">
        <f>RES_hhdet_tesh!I39/RES_summary!I$19</f>
        <v>12.217823931121847</v>
      </c>
      <c r="J39" s="178">
        <f>RES_hhdet_tesh!J39/RES_summary!J$19</f>
        <v>12.265866912500513</v>
      </c>
      <c r="K39" s="178">
        <f>RES_hhdet_tesh!K39/RES_summary!K$19</f>
        <v>12.286382847251799</v>
      </c>
      <c r="L39" s="178">
        <f>RES_hhdet_tesh!L39/RES_summary!L$19</f>
        <v>10.365413396572308</v>
      </c>
      <c r="M39" s="178">
        <f>RES_hhdet_tesh!M39/RES_summary!M$19</f>
        <v>9.935881673319912</v>
      </c>
      <c r="N39" s="178">
        <f>RES_hhdet_tesh!N39/RES_summary!N$19</f>
        <v>9.495270953129749</v>
      </c>
      <c r="O39" s="178">
        <f>RES_hhdet_tesh!O39/RES_summary!O$19</f>
        <v>9.5097679265469299</v>
      </c>
      <c r="P39" s="178">
        <f>RES_hhdet_tesh!P39/RES_summary!P$19</f>
        <v>9.1237360815044184</v>
      </c>
      <c r="Q39" s="178">
        <f>RES_hhdet_tesh!Q39/RES_summary!Q$19</f>
        <v>8.7735269679575225</v>
      </c>
    </row>
    <row r="40" spans="1:17" ht="12" customHeight="1" x14ac:dyDescent="0.25">
      <c r="A40" s="23" t="s">
        <v>57</v>
      </c>
      <c r="B40" s="177">
        <f>RES_hhdet_tesh!B40/RES_summary!B$19</f>
        <v>9.3549941068598983</v>
      </c>
      <c r="C40" s="177">
        <f>RES_hhdet_tesh!C40/RES_summary!C$19</f>
        <v>9.4829464385829709</v>
      </c>
      <c r="D40" s="177">
        <f>RES_hhdet_tesh!D40/RES_summary!D$19</f>
        <v>9.6083870810513474</v>
      </c>
      <c r="E40" s="177">
        <f>RES_hhdet_tesh!E40/RES_summary!E$19</f>
        <v>9.4904046127816972</v>
      </c>
      <c r="F40" s="177">
        <f>RES_hhdet_tesh!F40/RES_summary!F$19</f>
        <v>8.7798692199243416</v>
      </c>
      <c r="G40" s="177">
        <f>RES_hhdet_tesh!G40/RES_summary!G$19</f>
        <v>10.90050187408446</v>
      </c>
      <c r="H40" s="177">
        <f>RES_hhdet_tesh!H40/RES_summary!H$19</f>
        <v>9.3836042510996904</v>
      </c>
      <c r="I40" s="177">
        <f>RES_hhdet_tesh!I40/RES_summary!I$19</f>
        <v>10.420045713650158</v>
      </c>
      <c r="J40" s="177">
        <f>RES_hhdet_tesh!J40/RES_summary!J$19</f>
        <v>9.6011973124488801</v>
      </c>
      <c r="K40" s="177">
        <f>RES_hhdet_tesh!K40/RES_summary!K$19</f>
        <v>9.655057637552849</v>
      </c>
      <c r="L40" s="177">
        <f>RES_hhdet_tesh!L40/RES_summary!L$19</f>
        <v>9.1721088113796494</v>
      </c>
      <c r="M40" s="177">
        <f>RES_hhdet_tesh!M40/RES_summary!M$19</f>
        <v>8.9338363629616975</v>
      </c>
      <c r="N40" s="177">
        <f>RES_hhdet_tesh!N40/RES_summary!N$19</f>
        <v>8.7559366841583923</v>
      </c>
      <c r="O40" s="177">
        <f>RES_hhdet_tesh!O40/RES_summary!O$19</f>
        <v>8.8021733698247875</v>
      </c>
      <c r="P40" s="177">
        <f>RES_hhdet_tesh!P40/RES_summary!P$19</f>
        <v>8.5743972614712298</v>
      </c>
      <c r="Q40" s="177">
        <f>RES_hhdet_tesh!Q40/RES_summary!Q$19</f>
        <v>7.8511241240230909</v>
      </c>
    </row>
    <row r="41" spans="1:17" ht="12" customHeight="1" x14ac:dyDescent="0.25">
      <c r="A41" s="29" t="s">
        <v>140</v>
      </c>
      <c r="B41" s="176">
        <f>RES_hhdet_tesh!B41/RES_summary!B$19</f>
        <v>10.666405113512523</v>
      </c>
      <c r="C41" s="176">
        <f>RES_hhdet_tesh!C41/RES_summary!C$19</f>
        <v>11.423630555652728</v>
      </c>
      <c r="D41" s="176">
        <f>RES_hhdet_tesh!D41/RES_summary!D$19</f>
        <v>11.676560016449086</v>
      </c>
      <c r="E41" s="176">
        <f>RES_hhdet_tesh!E41/RES_summary!E$19</f>
        <v>13.067684734411612</v>
      </c>
      <c r="F41" s="176">
        <f>RES_hhdet_tesh!F41/RES_summary!F$19</f>
        <v>13.683759615240501</v>
      </c>
      <c r="G41" s="176">
        <f>RES_hhdet_tesh!G41/RES_summary!G$19</f>
        <v>12.619965777394892</v>
      </c>
      <c r="H41" s="176">
        <f>RES_hhdet_tesh!H41/RES_summary!H$19</f>
        <v>13.376438065994138</v>
      </c>
      <c r="I41" s="176">
        <f>RES_hhdet_tesh!I41/RES_summary!I$19</f>
        <v>12.666147676127256</v>
      </c>
      <c r="J41" s="176">
        <f>RES_hhdet_tesh!J41/RES_summary!J$19</f>
        <v>13.350153727259052</v>
      </c>
      <c r="K41" s="176">
        <f>RES_hhdet_tesh!K41/RES_summary!K$19</f>
        <v>12.994514135008711</v>
      </c>
      <c r="L41" s="176">
        <f>RES_hhdet_tesh!L41/RES_summary!L$19</f>
        <v>10.66919008147519</v>
      </c>
      <c r="M41" s="176">
        <f>RES_hhdet_tesh!M41/RES_summary!M$19</f>
        <v>10.259664130907442</v>
      </c>
      <c r="N41" s="176">
        <f>RES_hhdet_tesh!N41/RES_summary!N$19</f>
        <v>9.7034545424294905</v>
      </c>
      <c r="O41" s="176">
        <f>RES_hhdet_tesh!O41/RES_summary!O$19</f>
        <v>9.6466042991870644</v>
      </c>
      <c r="P41" s="176">
        <f>RES_hhdet_tesh!P41/RES_summary!P$19</f>
        <v>9.2009687782389236</v>
      </c>
      <c r="Q41" s="176">
        <f>RES_hhdet_tesh!Q41/RES_summary!Q$19</f>
        <v>9.0677240032333426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143.98896444897193</v>
      </c>
      <c r="C43" s="184">
        <f>RES_hhdet_tesh!C43/RES_summary!C$19</f>
        <v>142.44003716604578</v>
      </c>
      <c r="D43" s="184">
        <f>RES_hhdet_tesh!D43/RES_summary!D$19</f>
        <v>148.58775366428034</v>
      </c>
      <c r="E43" s="184">
        <f>RES_hhdet_tesh!E43/RES_summary!E$19</f>
        <v>161.51671272554793</v>
      </c>
      <c r="F43" s="184">
        <f>RES_hhdet_tesh!F43/RES_summary!F$19</f>
        <v>158.76658222837321</v>
      </c>
      <c r="G43" s="184">
        <f>RES_hhdet_tesh!G43/RES_summary!G$19</f>
        <v>148.74340504173148</v>
      </c>
      <c r="H43" s="184">
        <f>RES_hhdet_tesh!H43/RES_summary!H$19</f>
        <v>144.83006651564463</v>
      </c>
      <c r="I43" s="184">
        <f>RES_hhdet_tesh!I43/RES_summary!I$19</f>
        <v>125.2333023923385</v>
      </c>
      <c r="J43" s="184">
        <f>RES_hhdet_tesh!J43/RES_summary!J$19</f>
        <v>137.68171948485565</v>
      </c>
      <c r="K43" s="184">
        <f>RES_hhdet_tesh!K43/RES_summary!K$19</f>
        <v>147.49728046701321</v>
      </c>
      <c r="L43" s="184">
        <f>RES_hhdet_tesh!L43/RES_summary!L$19</f>
        <v>145.81976419484187</v>
      </c>
      <c r="M43" s="184">
        <f>RES_hhdet_tesh!M43/RES_summary!M$19</f>
        <v>126.91825340425136</v>
      </c>
      <c r="N43" s="184">
        <f>RES_hhdet_tesh!N43/RES_summary!N$19</f>
        <v>119.57879221865669</v>
      </c>
      <c r="O43" s="184">
        <f>RES_hhdet_tesh!O43/RES_summary!O$19</f>
        <v>117.34615185643082</v>
      </c>
      <c r="P43" s="184">
        <f>RES_hhdet_tesh!P43/RES_summary!P$19</f>
        <v>97.886529276927732</v>
      </c>
      <c r="Q43" s="184">
        <f>RES_hhdet_tesh!Q43/RES_summary!Q$19</f>
        <v>106.89566523875503</v>
      </c>
    </row>
    <row r="44" spans="1:17" ht="12.95" customHeight="1" x14ac:dyDescent="0.25">
      <c r="A44" s="158" t="s">
        <v>65</v>
      </c>
      <c r="B44" s="178">
        <f>RES_hhdet_tesh!B44/RES_summary!B$19</f>
        <v>102.08489817852504</v>
      </c>
      <c r="C44" s="178">
        <f>RES_hhdet_tesh!C44/RES_summary!C$19</f>
        <v>99.743774187212452</v>
      </c>
      <c r="D44" s="178">
        <f>RES_hhdet_tesh!D44/RES_summary!D$19</f>
        <v>105.42648765895804</v>
      </c>
      <c r="E44" s="178">
        <f>RES_hhdet_tesh!E44/RES_summary!E$19</f>
        <v>115.80859153815112</v>
      </c>
      <c r="F44" s="178">
        <f>RES_hhdet_tesh!F44/RES_summary!F$19</f>
        <v>113.53304403100805</v>
      </c>
      <c r="G44" s="178">
        <f>RES_hhdet_tesh!G44/RES_summary!G$19</f>
        <v>104.30936680636502</v>
      </c>
      <c r="H44" s="178">
        <f>RES_hhdet_tesh!H44/RES_summary!H$19</f>
        <v>100.2136736364792</v>
      </c>
      <c r="I44" s="178">
        <f>RES_hhdet_tesh!I44/RES_summary!I$19</f>
        <v>81.839594643755703</v>
      </c>
      <c r="J44" s="178">
        <f>RES_hhdet_tesh!J44/RES_summary!J$19</f>
        <v>92.188777533018396</v>
      </c>
      <c r="K44" s="178">
        <f>RES_hhdet_tesh!K44/RES_summary!K$19</f>
        <v>102.29382423213822</v>
      </c>
      <c r="L44" s="178">
        <f>RES_hhdet_tesh!L44/RES_summary!L$19</f>
        <v>103.84896664506005</v>
      </c>
      <c r="M44" s="178">
        <f>RES_hhdet_tesh!M44/RES_summary!M$19</f>
        <v>87.825524289138343</v>
      </c>
      <c r="N44" s="178">
        <f>RES_hhdet_tesh!N44/RES_summary!N$19</f>
        <v>80.902537556422345</v>
      </c>
      <c r="O44" s="178">
        <f>RES_hhdet_tesh!O44/RES_summary!O$19</f>
        <v>79.716761013703888</v>
      </c>
      <c r="P44" s="178">
        <f>RES_hhdet_tesh!P44/RES_summary!P$19</f>
        <v>60.824604567886382</v>
      </c>
      <c r="Q44" s="178">
        <f>RES_hhdet_tesh!Q44/RES_summary!Q$19</f>
        <v>70.2385758456509</v>
      </c>
    </row>
    <row r="45" spans="1:17" ht="12" customHeight="1" x14ac:dyDescent="0.25">
      <c r="A45" s="23" t="s">
        <v>166</v>
      </c>
      <c r="B45" s="177">
        <f>RES_hhdet_tesh!B45/RES_summary!B$19</f>
        <v>100.11215800363114</v>
      </c>
      <c r="C45" s="177">
        <f>RES_hhdet_tesh!C45/RES_summary!C$19</f>
        <v>97.037630704449242</v>
      </c>
      <c r="D45" s="177">
        <f>RES_hhdet_tesh!D45/RES_summary!D$19</f>
        <v>102.56651894457798</v>
      </c>
      <c r="E45" s="177">
        <f>RES_hhdet_tesh!E45/RES_summary!E$19</f>
        <v>111.11336360957775</v>
      </c>
      <c r="F45" s="177">
        <f>RES_hhdet_tesh!F45/RES_summary!F$19</f>
        <v>109.44944728629092</v>
      </c>
      <c r="G45" s="177">
        <f>RES_hhdet_tesh!G45/RES_summary!G$19</f>
        <v>100.49402887554976</v>
      </c>
      <c r="H45" s="177">
        <f>RES_hhdet_tesh!H45/RES_summary!H$19</f>
        <v>96.416472224995644</v>
      </c>
      <c r="I45" s="177">
        <f>RES_hhdet_tesh!I45/RES_summary!I$19</f>
        <v>78.350267030122765</v>
      </c>
      <c r="J45" s="177">
        <f>RES_hhdet_tesh!J45/RES_summary!J$19</f>
        <v>87.448085455845529</v>
      </c>
      <c r="K45" s="177">
        <f>RES_hhdet_tesh!K45/RES_summary!K$19</f>
        <v>99.534901642018355</v>
      </c>
      <c r="L45" s="177">
        <f>RES_hhdet_tesh!L45/RES_summary!L$19</f>
        <v>101.86112466383391</v>
      </c>
      <c r="M45" s="177">
        <f>RES_hhdet_tesh!M45/RES_summary!M$19</f>
        <v>86.070403495908877</v>
      </c>
      <c r="N45" s="177">
        <f>RES_hhdet_tesh!N45/RES_summary!N$19</f>
        <v>79.649958271404842</v>
      </c>
      <c r="O45" s="177">
        <f>RES_hhdet_tesh!O45/RES_summary!O$19</f>
        <v>78.537852968185263</v>
      </c>
      <c r="P45" s="177">
        <f>RES_hhdet_tesh!P45/RES_summary!P$19</f>
        <v>59.969930441725083</v>
      </c>
      <c r="Q45" s="177">
        <f>RES_hhdet_tesh!Q45/RES_summary!Q$19</f>
        <v>68.423544353831034</v>
      </c>
    </row>
    <row r="46" spans="1:17" ht="12" customHeight="1" x14ac:dyDescent="0.25">
      <c r="A46" s="23" t="s">
        <v>60</v>
      </c>
      <c r="B46" s="177">
        <f>RES_hhdet_tesh!B46/RES_summary!B$19</f>
        <v>1.9727401748939055</v>
      </c>
      <c r="C46" s="177">
        <f>RES_hhdet_tesh!C46/RES_summary!C$19</f>
        <v>2.706143482763212</v>
      </c>
      <c r="D46" s="177">
        <f>RES_hhdet_tesh!D46/RES_summary!D$19</f>
        <v>2.8599687143800505</v>
      </c>
      <c r="E46" s="177">
        <f>RES_hhdet_tesh!E46/RES_summary!E$19</f>
        <v>4.6952279285733693</v>
      </c>
      <c r="F46" s="177">
        <f>RES_hhdet_tesh!F46/RES_summary!F$19</f>
        <v>4.0835967447171297</v>
      </c>
      <c r="G46" s="177">
        <f>RES_hhdet_tesh!G46/RES_summary!G$19</f>
        <v>3.81533793081526</v>
      </c>
      <c r="H46" s="177">
        <f>RES_hhdet_tesh!H46/RES_summary!H$19</f>
        <v>3.7972014114835395</v>
      </c>
      <c r="I46" s="177">
        <f>RES_hhdet_tesh!I46/RES_summary!I$19</f>
        <v>3.4893276136329376</v>
      </c>
      <c r="J46" s="177">
        <f>RES_hhdet_tesh!J46/RES_summary!J$19</f>
        <v>4.7406920771728691</v>
      </c>
      <c r="K46" s="177">
        <f>RES_hhdet_tesh!K46/RES_summary!K$19</f>
        <v>2.7589225901198691</v>
      </c>
      <c r="L46" s="177">
        <f>RES_hhdet_tesh!L46/RES_summary!L$19</f>
        <v>1.9878419812261257</v>
      </c>
      <c r="M46" s="177">
        <f>RES_hhdet_tesh!M46/RES_summary!M$19</f>
        <v>1.7551207932294628</v>
      </c>
      <c r="N46" s="177">
        <f>RES_hhdet_tesh!N46/RES_summary!N$19</f>
        <v>1.2525792850175059</v>
      </c>
      <c r="O46" s="177">
        <f>RES_hhdet_tesh!O46/RES_summary!O$19</f>
        <v>1.1789080455186118</v>
      </c>
      <c r="P46" s="177">
        <f>RES_hhdet_tesh!P46/RES_summary!P$19</f>
        <v>0.85467412616130156</v>
      </c>
      <c r="Q46" s="177">
        <f>RES_hhdet_tesh!Q46/RES_summary!Q$19</f>
        <v>1.8150314918198713</v>
      </c>
    </row>
    <row r="47" spans="1:17" ht="12.95" customHeight="1" x14ac:dyDescent="0.25">
      <c r="A47" s="158" t="s">
        <v>112</v>
      </c>
      <c r="B47" s="178">
        <f>RES_hhdet_tesh!B47/RES_summary!B$19</f>
        <v>0.19289762211906172</v>
      </c>
      <c r="C47" s="178">
        <f>RES_hhdet_tesh!C47/RES_summary!C$19</f>
        <v>0.23255305047770067</v>
      </c>
      <c r="D47" s="178">
        <f>RES_hhdet_tesh!D47/RES_summary!D$19</f>
        <v>0.28330414636045148</v>
      </c>
      <c r="E47" s="178">
        <f>RES_hhdet_tesh!E47/RES_summary!E$19</f>
        <v>0.32380981724430707</v>
      </c>
      <c r="F47" s="178">
        <f>RES_hhdet_tesh!F47/RES_summary!F$19</f>
        <v>0.38149733865580282</v>
      </c>
      <c r="G47" s="178">
        <f>RES_hhdet_tesh!G47/RES_summary!G$19</f>
        <v>0.49213230922312529</v>
      </c>
      <c r="H47" s="178">
        <f>RES_hhdet_tesh!H47/RES_summary!H$19</f>
        <v>0.62906237748964444</v>
      </c>
      <c r="I47" s="178">
        <f>RES_hhdet_tesh!I47/RES_summary!I$19</f>
        <v>0.89232514032382015</v>
      </c>
      <c r="J47" s="178">
        <f>RES_hhdet_tesh!J47/RES_summary!J$19</f>
        <v>1.1934230882328276</v>
      </c>
      <c r="K47" s="178">
        <f>RES_hhdet_tesh!K47/RES_summary!K$19</f>
        <v>1.2945888213688908</v>
      </c>
      <c r="L47" s="178">
        <f>RES_hhdet_tesh!L47/RES_summary!L$19</f>
        <v>1.7554204902269919</v>
      </c>
      <c r="M47" s="178">
        <f>RES_hhdet_tesh!M47/RES_summary!M$19</f>
        <v>2.0614497888257217</v>
      </c>
      <c r="N47" s="178">
        <f>RES_hhdet_tesh!N47/RES_summary!N$19</f>
        <v>2.9320419501948285</v>
      </c>
      <c r="O47" s="178">
        <f>RES_hhdet_tesh!O47/RES_summary!O$19</f>
        <v>2.7358395517549066</v>
      </c>
      <c r="P47" s="178">
        <f>RES_hhdet_tesh!P47/RES_summary!P$19</f>
        <v>2.8537772528636798</v>
      </c>
      <c r="Q47" s="178">
        <f>RES_hhdet_tesh!Q47/RES_summary!Q$19</f>
        <v>3.3781245760574725</v>
      </c>
    </row>
    <row r="48" spans="1:17" ht="12" customHeight="1" x14ac:dyDescent="0.25">
      <c r="A48" s="23" t="s">
        <v>60</v>
      </c>
      <c r="B48" s="177">
        <f>RES_hhdet_tesh!B48/RES_summary!B$19</f>
        <v>0.19289762211906172</v>
      </c>
      <c r="C48" s="177">
        <f>RES_hhdet_tesh!C48/RES_summary!C$19</f>
        <v>0.23255305047770067</v>
      </c>
      <c r="D48" s="177">
        <f>RES_hhdet_tesh!D48/RES_summary!D$19</f>
        <v>0.28330414636045148</v>
      </c>
      <c r="E48" s="177">
        <f>RES_hhdet_tesh!E48/RES_summary!E$19</f>
        <v>0.32380981724430707</v>
      </c>
      <c r="F48" s="177">
        <f>RES_hhdet_tesh!F48/RES_summary!F$19</f>
        <v>0.38149733865580282</v>
      </c>
      <c r="G48" s="177">
        <f>RES_hhdet_tesh!G48/RES_summary!G$19</f>
        <v>0.49213230922312529</v>
      </c>
      <c r="H48" s="177">
        <f>RES_hhdet_tesh!H48/RES_summary!H$19</f>
        <v>0.62906237748964444</v>
      </c>
      <c r="I48" s="177">
        <f>RES_hhdet_tesh!I48/RES_summary!I$19</f>
        <v>0.89232514032382015</v>
      </c>
      <c r="J48" s="177">
        <f>RES_hhdet_tesh!J48/RES_summary!J$19</f>
        <v>1.1934230882328276</v>
      </c>
      <c r="K48" s="177">
        <f>RES_hhdet_tesh!K48/RES_summary!K$19</f>
        <v>1.2945888213688908</v>
      </c>
      <c r="L48" s="177">
        <f>RES_hhdet_tesh!L48/RES_summary!L$19</f>
        <v>1.7554204902269919</v>
      </c>
      <c r="M48" s="177">
        <f>RES_hhdet_tesh!M48/RES_summary!M$19</f>
        <v>2.0614497888257217</v>
      </c>
      <c r="N48" s="177">
        <f>RES_hhdet_tesh!N48/RES_summary!N$19</f>
        <v>2.9320419501948285</v>
      </c>
      <c r="O48" s="177">
        <f>RES_hhdet_tesh!O48/RES_summary!O$19</f>
        <v>2.7358395517549066</v>
      </c>
      <c r="P48" s="177">
        <f>RES_hhdet_tesh!P48/RES_summary!P$19</f>
        <v>2.8537772528636798</v>
      </c>
      <c r="Q48" s="177">
        <f>RES_hhdet_tesh!Q48/RES_summary!Q$19</f>
        <v>3.3781245760574725</v>
      </c>
    </row>
    <row r="49" spans="1:17" ht="12" customHeight="1" x14ac:dyDescent="0.25">
      <c r="A49" s="158" t="s">
        <v>63</v>
      </c>
      <c r="B49" s="178">
        <f>RES_hhdet_tesh!B49/RES_summary!B$19</f>
        <v>31.374291986421159</v>
      </c>
      <c r="C49" s="178">
        <f>RES_hhdet_tesh!C49/RES_summary!C$19</f>
        <v>31.491182310154613</v>
      </c>
      <c r="D49" s="178">
        <f>RES_hhdet_tesh!D49/RES_summary!D$19</f>
        <v>31.859096107814782</v>
      </c>
      <c r="E49" s="178">
        <f>RES_hhdet_tesh!E49/RES_summary!E$19</f>
        <v>33.465649998913442</v>
      </c>
      <c r="F49" s="178">
        <f>RES_hhdet_tesh!F49/RES_summary!F$19</f>
        <v>32.449002688372076</v>
      </c>
      <c r="G49" s="178">
        <f>RES_hhdet_tesh!G49/RES_summary!G$19</f>
        <v>31.741494787618134</v>
      </c>
      <c r="H49" s="178">
        <f>RES_hhdet_tesh!H49/RES_summary!H$19</f>
        <v>31.430496662395885</v>
      </c>
      <c r="I49" s="178">
        <f>RES_hhdet_tesh!I49/RES_summary!I$19</f>
        <v>30.283679795716751</v>
      </c>
      <c r="J49" s="178">
        <f>RES_hhdet_tesh!J49/RES_summary!J$19</f>
        <v>32.033713986067639</v>
      </c>
      <c r="K49" s="178">
        <f>RES_hhdet_tesh!K49/RES_summary!K$19</f>
        <v>31.62237466262653</v>
      </c>
      <c r="L49" s="178">
        <f>RES_hhdet_tesh!L49/RES_summary!L$19</f>
        <v>29.849881561124036</v>
      </c>
      <c r="M49" s="178">
        <f>RES_hhdet_tesh!M49/RES_summary!M$19</f>
        <v>27.095345074698908</v>
      </c>
      <c r="N49" s="178">
        <f>RES_hhdet_tesh!N49/RES_summary!N$19</f>
        <v>26.248930475931139</v>
      </c>
      <c r="O49" s="178">
        <f>RES_hhdet_tesh!O49/RES_summary!O$19</f>
        <v>25.38379365234039</v>
      </c>
      <c r="P49" s="178">
        <f>RES_hhdet_tesh!P49/RES_summary!P$19</f>
        <v>25.084415462980694</v>
      </c>
      <c r="Q49" s="178">
        <f>RES_hhdet_tesh!Q49/RES_summary!Q$19</f>
        <v>24.505506232200151</v>
      </c>
    </row>
    <row r="50" spans="1:17" ht="12" customHeight="1" x14ac:dyDescent="0.25">
      <c r="A50" s="167" t="s">
        <v>165</v>
      </c>
      <c r="B50" s="183">
        <f>RES_hhdet_tesh!B50/RES_summary!B$19</f>
        <v>29.732978082645019</v>
      </c>
      <c r="C50" s="183">
        <f>RES_hhdet_tesh!C50/RES_summary!C$19</f>
        <v>29.577474718557685</v>
      </c>
      <c r="D50" s="183">
        <f>RES_hhdet_tesh!D50/RES_summary!D$19</f>
        <v>29.585010544797267</v>
      </c>
      <c r="E50" s="183">
        <f>RES_hhdet_tesh!E50/RES_summary!E$19</f>
        <v>29.566848890896178</v>
      </c>
      <c r="F50" s="183">
        <f>RES_hhdet_tesh!F50/RES_summary!F$19</f>
        <v>29.290232696613526</v>
      </c>
      <c r="G50" s="183">
        <f>RES_hhdet_tesh!G50/RES_summary!G$19</f>
        <v>28.705129978401246</v>
      </c>
      <c r="H50" s="183">
        <f>RES_hhdet_tesh!H50/RES_summary!H$19</f>
        <v>28.965136666186041</v>
      </c>
      <c r="I50" s="183">
        <f>RES_hhdet_tesh!I50/RES_summary!I$19</f>
        <v>27.865551619269986</v>
      </c>
      <c r="J50" s="183">
        <f>RES_hhdet_tesh!J50/RES_summary!J$19</f>
        <v>29.090081729548388</v>
      </c>
      <c r="K50" s="183">
        <f>RES_hhdet_tesh!K50/RES_summary!K$19</f>
        <v>29.751932312045984</v>
      </c>
      <c r="L50" s="183">
        <f>RES_hhdet_tesh!L50/RES_summary!L$19</f>
        <v>30.270464709169921</v>
      </c>
      <c r="M50" s="183">
        <f>RES_hhdet_tesh!M50/RES_summary!M$19</f>
        <v>26.481434619439323</v>
      </c>
      <c r="N50" s="183">
        <f>RES_hhdet_tesh!N50/RES_summary!N$19</f>
        <v>25.78615001407579</v>
      </c>
      <c r="O50" s="183">
        <f>RES_hhdet_tesh!O50/RES_summary!O$19</f>
        <v>25.040455570985536</v>
      </c>
      <c r="P50" s="183">
        <f>RES_hhdet_tesh!P50/RES_summary!P$19</f>
        <v>24.934522158861267</v>
      </c>
      <c r="Q50" s="183">
        <f>RES_hhdet_tesh!Q50/RES_summary!Q$19</f>
        <v>24.309402786257735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31.32375396693557</v>
      </c>
      <c r="L51" s="183">
        <f>RES_hhdet_tesh!L51/RES_summary!L$19</f>
        <v>29.913427272488491</v>
      </c>
      <c r="M51" s="183">
        <f>RES_hhdet_tesh!M51/RES_summary!M$19</f>
        <v>27.532719546818434</v>
      </c>
      <c r="N51" s="183">
        <f>RES_hhdet_tesh!N51/RES_summary!N$19</f>
        <v>26.700673756856705</v>
      </c>
      <c r="O51" s="183">
        <f>RES_hhdet_tesh!O51/RES_summary!O$19</f>
        <v>25.890349415961321</v>
      </c>
      <c r="P51" s="183">
        <f>RES_hhdet_tesh!P51/RES_summary!P$19</f>
        <v>25.447236995289966</v>
      </c>
      <c r="Q51" s="183">
        <f>RES_hhdet_tesh!Q51/RES_summary!Q$19</f>
        <v>24.907637903386991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15.766020104813494</v>
      </c>
      <c r="L52" s="182">
        <f>RES_hhdet_tesh!L52/RES_summary!L$19</f>
        <v>15.957857386524275</v>
      </c>
      <c r="M52" s="182">
        <f>RES_hhdet_tesh!M52/RES_summary!M$19</f>
        <v>13.915612481112275</v>
      </c>
      <c r="N52" s="182">
        <f>RES_hhdet_tesh!N52/RES_summary!N$19</f>
        <v>13.483030281747544</v>
      </c>
      <c r="O52" s="182">
        <f>RES_hhdet_tesh!O52/RES_summary!O$19</f>
        <v>12.960763895752327</v>
      </c>
      <c r="P52" s="182">
        <f>RES_hhdet_tesh!P52/RES_summary!P$19</f>
        <v>12.897645477413022</v>
      </c>
      <c r="Q52" s="182">
        <f>RES_hhdet_tesh!Q52/RES_summary!Q$19</f>
        <v>12.553481750590223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15.557733862122072</v>
      </c>
      <c r="L53" s="181">
        <f>RES_hhdet_tesh!L53/RES_summary!L$19</f>
        <v>13.95556988596422</v>
      </c>
      <c r="M53" s="181">
        <f>RES_hhdet_tesh!M53/RES_summary!M$19</f>
        <v>13.617107065706158</v>
      </c>
      <c r="N53" s="181">
        <f>RES_hhdet_tesh!N53/RES_summary!N$19</f>
        <v>13.21764347510916</v>
      </c>
      <c r="O53" s="181">
        <f>RES_hhdet_tesh!O53/RES_summary!O$19</f>
        <v>12.929585520208997</v>
      </c>
      <c r="P53" s="181">
        <f>RES_hhdet_tesh!P53/RES_summary!P$19</f>
        <v>12.549591517876943</v>
      </c>
      <c r="Q53" s="181">
        <f>RES_hhdet_tesh!Q53/RES_summary!Q$19</f>
        <v>12.354156152796765</v>
      </c>
    </row>
    <row r="54" spans="1:17" ht="12" customHeight="1" x14ac:dyDescent="0.25">
      <c r="A54" s="163" t="s">
        <v>142</v>
      </c>
      <c r="B54" s="180">
        <f>RES_hhdet_tesh!B54/RES_summary!B$19</f>
        <v>33.901230365006562</v>
      </c>
      <c r="C54" s="180">
        <f>RES_hhdet_tesh!C54/RES_summary!C$19</f>
        <v>35.263578481032106</v>
      </c>
      <c r="D54" s="180">
        <f>RES_hhdet_tesh!D54/RES_summary!D$19</f>
        <v>36.395898381915188</v>
      </c>
      <c r="E54" s="180">
        <f>RES_hhdet_tesh!E54/RES_summary!E$19</f>
        <v>41.316100661590582</v>
      </c>
      <c r="F54" s="180">
        <f>RES_hhdet_tesh!F54/RES_summary!F$19</f>
        <v>39.189719862116441</v>
      </c>
      <c r="G54" s="180">
        <f>RES_hhdet_tesh!G54/RES_summary!G$19</f>
        <v>38.996785128421585</v>
      </c>
      <c r="H54" s="180">
        <f>RES_hhdet_tesh!H54/RES_summary!H$19</f>
        <v>37.515271094540331</v>
      </c>
      <c r="I54" s="180">
        <f>RES_hhdet_tesh!I54/RES_summary!I$19</f>
        <v>37.276141715531232</v>
      </c>
      <c r="J54" s="180">
        <f>RES_hhdet_tesh!J54/RES_summary!J$19</f>
        <v>40.612851133692715</v>
      </c>
      <c r="K54" s="180">
        <f>RES_hhdet_tesh!K54/RES_summary!K$19</f>
        <v>41.93545542561629</v>
      </c>
      <c r="L54" s="180">
        <f>RES_hhdet_tesh!L54/RES_summary!L$19</f>
        <v>27.61190401297506</v>
      </c>
      <c r="M54" s="180">
        <f>RES_hhdet_tesh!M54/RES_summary!M$19</f>
        <v>31.791415835144537</v>
      </c>
      <c r="N54" s="180">
        <f>RES_hhdet_tesh!N54/RES_summary!N$19</f>
        <v>29.978195456497428</v>
      </c>
      <c r="O54" s="180">
        <f>RES_hhdet_tesh!O54/RES_summary!O$19</f>
        <v>29.587493347641754</v>
      </c>
      <c r="P54" s="180">
        <f>RES_hhdet_tesh!P54/RES_summary!P$19</f>
        <v>27.505679497138743</v>
      </c>
      <c r="Q54" s="180">
        <f>RES_hhdet_tesh!Q54/RES_summary!Q$19</f>
        <v>29.625593698062609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37.055755766841223</v>
      </c>
      <c r="L55" s="179">
        <f>RES_hhdet_tesh!L55/RES_summary!L$19</f>
        <v>28.024055300646221</v>
      </c>
      <c r="M55" s="179">
        <f>RES_hhdet_tesh!M55/RES_summary!M$19</f>
        <v>29.689640856886822</v>
      </c>
      <c r="N55" s="179">
        <f>RES_hhdet_tesh!N55/RES_summary!N$19</f>
        <v>28.30655803603042</v>
      </c>
      <c r="O55" s="179">
        <f>RES_hhdet_tesh!O55/RES_summary!O$19</f>
        <v>27.723936113220983</v>
      </c>
      <c r="P55" s="179">
        <f>RES_hhdet_tesh!P55/RES_summary!P$19</f>
        <v>26.294380041722537</v>
      </c>
      <c r="Q55" s="179">
        <f>RES_hhdet_tesh!Q55/RES_summary!Q$19</f>
        <v>27.15232581838336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21.498021904719142</v>
      </c>
      <c r="L56" s="177">
        <f>RES_hhdet_tesh!L56/RES_summary!L$19</f>
        <v>14.068485414682</v>
      </c>
      <c r="M56" s="177">
        <f>RES_hhdet_tesh!M56/RES_summary!M$19</f>
        <v>16.072533791180668</v>
      </c>
      <c r="N56" s="177">
        <f>RES_hhdet_tesh!N56/RES_summary!N$19</f>
        <v>15.08891456092126</v>
      </c>
      <c r="O56" s="177">
        <f>RES_hhdet_tesh!O56/RES_summary!O$19</f>
        <v>14.794350593011986</v>
      </c>
      <c r="P56" s="177">
        <f>RES_hhdet_tesh!P56/RES_summary!P$19</f>
        <v>13.744788523845592</v>
      </c>
      <c r="Q56" s="177">
        <f>RES_hhdet_tesh!Q56/RES_summary!Q$19</f>
        <v>14.798169665586585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15.557733862122078</v>
      </c>
      <c r="L57" s="177">
        <f>RES_hhdet_tesh!L57/RES_summary!L$19</f>
        <v>13.95556988596422</v>
      </c>
      <c r="M57" s="177">
        <f>RES_hhdet_tesh!M57/RES_summary!M$19</f>
        <v>13.617107065706158</v>
      </c>
      <c r="N57" s="177">
        <f>RES_hhdet_tesh!N57/RES_summary!N$19</f>
        <v>13.217643475109163</v>
      </c>
      <c r="O57" s="177">
        <f>RES_hhdet_tesh!O57/RES_summary!O$19</f>
        <v>12.929585520208992</v>
      </c>
      <c r="P57" s="177">
        <f>RES_hhdet_tesh!P57/RES_summary!P$19</f>
        <v>12.549591517876946</v>
      </c>
      <c r="Q57" s="177">
        <f>RES_hhdet_tesh!Q57/RES_summary!Q$19</f>
        <v>12.354156152796776</v>
      </c>
    </row>
    <row r="58" spans="1:17" ht="12" customHeight="1" x14ac:dyDescent="0.25">
      <c r="A58" s="158" t="s">
        <v>62</v>
      </c>
      <c r="B58" s="178">
        <f>RES_hhdet_tesh!B58/RES_summary!B$19</f>
        <v>10.336876661906686</v>
      </c>
      <c r="C58" s="178">
        <f>RES_hhdet_tesh!C58/RES_summary!C$19</f>
        <v>10.972527618201037</v>
      </c>
      <c r="D58" s="178">
        <f>RES_hhdet_tesh!D58/RES_summary!D$19</f>
        <v>11.018865751147056</v>
      </c>
      <c r="E58" s="178">
        <f>RES_hhdet_tesh!E58/RES_summary!E$19</f>
        <v>11.918661371239059</v>
      </c>
      <c r="F58" s="178">
        <f>RES_hhdet_tesh!F58/RES_summary!F$19</f>
        <v>12.403038170337277</v>
      </c>
      <c r="G58" s="178">
        <f>RES_hhdet_tesh!G58/RES_summary!G$19</f>
        <v>12.200411138525222</v>
      </c>
      <c r="H58" s="178">
        <f>RES_hhdet_tesh!H58/RES_summary!H$19</f>
        <v>12.5568338392799</v>
      </c>
      <c r="I58" s="178">
        <f>RES_hhdet_tesh!I58/RES_summary!I$19</f>
        <v>12.217702812542198</v>
      </c>
      <c r="J58" s="178">
        <f>RES_hhdet_tesh!J58/RES_summary!J$19</f>
        <v>12.265804877536779</v>
      </c>
      <c r="K58" s="178">
        <f>RES_hhdet_tesh!K58/RES_summary!K$19</f>
        <v>12.286492750879573</v>
      </c>
      <c r="L58" s="178">
        <f>RES_hhdet_tesh!L58/RES_summary!L$19</f>
        <v>10.365495498430811</v>
      </c>
      <c r="M58" s="178">
        <f>RES_hhdet_tesh!M58/RES_summary!M$19</f>
        <v>9.9359342515883977</v>
      </c>
      <c r="N58" s="178">
        <f>RES_hhdet_tesh!N58/RES_summary!N$19</f>
        <v>9.4952822361083502</v>
      </c>
      <c r="O58" s="178">
        <f>RES_hhdet_tesh!O58/RES_summary!O$19</f>
        <v>9.5097576386316565</v>
      </c>
      <c r="P58" s="178">
        <f>RES_hhdet_tesh!P58/RES_summary!P$19</f>
        <v>9.1237319931969676</v>
      </c>
      <c r="Q58" s="178">
        <f>RES_hhdet_tesh!Q58/RES_summary!Q$19</f>
        <v>8.773458584846507</v>
      </c>
    </row>
    <row r="59" spans="1:17" ht="12" customHeight="1" x14ac:dyDescent="0.25">
      <c r="A59" s="23" t="s">
        <v>57</v>
      </c>
      <c r="B59" s="177">
        <f>RES_hhdet_tesh!B59/RES_summary!B$19</f>
        <v>9.3549941068599001</v>
      </c>
      <c r="C59" s="177">
        <f>RES_hhdet_tesh!C59/RES_summary!C$19</f>
        <v>9.4829464385829709</v>
      </c>
      <c r="D59" s="177">
        <f>RES_hhdet_tesh!D59/RES_summary!D$19</f>
        <v>9.608387081051351</v>
      </c>
      <c r="E59" s="177">
        <f>RES_hhdet_tesh!E59/RES_summary!E$19</f>
        <v>9.490404612781699</v>
      </c>
      <c r="F59" s="177">
        <f>RES_hhdet_tesh!F59/RES_summary!F$19</f>
        <v>8.7798692199243398</v>
      </c>
      <c r="G59" s="177">
        <f>RES_hhdet_tesh!G59/RES_summary!G$19</f>
        <v>10.900501874084467</v>
      </c>
      <c r="H59" s="177">
        <f>RES_hhdet_tesh!H59/RES_summary!H$19</f>
        <v>9.3836042510996887</v>
      </c>
      <c r="I59" s="177">
        <f>RES_hhdet_tesh!I59/RES_summary!I$19</f>
        <v>10.420045713650152</v>
      </c>
      <c r="J59" s="177">
        <f>RES_hhdet_tesh!J59/RES_summary!J$19</f>
        <v>9.6011973124488836</v>
      </c>
      <c r="K59" s="177">
        <f>RES_hhdet_tesh!K59/RES_summary!K$19</f>
        <v>9.6550576375528454</v>
      </c>
      <c r="L59" s="177">
        <f>RES_hhdet_tesh!L59/RES_summary!L$19</f>
        <v>9.1721088113796458</v>
      </c>
      <c r="M59" s="177">
        <f>RES_hhdet_tesh!M59/RES_summary!M$19</f>
        <v>8.933836362961701</v>
      </c>
      <c r="N59" s="177">
        <f>RES_hhdet_tesh!N59/RES_summary!N$19</f>
        <v>8.7559366841583977</v>
      </c>
      <c r="O59" s="177">
        <f>RES_hhdet_tesh!O59/RES_summary!O$19</f>
        <v>8.8021733698247893</v>
      </c>
      <c r="P59" s="177">
        <f>RES_hhdet_tesh!P59/RES_summary!P$19</f>
        <v>8.574397261471228</v>
      </c>
      <c r="Q59" s="177">
        <f>RES_hhdet_tesh!Q59/RES_summary!Q$19</f>
        <v>7.8511241240230953</v>
      </c>
    </row>
    <row r="60" spans="1:17" ht="12" customHeight="1" x14ac:dyDescent="0.25">
      <c r="A60" s="29" t="s">
        <v>140</v>
      </c>
      <c r="B60" s="176">
        <f>RES_hhdet_tesh!B60/RES_summary!B$19</f>
        <v>10.666405113512525</v>
      </c>
      <c r="C60" s="176">
        <f>RES_hhdet_tesh!C60/RES_summary!C$19</f>
        <v>11.423630555652725</v>
      </c>
      <c r="D60" s="176">
        <f>RES_hhdet_tesh!D60/RES_summary!D$19</f>
        <v>11.676560016449086</v>
      </c>
      <c r="E60" s="176">
        <f>RES_hhdet_tesh!E60/RES_summary!E$19</f>
        <v>13.067684734411607</v>
      </c>
      <c r="F60" s="176">
        <f>RES_hhdet_tesh!F60/RES_summary!F$19</f>
        <v>13.683759615240502</v>
      </c>
      <c r="G60" s="176">
        <f>RES_hhdet_tesh!G60/RES_summary!G$19</f>
        <v>12.619965777394881</v>
      </c>
      <c r="H60" s="176">
        <f>RES_hhdet_tesh!H60/RES_summary!H$19</f>
        <v>13.376438065994137</v>
      </c>
      <c r="I60" s="176">
        <f>RES_hhdet_tesh!I60/RES_summary!I$19</f>
        <v>12.666147676127247</v>
      </c>
      <c r="J60" s="176">
        <f>RES_hhdet_tesh!J60/RES_summary!J$19</f>
        <v>13.350153727259054</v>
      </c>
      <c r="K60" s="176">
        <f>RES_hhdet_tesh!K60/RES_summary!K$19</f>
        <v>12.994514135008723</v>
      </c>
      <c r="L60" s="176">
        <f>RES_hhdet_tesh!L60/RES_summary!L$19</f>
        <v>10.669190081475188</v>
      </c>
      <c r="M60" s="176">
        <f>RES_hhdet_tesh!M60/RES_summary!M$19</f>
        <v>10.259664130907435</v>
      </c>
      <c r="N60" s="176">
        <f>RES_hhdet_tesh!N60/RES_summary!N$19</f>
        <v>9.703454542429494</v>
      </c>
      <c r="O60" s="176">
        <f>RES_hhdet_tesh!O60/RES_summary!O$19</f>
        <v>9.6466042991870644</v>
      </c>
      <c r="P60" s="176">
        <f>RES_hhdet_tesh!P60/RES_summary!P$19</f>
        <v>9.2009687782389182</v>
      </c>
      <c r="Q60" s="176">
        <f>RES_hhdet_tesh!Q60/RES_summary!Q$19</f>
        <v>9.0677240032333355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142.66798445153887</v>
      </c>
      <c r="C62" s="184">
        <f>RES_hhdet_tesh!C62/RES_summary!C$19</f>
        <v>141.73910573844904</v>
      </c>
      <c r="D62" s="184">
        <f>RES_hhdet_tesh!D62/RES_summary!D$19</f>
        <v>146.51866542039247</v>
      </c>
      <c r="E62" s="184">
        <f>RES_hhdet_tesh!E62/RES_summary!E$19</f>
        <v>158.66379216442226</v>
      </c>
      <c r="F62" s="184">
        <f>RES_hhdet_tesh!F62/RES_summary!F$19</f>
        <v>156.91744727054035</v>
      </c>
      <c r="G62" s="184">
        <f>RES_hhdet_tesh!G62/RES_summary!G$19</f>
        <v>149.24641481327075</v>
      </c>
      <c r="H62" s="184">
        <f>RES_hhdet_tesh!H62/RES_summary!H$19</f>
        <v>140.90051385606006</v>
      </c>
      <c r="I62" s="184">
        <f>RES_hhdet_tesh!I62/RES_summary!I$19</f>
        <v>124.72011563425166</v>
      </c>
      <c r="J62" s="184">
        <f>RES_hhdet_tesh!J62/RES_summary!J$19</f>
        <v>137.54767903624665</v>
      </c>
      <c r="K62" s="184">
        <f>RES_hhdet_tesh!K62/RES_summary!K$19</f>
        <v>140.59858224601845</v>
      </c>
      <c r="L62" s="184">
        <f>RES_hhdet_tesh!L62/RES_summary!L$19</f>
        <v>133.9341195720848</v>
      </c>
      <c r="M62" s="184">
        <f>RES_hhdet_tesh!M62/RES_summary!M$19</f>
        <v>124.88312965180107</v>
      </c>
      <c r="N62" s="184">
        <f>RES_hhdet_tesh!N62/RES_summary!N$19</f>
        <v>117.94566960088746</v>
      </c>
      <c r="O62" s="184">
        <f>RES_hhdet_tesh!O62/RES_summary!O$19</f>
        <v>115.37801422190464</v>
      </c>
      <c r="P62" s="184">
        <f>RES_hhdet_tesh!P62/RES_summary!P$19</f>
        <v>96.545164897966387</v>
      </c>
      <c r="Q62" s="184">
        <f>RES_hhdet_tesh!Q62/RES_summary!Q$19</f>
        <v>105.96105041567537</v>
      </c>
    </row>
    <row r="63" spans="1:17" ht="12.95" customHeight="1" x14ac:dyDescent="0.25">
      <c r="A63" s="158" t="s">
        <v>65</v>
      </c>
      <c r="B63" s="178">
        <f>RES_hhdet_tesh!B63/RES_summary!B$19</f>
        <v>102.0837419475849</v>
      </c>
      <c r="C63" s="178">
        <f>RES_hhdet_tesh!C63/RES_summary!C$19</f>
        <v>100.59442442075728</v>
      </c>
      <c r="D63" s="178">
        <f>RES_hhdet_tesh!D63/RES_summary!D$19</f>
        <v>105.21886264301121</v>
      </c>
      <c r="E63" s="178">
        <f>RES_hhdet_tesh!E63/RES_summary!E$19</f>
        <v>116.07466732971442</v>
      </c>
      <c r="F63" s="178">
        <f>RES_hhdet_tesh!F63/RES_summary!F$19</f>
        <v>114.55446462330593</v>
      </c>
      <c r="G63" s="178">
        <f>RES_hhdet_tesh!G63/RES_summary!G$19</f>
        <v>107.69376477540501</v>
      </c>
      <c r="H63" s="178">
        <f>RES_hhdet_tesh!H63/RES_summary!H$19</f>
        <v>99.700207097277243</v>
      </c>
      <c r="I63" s="178">
        <f>RES_hhdet_tesh!I63/RES_summary!I$19</f>
        <v>83.786359057461297</v>
      </c>
      <c r="J63" s="178">
        <f>RES_hhdet_tesh!J63/RES_summary!J$19</f>
        <v>95.614051851702158</v>
      </c>
      <c r="K63" s="178">
        <f>RES_hhdet_tesh!K63/RES_summary!K$19</f>
        <v>98.982835103168455</v>
      </c>
      <c r="L63" s="178">
        <f>RES_hhdet_tesh!L63/RES_summary!L$19</f>
        <v>95.776683050368206</v>
      </c>
      <c r="M63" s="178">
        <f>RES_hhdet_tesh!M63/RES_summary!M$19</f>
        <v>87.137611282896444</v>
      </c>
      <c r="N63" s="178">
        <f>RES_hhdet_tesh!N63/RES_summary!N$19</f>
        <v>80.2318490221503</v>
      </c>
      <c r="O63" s="178">
        <f>RES_hhdet_tesh!O63/RES_summary!O$19</f>
        <v>78.392693158640796</v>
      </c>
      <c r="P63" s="178">
        <f>RES_hhdet_tesh!P63/RES_summary!P$19</f>
        <v>60.288251655509903</v>
      </c>
      <c r="Q63" s="178">
        <f>RES_hhdet_tesh!Q63/RES_summary!Q$19</f>
        <v>70.102140862535634</v>
      </c>
    </row>
    <row r="64" spans="1:17" ht="12" customHeight="1" x14ac:dyDescent="0.25">
      <c r="A64" s="23" t="s">
        <v>161</v>
      </c>
      <c r="B64" s="177">
        <f>RES_hhdet_tesh!B64/RES_summary!B$19</f>
        <v>100.11102411628214</v>
      </c>
      <c r="C64" s="177">
        <f>RES_hhdet_tesh!C64/RES_summary!C$19</f>
        <v>97.865201987910439</v>
      </c>
      <c r="D64" s="177">
        <f>RES_hhdet_tesh!D64/RES_summary!D$19</f>
        <v>102.36452629923474</v>
      </c>
      <c r="E64" s="177">
        <f>RES_hhdet_tesh!E64/RES_summary!E$19</f>
        <v>111.36865188985995</v>
      </c>
      <c r="F64" s="177">
        <f>RES_hhdet_tesh!F64/RES_summary!F$19</f>
        <v>110.43412906090543</v>
      </c>
      <c r="G64" s="177">
        <f>RES_hhdet_tesh!G64/RES_summary!G$19</f>
        <v>103.75463525866034</v>
      </c>
      <c r="H64" s="177">
        <f>RES_hhdet_tesh!H64/RES_summary!H$19</f>
        <v>95.92246147258065</v>
      </c>
      <c r="I64" s="177">
        <f>RES_hhdet_tesh!I64/RES_summary!I$19</f>
        <v>80.214028847645537</v>
      </c>
      <c r="J64" s="177">
        <f>RES_hhdet_tesh!J64/RES_summary!J$19</f>
        <v>90.697219345517624</v>
      </c>
      <c r="K64" s="177">
        <f>RES_hhdet_tesh!K64/RES_summary!K$19</f>
        <v>96.313211772042223</v>
      </c>
      <c r="L64" s="177">
        <f>RES_hhdet_tesh!L64/RES_summary!L$19</f>
        <v>93.943358005923315</v>
      </c>
      <c r="M64" s="177">
        <f>RES_hhdet_tesh!M64/RES_summary!M$19</f>
        <v>85.396237864714962</v>
      </c>
      <c r="N64" s="177">
        <f>RES_hhdet_tesh!N64/RES_summary!N$19</f>
        <v>78.989653720010239</v>
      </c>
      <c r="O64" s="177">
        <f>RES_hhdet_tesh!O64/RES_summary!O$19</f>
        <v>77.233366368397697</v>
      </c>
      <c r="P64" s="177">
        <f>RES_hhdet_tesh!P64/RES_summary!P$19</f>
        <v>59.441114067562964</v>
      </c>
      <c r="Q64" s="177">
        <f>RES_hhdet_tesh!Q64/RES_summary!Q$19</f>
        <v>68.29063498022532</v>
      </c>
    </row>
    <row r="65" spans="1:17" ht="12" customHeight="1" x14ac:dyDescent="0.25">
      <c r="A65" s="23" t="s">
        <v>60</v>
      </c>
      <c r="B65" s="177">
        <f>RES_hhdet_tesh!B65/RES_summary!B$19</f>
        <v>1.9727178313027596</v>
      </c>
      <c r="C65" s="177">
        <f>RES_hhdet_tesh!C65/RES_summary!C$19</f>
        <v>2.7292224328468309</v>
      </c>
      <c r="D65" s="177">
        <f>RES_hhdet_tesh!D65/RES_summary!D$19</f>
        <v>2.8543363437764557</v>
      </c>
      <c r="E65" s="177">
        <f>RES_hhdet_tesh!E65/RES_summary!E$19</f>
        <v>4.7060154398544611</v>
      </c>
      <c r="F65" s="177">
        <f>RES_hhdet_tesh!F65/RES_summary!F$19</f>
        <v>4.1203355624005118</v>
      </c>
      <c r="G65" s="177">
        <f>RES_hhdet_tesh!G65/RES_summary!G$19</f>
        <v>3.9391295167446718</v>
      </c>
      <c r="H65" s="177">
        <f>RES_hhdet_tesh!H65/RES_summary!H$19</f>
        <v>3.7777456246966006</v>
      </c>
      <c r="I65" s="177">
        <f>RES_hhdet_tesh!I65/RES_summary!I$19</f>
        <v>3.5723302098157519</v>
      </c>
      <c r="J65" s="177">
        <f>RES_hhdet_tesh!J65/RES_summary!J$19</f>
        <v>4.9168325061845435</v>
      </c>
      <c r="K65" s="177">
        <f>RES_hhdet_tesh!K65/RES_summary!K$19</f>
        <v>2.6696233311262243</v>
      </c>
      <c r="L65" s="177">
        <f>RES_hhdet_tesh!L65/RES_summary!L$19</f>
        <v>1.8333250444448888</v>
      </c>
      <c r="M65" s="177">
        <f>RES_hhdet_tesh!M65/RES_summary!M$19</f>
        <v>1.7413734181814844</v>
      </c>
      <c r="N65" s="177">
        <f>RES_hhdet_tesh!N65/RES_summary!N$19</f>
        <v>1.242195302140058</v>
      </c>
      <c r="O65" s="177">
        <f>RES_hhdet_tesh!O65/RES_summary!O$19</f>
        <v>1.1593267902430977</v>
      </c>
      <c r="P65" s="177">
        <f>RES_hhdet_tesh!P65/RES_summary!P$19</f>
        <v>0.84713758794693761</v>
      </c>
      <c r="Q65" s="177">
        <f>RES_hhdet_tesh!Q65/RES_summary!Q$19</f>
        <v>1.8115058823103003</v>
      </c>
    </row>
    <row r="66" spans="1:17" ht="12.95" customHeight="1" x14ac:dyDescent="0.25">
      <c r="A66" s="158" t="s">
        <v>112</v>
      </c>
      <c r="B66" s="178">
        <f>RES_hhdet_tesh!B66/RES_summary!B$19</f>
        <v>0.19289414334864158</v>
      </c>
      <c r="C66" s="178">
        <f>RES_hhdet_tesh!C66/RES_summary!C$19</f>
        <v>0.23264916237254515</v>
      </c>
      <c r="D66" s="178">
        <f>RES_hhdet_tesh!D66/RES_summary!D$19</f>
        <v>0.28325049179102929</v>
      </c>
      <c r="E66" s="178">
        <f>RES_hhdet_tesh!E66/RES_summary!E$19</f>
        <v>0.32377006652533102</v>
      </c>
      <c r="F66" s="178">
        <f>RES_hhdet_tesh!F66/RES_summary!F$19</f>
        <v>0.38137917004525868</v>
      </c>
      <c r="G66" s="178">
        <f>RES_hhdet_tesh!G66/RES_summary!G$19</f>
        <v>0.49211774577701994</v>
      </c>
      <c r="H66" s="178">
        <f>RES_hhdet_tesh!H66/RES_summary!H$19</f>
        <v>0.62918105120764489</v>
      </c>
      <c r="I66" s="178">
        <f>RES_hhdet_tesh!I66/RES_summary!I$19</f>
        <v>0.89222711185137615</v>
      </c>
      <c r="J66" s="178">
        <f>RES_hhdet_tesh!J66/RES_summary!J$19</f>
        <v>1.1933413635278201</v>
      </c>
      <c r="K66" s="178">
        <f>RES_hhdet_tesh!K66/RES_summary!K$19</f>
        <v>1.2945180346966201</v>
      </c>
      <c r="L66" s="178">
        <f>RES_hhdet_tesh!L66/RES_summary!L$19</f>
        <v>1.7555570524559472</v>
      </c>
      <c r="M66" s="178">
        <f>RES_hhdet_tesh!M66/RES_summary!M$19</f>
        <v>2.061419486580343</v>
      </c>
      <c r="N66" s="178">
        <f>RES_hhdet_tesh!N66/RES_summary!N$19</f>
        <v>2.9319896654964985</v>
      </c>
      <c r="O66" s="178">
        <f>RES_hhdet_tesh!O66/RES_summary!O$19</f>
        <v>2.7357401912899282</v>
      </c>
      <c r="P66" s="178">
        <f>RES_hhdet_tesh!P66/RES_summary!P$19</f>
        <v>2.853670473213457</v>
      </c>
      <c r="Q66" s="178">
        <f>RES_hhdet_tesh!Q66/RES_summary!Q$19</f>
        <v>3.378214647418706</v>
      </c>
    </row>
    <row r="67" spans="1:17" ht="12" customHeight="1" x14ac:dyDescent="0.25">
      <c r="A67" s="23" t="s">
        <v>60</v>
      </c>
      <c r="B67" s="177">
        <f>RES_hhdet_tesh!B67/RES_summary!B$19</f>
        <v>0.19289414334864158</v>
      </c>
      <c r="C67" s="177">
        <f>RES_hhdet_tesh!C67/RES_summary!C$19</f>
        <v>0.23264916237254515</v>
      </c>
      <c r="D67" s="177">
        <f>RES_hhdet_tesh!D67/RES_summary!D$19</f>
        <v>0.28325049179102929</v>
      </c>
      <c r="E67" s="177">
        <f>RES_hhdet_tesh!E67/RES_summary!E$19</f>
        <v>0.32377006652533102</v>
      </c>
      <c r="F67" s="177">
        <f>RES_hhdet_tesh!F67/RES_summary!F$19</f>
        <v>0.38137917004525868</v>
      </c>
      <c r="G67" s="177">
        <f>RES_hhdet_tesh!G67/RES_summary!G$19</f>
        <v>0.49211774577701994</v>
      </c>
      <c r="H67" s="177">
        <f>RES_hhdet_tesh!H67/RES_summary!H$19</f>
        <v>0.62918105120764489</v>
      </c>
      <c r="I67" s="177">
        <f>RES_hhdet_tesh!I67/RES_summary!I$19</f>
        <v>0.89222711185137615</v>
      </c>
      <c r="J67" s="177">
        <f>RES_hhdet_tesh!J67/RES_summary!J$19</f>
        <v>1.1933413635278201</v>
      </c>
      <c r="K67" s="177">
        <f>RES_hhdet_tesh!K67/RES_summary!K$19</f>
        <v>1.2945180346966201</v>
      </c>
      <c r="L67" s="177">
        <f>RES_hhdet_tesh!L67/RES_summary!L$19</f>
        <v>1.7555570524559472</v>
      </c>
      <c r="M67" s="177">
        <f>RES_hhdet_tesh!M67/RES_summary!M$19</f>
        <v>2.061419486580343</v>
      </c>
      <c r="N67" s="177">
        <f>RES_hhdet_tesh!N67/RES_summary!N$19</f>
        <v>2.9319896654964985</v>
      </c>
      <c r="O67" s="177">
        <f>RES_hhdet_tesh!O67/RES_summary!O$19</f>
        <v>2.7357401912899282</v>
      </c>
      <c r="P67" s="177">
        <f>RES_hhdet_tesh!P67/RES_summary!P$19</f>
        <v>2.853670473213457</v>
      </c>
      <c r="Q67" s="177">
        <f>RES_hhdet_tesh!Q67/RES_summary!Q$19</f>
        <v>3.378214647418706</v>
      </c>
    </row>
    <row r="68" spans="1:17" ht="12" customHeight="1" x14ac:dyDescent="0.25">
      <c r="A68" s="158" t="s">
        <v>63</v>
      </c>
      <c r="B68" s="178">
        <f>RES_hhdet_tesh!B68/RES_summary!B$19</f>
        <v>30.719595025067221</v>
      </c>
      <c r="C68" s="178">
        <f>RES_hhdet_tesh!C68/RES_summary!C$19</f>
        <v>30.871361344232852</v>
      </c>
      <c r="D68" s="178">
        <f>RES_hhdet_tesh!D68/RES_summary!D$19</f>
        <v>30.946826173852259</v>
      </c>
      <c r="E68" s="178">
        <f>RES_hhdet_tesh!E68/RES_summary!E$19</f>
        <v>32.026872913452131</v>
      </c>
      <c r="F68" s="178">
        <f>RES_hhdet_tesh!F68/RES_summary!F$19</f>
        <v>31.154759421143375</v>
      </c>
      <c r="G68" s="178">
        <f>RES_hhdet_tesh!G68/RES_summary!G$19</f>
        <v>30.4776772517232</v>
      </c>
      <c r="H68" s="178">
        <f>RES_hhdet_tesh!H68/RES_summary!H$19</f>
        <v>29.934382814650611</v>
      </c>
      <c r="I68" s="178">
        <f>RES_hhdet_tesh!I68/RES_summary!I$19</f>
        <v>29.489811797273234</v>
      </c>
      <c r="J68" s="178">
        <f>RES_hhdet_tesh!J68/RES_summary!J$19</f>
        <v>30.295076088826324</v>
      </c>
      <c r="K68" s="178">
        <f>RES_hhdet_tesh!K68/RES_summary!K$19</f>
        <v>30.344029975989312</v>
      </c>
      <c r="L68" s="178">
        <f>RES_hhdet_tesh!L68/RES_summary!L$19</f>
        <v>27.030812176706412</v>
      </c>
      <c r="M68" s="178">
        <f>RES_hhdet_tesh!M68/RES_summary!M$19</f>
        <v>26.589995210133694</v>
      </c>
      <c r="N68" s="178">
        <f>RES_hhdet_tesh!N68/RES_summary!N$19</f>
        <v>25.85319267007409</v>
      </c>
      <c r="O68" s="178">
        <f>RES_hhdet_tesh!O68/RES_summary!O$19</f>
        <v>25.270195116716952</v>
      </c>
      <c r="P68" s="178">
        <f>RES_hhdet_tesh!P68/RES_summary!P$19</f>
        <v>24.672635830593418</v>
      </c>
      <c r="Q68" s="178">
        <f>RES_hhdet_tesh!Q68/RES_summary!Q$19</f>
        <v>24.510362876329488</v>
      </c>
    </row>
    <row r="69" spans="1:17" ht="12" customHeight="1" x14ac:dyDescent="0.25">
      <c r="A69" s="167" t="s">
        <v>160</v>
      </c>
      <c r="B69" s="183">
        <f>RES_hhdet_tesh!B69/RES_summary!B$19</f>
        <v>29.733418713436606</v>
      </c>
      <c r="C69" s="183">
        <f>RES_hhdet_tesh!C69/RES_summary!C$19</f>
        <v>29.541142470937434</v>
      </c>
      <c r="D69" s="183">
        <f>RES_hhdet_tesh!D69/RES_summary!D$19</f>
        <v>29.331545934073148</v>
      </c>
      <c r="E69" s="183">
        <f>RES_hhdet_tesh!E69/RES_summary!E$19</f>
        <v>29.353964205294332</v>
      </c>
      <c r="F69" s="183">
        <f>RES_hhdet_tesh!F69/RES_summary!F$19</f>
        <v>29.178345463959761</v>
      </c>
      <c r="G69" s="183">
        <f>RES_hhdet_tesh!G69/RES_summary!G$19</f>
        <v>28.960526250438761</v>
      </c>
      <c r="H69" s="183">
        <f>RES_hhdet_tesh!H69/RES_summary!H$19</f>
        <v>28.566788559033625</v>
      </c>
      <c r="I69" s="183">
        <f>RES_hhdet_tesh!I69/RES_summary!I$19</f>
        <v>28.403818849830667</v>
      </c>
      <c r="J69" s="183">
        <f>RES_hhdet_tesh!J69/RES_summary!J$19</f>
        <v>29.299201088286125</v>
      </c>
      <c r="K69" s="183">
        <f>RES_hhdet_tesh!K69/RES_summary!K$19</f>
        <v>29.10728052336075</v>
      </c>
      <c r="L69" s="183">
        <f>RES_hhdet_tesh!L69/RES_summary!L$19</f>
        <v>26.911645356920069</v>
      </c>
      <c r="M69" s="183">
        <f>RES_hhdet_tesh!M69/RES_summary!M$19</f>
        <v>26.365769442540838</v>
      </c>
      <c r="N69" s="183">
        <f>RES_hhdet_tesh!N69/RES_summary!N$19</f>
        <v>25.70152623212627</v>
      </c>
      <c r="O69" s="183">
        <f>RES_hhdet_tesh!O69/RES_summary!O$19</f>
        <v>25.166681531316136</v>
      </c>
      <c r="P69" s="183">
        <f>RES_hhdet_tesh!P69/RES_summary!P$19</f>
        <v>24.516815612506655</v>
      </c>
      <c r="Q69" s="183">
        <f>RES_hhdet_tesh!Q69/RES_summary!Q$19</f>
        <v>24.178552175176232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30.631646485852784</v>
      </c>
      <c r="L70" s="183">
        <f>RES_hhdet_tesh!L70/RES_summary!L$19</f>
        <v>27.838477001901424</v>
      </c>
      <c r="M70" s="183">
        <f>RES_hhdet_tesh!M70/RES_summary!M$19</f>
        <v>27.202745024548658</v>
      </c>
      <c r="N70" s="183">
        <f>RES_hhdet_tesh!N70/RES_summary!N$19</f>
        <v>26.458455140327786</v>
      </c>
      <c r="O70" s="183">
        <f>RES_hhdet_tesh!O70/RES_summary!O$19</f>
        <v>25.891073043711781</v>
      </c>
      <c r="P70" s="183">
        <f>RES_hhdet_tesh!P70/RES_summary!P$19</f>
        <v>25.12226035955559</v>
      </c>
      <c r="Q70" s="183">
        <f>RES_hhdet_tesh!Q70/RES_summary!Q$19</f>
        <v>24.763280417111961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15.073912623730681</v>
      </c>
      <c r="L71" s="182">
        <f>RES_hhdet_tesh!L71/RES_summary!L$19</f>
        <v>13.882907115937208</v>
      </c>
      <c r="M71" s="182">
        <f>RES_hhdet_tesh!M71/RES_summary!M$19</f>
        <v>13.585637958842502</v>
      </c>
      <c r="N71" s="182">
        <f>RES_hhdet_tesh!N71/RES_summary!N$19</f>
        <v>13.240811665218613</v>
      </c>
      <c r="O71" s="182">
        <f>RES_hhdet_tesh!O71/RES_summary!O$19</f>
        <v>12.961487523502781</v>
      </c>
      <c r="P71" s="182">
        <f>RES_hhdet_tesh!P71/RES_summary!P$19</f>
        <v>12.572668841678642</v>
      </c>
      <c r="Q71" s="182">
        <f>RES_hhdet_tesh!Q71/RES_summary!Q$19</f>
        <v>12.409124264315194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15.557733862122099</v>
      </c>
      <c r="L72" s="181">
        <f>RES_hhdet_tesh!L72/RES_summary!L$19</f>
        <v>13.955569885964218</v>
      </c>
      <c r="M72" s="181">
        <f>RES_hhdet_tesh!M72/RES_summary!M$19</f>
        <v>13.617107065706154</v>
      </c>
      <c r="N72" s="181">
        <f>RES_hhdet_tesh!N72/RES_summary!N$19</f>
        <v>13.217643475109169</v>
      </c>
      <c r="O72" s="181">
        <f>RES_hhdet_tesh!O72/RES_summary!O$19</f>
        <v>12.929585520209001</v>
      </c>
      <c r="P72" s="181">
        <f>RES_hhdet_tesh!P72/RES_summary!P$19</f>
        <v>12.549591517876951</v>
      </c>
      <c r="Q72" s="181">
        <f>RES_hhdet_tesh!Q72/RES_summary!Q$19</f>
        <v>12.354156152796769</v>
      </c>
    </row>
    <row r="73" spans="1:17" ht="12" customHeight="1" x14ac:dyDescent="0.25">
      <c r="A73" s="163" t="s">
        <v>142</v>
      </c>
      <c r="B73" s="180">
        <f>RES_hhdet_tesh!B73/RES_summary!B$19</f>
        <v>33.901230365006569</v>
      </c>
      <c r="C73" s="180">
        <f>RES_hhdet_tesh!C73/RES_summary!C$19</f>
        <v>35.494413090882979</v>
      </c>
      <c r="D73" s="180">
        <f>RES_hhdet_tesh!D73/RES_summary!D$19</f>
        <v>36.500426079025239</v>
      </c>
      <c r="E73" s="180">
        <f>RES_hhdet_tesh!E73/RES_summary!E$19</f>
        <v>41.545737042445054</v>
      </c>
      <c r="F73" s="180">
        <f>RES_hhdet_tesh!F73/RES_summary!F$19</f>
        <v>39.450439290208983</v>
      </c>
      <c r="G73" s="180">
        <f>RES_hhdet_tesh!G73/RES_summary!G$19</f>
        <v>39.445149076978979</v>
      </c>
      <c r="H73" s="180">
        <f>RES_hhdet_tesh!H73/RES_summary!H$19</f>
        <v>37.811933187422476</v>
      </c>
      <c r="I73" s="180">
        <f>RES_hhdet_tesh!I73/RES_summary!I$19</f>
        <v>37.413049954296582</v>
      </c>
      <c r="J73" s="180">
        <f>RES_hhdet_tesh!J73/RES_summary!J$19</f>
        <v>40.693491295919038</v>
      </c>
      <c r="K73" s="180">
        <f>RES_hhdet_tesh!K73/RES_summary!K$19</f>
        <v>41.678624479983121</v>
      </c>
      <c r="L73" s="180">
        <f>RES_hhdet_tesh!L73/RES_summary!L$19</f>
        <v>27.484180517600716</v>
      </c>
      <c r="M73" s="180">
        <f>RES_hhdet_tesh!M73/RES_summary!M$19</f>
        <v>31.837877300099972</v>
      </c>
      <c r="N73" s="180">
        <f>RES_hhdet_tesh!N73/RES_summary!N$19</f>
        <v>30.107002738537187</v>
      </c>
      <c r="O73" s="180">
        <f>RES_hhdet_tesh!O73/RES_summary!O$19</f>
        <v>29.746888457040598</v>
      </c>
      <c r="P73" s="180">
        <f>RES_hhdet_tesh!P73/RES_summary!P$19</f>
        <v>27.985223699883914</v>
      </c>
      <c r="Q73" s="180">
        <f>RES_hhdet_tesh!Q73/RES_summary!Q$19</f>
        <v>30.185082769746536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37.055755766841266</v>
      </c>
      <c r="L74" s="179">
        <f>RES_hhdet_tesh!L74/RES_summary!L$19</f>
        <v>28.003415871461545</v>
      </c>
      <c r="M74" s="179">
        <f>RES_hhdet_tesh!M74/RES_summary!M$19</f>
        <v>29.713525269246436</v>
      </c>
      <c r="N74" s="179">
        <f>RES_hhdet_tesh!N74/RES_summary!N$19</f>
        <v>28.327066805059605</v>
      </c>
      <c r="O74" s="179">
        <f>RES_hhdet_tesh!O74/RES_summary!O$19</f>
        <v>27.803029748729482</v>
      </c>
      <c r="P74" s="179">
        <f>RES_hhdet_tesh!P74/RES_summary!P$19</f>
        <v>26.547882130827073</v>
      </c>
      <c r="Q74" s="179">
        <f>RES_hhdet_tesh!Q74/RES_summary!Q$19</f>
        <v>27.452395596941731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21.498021904719174</v>
      </c>
      <c r="L75" s="177">
        <f>RES_hhdet_tesh!L75/RES_summary!L$19</f>
        <v>14.047845985497327</v>
      </c>
      <c r="M75" s="177">
        <f>RES_hhdet_tesh!M75/RES_summary!M$19</f>
        <v>16.096418203540278</v>
      </c>
      <c r="N75" s="177">
        <f>RES_hhdet_tesh!N75/RES_summary!N$19</f>
        <v>15.109423329950447</v>
      </c>
      <c r="O75" s="177">
        <f>RES_hhdet_tesh!O75/RES_summary!O$19</f>
        <v>14.87344422852048</v>
      </c>
      <c r="P75" s="177">
        <f>RES_hhdet_tesh!P75/RES_summary!P$19</f>
        <v>13.998290612950184</v>
      </c>
      <c r="Q75" s="177">
        <f>RES_hhdet_tesh!Q75/RES_summary!Q$19</f>
        <v>15.098239444144957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15.557733862122099</v>
      </c>
      <c r="L76" s="177">
        <f>RES_hhdet_tesh!L76/RES_summary!L$19</f>
        <v>13.955569885964215</v>
      </c>
      <c r="M76" s="177">
        <f>RES_hhdet_tesh!M76/RES_summary!M$19</f>
        <v>13.617107065706159</v>
      </c>
      <c r="N76" s="177">
        <f>RES_hhdet_tesh!N76/RES_summary!N$19</f>
        <v>13.217643475109163</v>
      </c>
      <c r="O76" s="177">
        <f>RES_hhdet_tesh!O76/RES_summary!O$19</f>
        <v>12.929585520208997</v>
      </c>
      <c r="P76" s="177">
        <f>RES_hhdet_tesh!P76/RES_summary!P$19</f>
        <v>12.549591517876893</v>
      </c>
      <c r="Q76" s="177">
        <f>RES_hhdet_tesh!Q76/RES_summary!Q$19</f>
        <v>12.354156152796774</v>
      </c>
    </row>
    <row r="77" spans="1:17" ht="12" customHeight="1" x14ac:dyDescent="0.25">
      <c r="A77" s="158" t="s">
        <v>62</v>
      </c>
      <c r="B77" s="178">
        <f>RES_hhdet_tesh!B77/RES_summary!B$19</f>
        <v>9.6717533355381065</v>
      </c>
      <c r="C77" s="178">
        <f>RES_hhdet_tesh!C77/RES_summary!C$19</f>
        <v>10.040670811086363</v>
      </c>
      <c r="D77" s="178">
        <f>RES_hhdet_tesh!D77/RES_summary!D$19</f>
        <v>10.069726111737971</v>
      </c>
      <c r="E77" s="178">
        <f>RES_hhdet_tesh!E77/RES_summary!E$19</f>
        <v>10.238481854730404</v>
      </c>
      <c r="F77" s="178">
        <f>RES_hhdet_tesh!F77/RES_summary!F$19</f>
        <v>10.826844056045811</v>
      </c>
      <c r="G77" s="178">
        <f>RES_hhdet_tesh!G77/RES_summary!G$19</f>
        <v>10.582855040365539</v>
      </c>
      <c r="H77" s="178">
        <f>RES_hhdet_tesh!H77/RES_summary!H$19</f>
        <v>10.636742892924572</v>
      </c>
      <c r="I77" s="178">
        <f>RES_hhdet_tesh!I77/RES_summary!I$19</f>
        <v>10.551717667665757</v>
      </c>
      <c r="J77" s="178">
        <f>RES_hhdet_tesh!J77/RES_summary!J$19</f>
        <v>10.445209732190332</v>
      </c>
      <c r="K77" s="178">
        <f>RES_hhdet_tesh!K77/RES_summary!K$19</f>
        <v>9.9771991321640652</v>
      </c>
      <c r="L77" s="178">
        <f>RES_hhdet_tesh!L77/RES_summary!L$19</f>
        <v>9.371067292554244</v>
      </c>
      <c r="M77" s="178">
        <f>RES_hhdet_tesh!M77/RES_summary!M$19</f>
        <v>9.094103672190581</v>
      </c>
      <c r="N77" s="178">
        <f>RES_hhdet_tesh!N77/RES_summary!N$19</f>
        <v>8.9286382431665796</v>
      </c>
      <c r="O77" s="178">
        <f>RES_hhdet_tesh!O77/RES_summary!O$19</f>
        <v>8.9793857552569545</v>
      </c>
      <c r="P77" s="178">
        <f>RES_hhdet_tesh!P77/RES_summary!P$19</f>
        <v>8.7306069386496201</v>
      </c>
      <c r="Q77" s="178">
        <f>RES_hhdet_tesh!Q77/RES_summary!Q$19</f>
        <v>7.9703320293915372</v>
      </c>
    </row>
    <row r="78" spans="1:17" ht="12" customHeight="1" x14ac:dyDescent="0.25">
      <c r="A78" s="23" t="s">
        <v>109</v>
      </c>
      <c r="B78" s="177">
        <f>RES_hhdet_tesh!B78/RES_summary!B$19</f>
        <v>9.3549192389012621</v>
      </c>
      <c r="C78" s="177">
        <f>RES_hhdet_tesh!C78/RES_summary!C$19</f>
        <v>9.5977756180121379</v>
      </c>
      <c r="D78" s="177">
        <f>RES_hhdet_tesh!D78/RES_summary!D$19</f>
        <v>9.6150304264272801</v>
      </c>
      <c r="E78" s="177">
        <f>RES_hhdet_tesh!E78/RES_summary!E$19</f>
        <v>9.615551916765229</v>
      </c>
      <c r="F78" s="177">
        <f>RES_hhdet_tesh!F78/RES_summary!F$19</f>
        <v>10.137014172333691</v>
      </c>
      <c r="G78" s="177">
        <f>RES_hhdet_tesh!G78/RES_summary!G$19</f>
        <v>10.207274974139363</v>
      </c>
      <c r="H78" s="177">
        <f>RES_hhdet_tesh!H78/RES_summary!H$19</f>
        <v>10.136242548094366</v>
      </c>
      <c r="I78" s="177">
        <f>RES_hhdet_tesh!I78/RES_summary!I$19</f>
        <v>10.182847323335176</v>
      </c>
      <c r="J78" s="177">
        <f>RES_hhdet_tesh!J78/RES_summary!J$19</f>
        <v>10.110950927784947</v>
      </c>
      <c r="K78" s="177">
        <f>RES_hhdet_tesh!K78/RES_summary!K$19</f>
        <v>9.6407637690636818</v>
      </c>
      <c r="L78" s="177">
        <f>RES_hhdet_tesh!L78/RES_summary!L$19</f>
        <v>9.2333452928536452</v>
      </c>
      <c r="M78" s="177">
        <f>RES_hhdet_tesh!M78/RES_summary!M$19</f>
        <v>9.0045389548311086</v>
      </c>
      <c r="N78" s="177">
        <f>RES_hhdet_tesh!N78/RES_summary!N$19</f>
        <v>8.8839361818138336</v>
      </c>
      <c r="O78" s="177">
        <f>RES_hhdet_tesh!O78/RES_summary!O$19</f>
        <v>8.9402254781244874</v>
      </c>
      <c r="P78" s="177">
        <f>RES_hhdet_tesh!P78/RES_summary!P$19</f>
        <v>8.7002398197178277</v>
      </c>
      <c r="Q78" s="177">
        <f>RES_hhdet_tesh!Q78/RES_summary!Q$19</f>
        <v>7.9126170763881465</v>
      </c>
    </row>
    <row r="79" spans="1:17" ht="12" customHeight="1" x14ac:dyDescent="0.25">
      <c r="A79" s="29" t="s">
        <v>140</v>
      </c>
      <c r="B79" s="176">
        <f>RES_hhdet_tesh!B79/RES_summary!B$19</f>
        <v>10.666405113512525</v>
      </c>
      <c r="C79" s="176">
        <f>RES_hhdet_tesh!C79/RES_summary!C$19</f>
        <v>11.423630555652732</v>
      </c>
      <c r="D79" s="176">
        <f>RES_hhdet_tesh!D79/RES_summary!D$19</f>
        <v>11.676560016449082</v>
      </c>
      <c r="E79" s="176">
        <f>RES_hhdet_tesh!E79/RES_summary!E$19</f>
        <v>13.067684734411612</v>
      </c>
      <c r="F79" s="176">
        <f>RES_hhdet_tesh!F79/RES_summary!F$19</f>
        <v>13.683759615240504</v>
      </c>
      <c r="G79" s="176">
        <f>RES_hhdet_tesh!G79/RES_summary!G$19</f>
        <v>12.619965777394889</v>
      </c>
      <c r="H79" s="176">
        <f>RES_hhdet_tesh!H79/RES_summary!H$19</f>
        <v>13.376438065994133</v>
      </c>
      <c r="I79" s="176">
        <f>RES_hhdet_tesh!I79/RES_summary!I$19</f>
        <v>12.666147676127258</v>
      </c>
      <c r="J79" s="176">
        <f>RES_hhdet_tesh!J79/RES_summary!J$19</f>
        <v>13.350153727259055</v>
      </c>
      <c r="K79" s="176">
        <f>RES_hhdet_tesh!K79/RES_summary!K$19</f>
        <v>12.994514135008721</v>
      </c>
      <c r="L79" s="176">
        <f>RES_hhdet_tesh!L79/RES_summary!L$19</f>
        <v>10.669190081475186</v>
      </c>
      <c r="M79" s="176">
        <f>RES_hhdet_tesh!M79/RES_summary!M$19</f>
        <v>10.259664130907435</v>
      </c>
      <c r="N79" s="176">
        <f>RES_hhdet_tesh!N79/RES_summary!N$19</f>
        <v>9.7034545424294922</v>
      </c>
      <c r="O79" s="176">
        <f>RES_hhdet_tesh!O79/RES_summary!O$19</f>
        <v>9.6466042991870644</v>
      </c>
      <c r="P79" s="176">
        <f>RES_hhdet_tesh!P79/RES_summary!P$19</f>
        <v>9.2009687782389182</v>
      </c>
      <c r="Q79" s="176">
        <f>RES_hhdet_tesh!Q79/RES_summary!Q$19</f>
        <v>9.0677240032333426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141.61942973090629</v>
      </c>
      <c r="C81" s="184">
        <f>RES_hhdet_tesh!C81/RES_summary!C$19</f>
        <v>139.22109876507943</v>
      </c>
      <c r="D81" s="184">
        <f>RES_hhdet_tesh!D81/RES_summary!D$19</f>
        <v>146.54229619304635</v>
      </c>
      <c r="E81" s="184">
        <f>RES_hhdet_tesh!E81/RES_summary!E$19</f>
        <v>158.12612710982796</v>
      </c>
      <c r="F81" s="184">
        <f>RES_hhdet_tesh!F81/RES_summary!F$19</f>
        <v>154.61311421542729</v>
      </c>
      <c r="G81" s="184">
        <f>RES_hhdet_tesh!G81/RES_summary!G$19</f>
        <v>144.28783893559881</v>
      </c>
      <c r="H81" s="184">
        <f>RES_hhdet_tesh!H81/RES_summary!H$19</f>
        <v>144.95354805031542</v>
      </c>
      <c r="I81" s="184">
        <f>RES_hhdet_tesh!I81/RES_summary!I$19</f>
        <v>130.4517976445932</v>
      </c>
      <c r="J81" s="184">
        <f>RES_hhdet_tesh!J81/RES_summary!J$19</f>
        <v>133.28191062412697</v>
      </c>
      <c r="K81" s="184">
        <f>RES_hhdet_tesh!K81/RES_summary!K$19</f>
        <v>163.10106178156155</v>
      </c>
      <c r="L81" s="184">
        <f>RES_hhdet_tesh!L81/RES_summary!L$19</f>
        <v>135.44325290980447</v>
      </c>
      <c r="M81" s="184">
        <f>RES_hhdet_tesh!M81/RES_summary!M$19</f>
        <v>131.98846766642998</v>
      </c>
      <c r="N81" s="184">
        <f>RES_hhdet_tesh!N81/RES_summary!N$19</f>
        <v>123.75739930810121</v>
      </c>
      <c r="O81" s="184">
        <f>RES_hhdet_tesh!O81/RES_summary!O$19</f>
        <v>120.91980341648414</v>
      </c>
      <c r="P81" s="184">
        <f>RES_hhdet_tesh!P81/RES_summary!P$19</f>
        <v>100.34217143752451</v>
      </c>
      <c r="Q81" s="184">
        <f>RES_hhdet_tesh!Q81/RES_summary!Q$19</f>
        <v>109.13399452450008</v>
      </c>
    </row>
    <row r="82" spans="1:17" ht="12.95" customHeight="1" x14ac:dyDescent="0.25">
      <c r="A82" s="158" t="s">
        <v>65</v>
      </c>
      <c r="B82" s="178">
        <f>RES_hhdet_tesh!B82/RES_summary!B$19</f>
        <v>100.48386409685814</v>
      </c>
      <c r="C82" s="178">
        <f>RES_hhdet_tesh!C82/RES_summary!C$19</f>
        <v>97.046966046149606</v>
      </c>
      <c r="D82" s="178">
        <f>RES_hhdet_tesh!D82/RES_summary!D$19</f>
        <v>104.79937347148415</v>
      </c>
      <c r="E82" s="178">
        <f>RES_hhdet_tesh!E82/RES_summary!E$19</f>
        <v>115.38440688753924</v>
      </c>
      <c r="F82" s="178">
        <f>RES_hhdet_tesh!F82/RES_summary!F$19</f>
        <v>111.22205633657505</v>
      </c>
      <c r="G82" s="178">
        <f>RES_hhdet_tesh!G82/RES_summary!G$19</f>
        <v>100.42428394286192</v>
      </c>
      <c r="H82" s="178">
        <f>RES_hhdet_tesh!H82/RES_summary!H$19</f>
        <v>100.69408796056847</v>
      </c>
      <c r="I82" s="178">
        <f>RES_hhdet_tesh!I82/RES_summary!I$19</f>
        <v>85.46194313877281</v>
      </c>
      <c r="J82" s="178">
        <f>RES_hhdet_tesh!J82/RES_summary!J$19</f>
        <v>88.481196106116968</v>
      </c>
      <c r="K82" s="178">
        <f>RES_hhdet_tesh!K82/RES_summary!K$19</f>
        <v>116.12701913693203</v>
      </c>
      <c r="L82" s="178">
        <f>RES_hhdet_tesh!L82/RES_summary!L$19</f>
        <v>94.920401530969144</v>
      </c>
      <c r="M82" s="178">
        <f>RES_hhdet_tesh!M82/RES_summary!M$19</f>
        <v>91.265243811864309</v>
      </c>
      <c r="N82" s="178">
        <f>RES_hhdet_tesh!N82/RES_summary!N$19</f>
        <v>83.656061808483912</v>
      </c>
      <c r="O82" s="178">
        <f>RES_hhdet_tesh!O82/RES_summary!O$19</f>
        <v>81.588284319217124</v>
      </c>
      <c r="P82" s="178">
        <f>RES_hhdet_tesh!P82/RES_summary!P$19</f>
        <v>62.305957591637302</v>
      </c>
      <c r="Q82" s="178">
        <f>RES_hhdet_tesh!Q82/RES_summary!Q$19</f>
        <v>71.096512977121279</v>
      </c>
    </row>
    <row r="83" spans="1:17" ht="12" customHeight="1" x14ac:dyDescent="0.25">
      <c r="A83" s="23" t="s">
        <v>157</v>
      </c>
      <c r="B83" s="177">
        <f>RES_hhdet_tesh!B83/RES_summary!B$19</f>
        <v>99.698032216164634</v>
      </c>
      <c r="C83" s="177">
        <f>RES_hhdet_tesh!C83/RES_summary!C$19</f>
        <v>95.976347298124736</v>
      </c>
      <c r="D83" s="177">
        <f>RES_hhdet_tesh!D83/RES_summary!D$19</f>
        <v>103.64337514602454</v>
      </c>
      <c r="E83" s="177">
        <f>RES_hhdet_tesh!E83/RES_summary!E$19</f>
        <v>113.4665411841894</v>
      </c>
      <c r="F83" s="177">
        <f>RES_hhdet_tesh!F83/RES_summary!F$19</f>
        <v>109.58657118268205</v>
      </c>
      <c r="G83" s="177">
        <f>RES_hhdet_tesh!G83/RES_summary!G$19</f>
        <v>98.922021784089637</v>
      </c>
      <c r="H83" s="177">
        <f>RES_hhdet_tesh!H83/RES_summary!H$19</f>
        <v>99.13242213902025</v>
      </c>
      <c r="I83" s="177">
        <f>RES_hhdet_tesh!I83/RES_summary!I$19</f>
        <v>83.966170433909355</v>
      </c>
      <c r="J83" s="177">
        <f>RES_hhdet_tesh!J83/RES_summary!J$19</f>
        <v>86.603239424248429</v>
      </c>
      <c r="K83" s="177">
        <f>RES_hhdet_tesh!K83/RES_summary!K$19</f>
        <v>114.85360767007838</v>
      </c>
      <c r="L83" s="177">
        <f>RES_hhdet_tesh!L83/RES_summary!L$19</f>
        <v>94.185183800023893</v>
      </c>
      <c r="M83" s="177">
        <f>RES_hhdet_tesh!M83/RES_summary!M$19</f>
        <v>90.526845743047758</v>
      </c>
      <c r="N83" s="177">
        <f>RES_hhdet_tesh!N83/RES_summary!N$19</f>
        <v>83.133119546103757</v>
      </c>
      <c r="O83" s="177">
        <f>RES_hhdet_tesh!O83/RES_summary!O$19</f>
        <v>81.101329272861264</v>
      </c>
      <c r="P83" s="177">
        <f>RES_hhdet_tesh!P83/RES_summary!P$19</f>
        <v>61.952784316902481</v>
      </c>
      <c r="Q83" s="177">
        <f>RES_hhdet_tesh!Q83/RES_summary!Q$19</f>
        <v>70.350058968142918</v>
      </c>
    </row>
    <row r="84" spans="1:17" ht="12" customHeight="1" x14ac:dyDescent="0.25">
      <c r="A84" s="23" t="s">
        <v>60</v>
      </c>
      <c r="B84" s="177">
        <f>RES_hhdet_tesh!B84/RES_summary!B$19</f>
        <v>0.78583188069349641</v>
      </c>
      <c r="C84" s="177">
        <f>RES_hhdet_tesh!C84/RES_summary!C$19</f>
        <v>1.0706187480248541</v>
      </c>
      <c r="D84" s="177">
        <f>RES_hhdet_tesh!D84/RES_summary!D$19</f>
        <v>1.1559983254596153</v>
      </c>
      <c r="E84" s="177">
        <f>RES_hhdet_tesh!E84/RES_summary!E$19</f>
        <v>1.9178657033498507</v>
      </c>
      <c r="F84" s="177">
        <f>RES_hhdet_tesh!F84/RES_summary!F$19</f>
        <v>1.6354851538930142</v>
      </c>
      <c r="G84" s="177">
        <f>RES_hhdet_tesh!G84/RES_summary!G$19</f>
        <v>1.5022621587722902</v>
      </c>
      <c r="H84" s="177">
        <f>RES_hhdet_tesh!H84/RES_summary!H$19</f>
        <v>1.5616658215482087</v>
      </c>
      <c r="I84" s="177">
        <f>RES_hhdet_tesh!I84/RES_summary!I$19</f>
        <v>1.4957727048634439</v>
      </c>
      <c r="J84" s="177">
        <f>RES_hhdet_tesh!J84/RES_summary!J$19</f>
        <v>1.8779566818685354</v>
      </c>
      <c r="K84" s="177">
        <f>RES_hhdet_tesh!K84/RES_summary!K$19</f>
        <v>1.2734114668536625</v>
      </c>
      <c r="L84" s="177">
        <f>RES_hhdet_tesh!L84/RES_summary!L$19</f>
        <v>0.73521773094524323</v>
      </c>
      <c r="M84" s="177">
        <f>RES_hhdet_tesh!M84/RES_summary!M$19</f>
        <v>0.73839806881654257</v>
      </c>
      <c r="N84" s="177">
        <f>RES_hhdet_tesh!N84/RES_summary!N$19</f>
        <v>0.52294226238015518</v>
      </c>
      <c r="O84" s="177">
        <f>RES_hhdet_tesh!O84/RES_summary!O$19</f>
        <v>0.48695504635585646</v>
      </c>
      <c r="P84" s="177">
        <f>RES_hhdet_tesh!P84/RES_summary!P$19</f>
        <v>0.35317327473481791</v>
      </c>
      <c r="Q84" s="177">
        <f>RES_hhdet_tesh!Q84/RES_summary!Q$19</f>
        <v>0.74645400897835967</v>
      </c>
    </row>
    <row r="85" spans="1:17" ht="12.95" customHeight="1" x14ac:dyDescent="0.25">
      <c r="A85" s="158" t="s">
        <v>112</v>
      </c>
      <c r="B85" s="178">
        <f>RES_hhdet_tesh!B85/RES_summary!B$19</f>
        <v>0.19287671473754922</v>
      </c>
      <c r="C85" s="178">
        <f>RES_hhdet_tesh!C85/RES_summary!C$19</f>
        <v>0.23258560668303518</v>
      </c>
      <c r="D85" s="178">
        <f>RES_hhdet_tesh!D85/RES_summary!D$19</f>
        <v>0.28323276608854908</v>
      </c>
      <c r="E85" s="178">
        <f>RES_hhdet_tesh!E85/RES_summary!E$19</f>
        <v>0.3238064722193244</v>
      </c>
      <c r="F85" s="178">
        <f>RES_hhdet_tesh!F85/RES_summary!F$19</f>
        <v>0.38145938285649317</v>
      </c>
      <c r="G85" s="178">
        <f>RES_hhdet_tesh!G85/RES_summary!G$19</f>
        <v>0.49208172455856675</v>
      </c>
      <c r="H85" s="178">
        <f>RES_hhdet_tesh!H85/RES_summary!H$19</f>
        <v>0.62903180257741365</v>
      </c>
      <c r="I85" s="178">
        <f>RES_hhdet_tesh!I85/RES_summary!I$19</f>
        <v>0.89229223024516746</v>
      </c>
      <c r="J85" s="178">
        <f>RES_hhdet_tesh!J85/RES_summary!J$19</f>
        <v>1.1933533607426818</v>
      </c>
      <c r="K85" s="178">
        <f>RES_hhdet_tesh!K85/RES_summary!K$19</f>
        <v>1.2945755712145322</v>
      </c>
      <c r="L85" s="178">
        <f>RES_hhdet_tesh!L85/RES_summary!L$19</f>
        <v>1.7554605096348208</v>
      </c>
      <c r="M85" s="178">
        <f>RES_hhdet_tesh!M85/RES_summary!M$19</f>
        <v>2.061465466227582</v>
      </c>
      <c r="N85" s="178">
        <f>RES_hhdet_tesh!N85/RES_summary!N$19</f>
        <v>2.9320679363881226</v>
      </c>
      <c r="O85" s="178">
        <f>RES_hhdet_tesh!O85/RES_summary!O$19</f>
        <v>2.7358005215437196</v>
      </c>
      <c r="P85" s="178">
        <f>RES_hhdet_tesh!P85/RES_summary!P$19</f>
        <v>2.8537398204637863</v>
      </c>
      <c r="Q85" s="178">
        <f>RES_hhdet_tesh!Q85/RES_summary!Q$19</f>
        <v>3.3781802810002741</v>
      </c>
    </row>
    <row r="86" spans="1:17" ht="12" customHeight="1" x14ac:dyDescent="0.25">
      <c r="A86" s="23" t="s">
        <v>60</v>
      </c>
      <c r="B86" s="177">
        <f>RES_hhdet_tesh!B86/RES_summary!B$19</f>
        <v>0.19287671473754922</v>
      </c>
      <c r="C86" s="177">
        <f>RES_hhdet_tesh!C86/RES_summary!C$19</f>
        <v>0.23258560668303518</v>
      </c>
      <c r="D86" s="177">
        <f>RES_hhdet_tesh!D86/RES_summary!D$19</f>
        <v>0.28323276608854908</v>
      </c>
      <c r="E86" s="177">
        <f>RES_hhdet_tesh!E86/RES_summary!E$19</f>
        <v>0.3238064722193244</v>
      </c>
      <c r="F86" s="177">
        <f>RES_hhdet_tesh!F86/RES_summary!F$19</f>
        <v>0.38145938285649317</v>
      </c>
      <c r="G86" s="177">
        <f>RES_hhdet_tesh!G86/RES_summary!G$19</f>
        <v>0.49208172455856675</v>
      </c>
      <c r="H86" s="177">
        <f>RES_hhdet_tesh!H86/RES_summary!H$19</f>
        <v>0.62903180257741365</v>
      </c>
      <c r="I86" s="177">
        <f>RES_hhdet_tesh!I86/RES_summary!I$19</f>
        <v>0.89229223024516746</v>
      </c>
      <c r="J86" s="177">
        <f>RES_hhdet_tesh!J86/RES_summary!J$19</f>
        <v>1.1933533607426818</v>
      </c>
      <c r="K86" s="177">
        <f>RES_hhdet_tesh!K86/RES_summary!K$19</f>
        <v>1.2945755712145322</v>
      </c>
      <c r="L86" s="177">
        <f>RES_hhdet_tesh!L86/RES_summary!L$19</f>
        <v>1.7554605096348208</v>
      </c>
      <c r="M86" s="177">
        <f>RES_hhdet_tesh!M86/RES_summary!M$19</f>
        <v>2.061465466227582</v>
      </c>
      <c r="N86" s="177">
        <f>RES_hhdet_tesh!N86/RES_summary!N$19</f>
        <v>2.9320679363881226</v>
      </c>
      <c r="O86" s="177">
        <f>RES_hhdet_tesh!O86/RES_summary!O$19</f>
        <v>2.7358005215437196</v>
      </c>
      <c r="P86" s="177">
        <f>RES_hhdet_tesh!P86/RES_summary!P$19</f>
        <v>2.8537398204637863</v>
      </c>
      <c r="Q86" s="177">
        <f>RES_hhdet_tesh!Q86/RES_summary!Q$19</f>
        <v>3.3781802810002741</v>
      </c>
    </row>
    <row r="87" spans="1:17" ht="12" customHeight="1" x14ac:dyDescent="0.25">
      <c r="A87" s="158" t="s">
        <v>63</v>
      </c>
      <c r="B87" s="178">
        <f>RES_hhdet_tesh!B87/RES_summary!B$19</f>
        <v>30.605812402364787</v>
      </c>
      <c r="C87" s="178">
        <f>RES_hhdet_tesh!C87/RES_summary!C$19</f>
        <v>30.969020165663263</v>
      </c>
      <c r="D87" s="178">
        <f>RES_hhdet_tesh!D87/RES_summary!D$19</f>
        <v>30.44082541427246</v>
      </c>
      <c r="E87" s="178">
        <f>RES_hhdet_tesh!E87/RES_summary!E$19</f>
        <v>30.499252517416199</v>
      </c>
      <c r="F87" s="178">
        <f>RES_hhdet_tesh!F87/RES_summary!F$19</f>
        <v>30.606565453728678</v>
      </c>
      <c r="G87" s="178">
        <f>RES_hhdet_tesh!G87/RES_summary!G$19</f>
        <v>31.17106659914138</v>
      </c>
      <c r="H87" s="178">
        <f>RES_hhdet_tesh!H87/RES_summary!H$19</f>
        <v>31.073594947312657</v>
      </c>
      <c r="I87" s="178">
        <f>RES_hhdet_tesh!I87/RES_summary!I$19</f>
        <v>31.879854504315478</v>
      </c>
      <c r="J87" s="178">
        <f>RES_hhdet_tesh!J87/RES_summary!J$19</f>
        <v>31.341561981161441</v>
      </c>
      <c r="K87" s="178">
        <f>RES_hhdet_tesh!K87/RES_summary!K$19</f>
        <v>33.392971523959524</v>
      </c>
      <c r="L87" s="178">
        <f>RES_hhdet_tesh!L87/RES_summary!L$19</f>
        <v>28.40189808838862</v>
      </c>
      <c r="M87" s="178">
        <f>RES_hhdet_tesh!M87/RES_summary!M$19</f>
        <v>28.725829147732867</v>
      </c>
      <c r="N87" s="178">
        <f>RES_hhdet_tesh!N87/RES_summary!N$19</f>
        <v>27.673984572624214</v>
      </c>
      <c r="O87" s="178">
        <f>RES_hhdet_tesh!O87/RES_summary!O$19</f>
        <v>27.085963357434899</v>
      </c>
      <c r="P87" s="178">
        <f>RES_hhdet_tesh!P87/RES_summary!P$19</f>
        <v>26.058741020900076</v>
      </c>
      <c r="Q87" s="178">
        <f>RES_hhdet_tesh!Q87/RES_summary!Q$19</f>
        <v>25.885840773408226</v>
      </c>
    </row>
    <row r="88" spans="1:17" ht="12" customHeight="1" x14ac:dyDescent="0.25">
      <c r="A88" s="167" t="s">
        <v>156</v>
      </c>
      <c r="B88" s="183">
        <f>RES_hhdet_tesh!B88/RES_summary!B$19</f>
        <v>29.733021765954877</v>
      </c>
      <c r="C88" s="183">
        <f>RES_hhdet_tesh!C88/RES_summary!C$19</f>
        <v>29.698539355816287</v>
      </c>
      <c r="D88" s="183">
        <f>RES_hhdet_tesh!D88/RES_summary!D$19</f>
        <v>29.410636263363365</v>
      </c>
      <c r="E88" s="183">
        <f>RES_hhdet_tesh!E88/RES_summary!E$19</f>
        <v>29.243970019423191</v>
      </c>
      <c r="F88" s="183">
        <f>RES_hhdet_tesh!F88/RES_summary!F$19</f>
        <v>29.192383361290087</v>
      </c>
      <c r="G88" s="183">
        <f>RES_hhdet_tesh!G88/RES_summary!G$19</f>
        <v>29.315629325472443</v>
      </c>
      <c r="H88" s="183">
        <f>RES_hhdet_tesh!H88/RES_summary!H$19</f>
        <v>29.228708828420071</v>
      </c>
      <c r="I88" s="183">
        <f>RES_hhdet_tesh!I88/RES_summary!I$19</f>
        <v>30.262432434938532</v>
      </c>
      <c r="J88" s="183">
        <f>RES_hhdet_tesh!J88/RES_summary!J$19</f>
        <v>28.6723485930086</v>
      </c>
      <c r="K88" s="183">
        <f>RES_hhdet_tesh!K88/RES_summary!K$19</f>
        <v>31.790991440332512</v>
      </c>
      <c r="L88" s="183">
        <f>RES_hhdet_tesh!L88/RES_summary!L$19</f>
        <v>28.522267685903699</v>
      </c>
      <c r="M88" s="183">
        <f>RES_hhdet_tesh!M88/RES_summary!M$19</f>
        <v>27.996531365769464</v>
      </c>
      <c r="N88" s="183">
        <f>RES_hhdet_tesh!N88/RES_summary!N$19</f>
        <v>27.234405619243454</v>
      </c>
      <c r="O88" s="183">
        <f>RES_hhdet_tesh!O88/RES_summary!O$19</f>
        <v>26.688979619748185</v>
      </c>
      <c r="P88" s="183">
        <f>RES_hhdet_tesh!P88/RES_summary!P$19</f>
        <v>25.931800984690138</v>
      </c>
      <c r="Q88" s="183">
        <f>RES_hhdet_tesh!Q88/RES_summary!Q$19</f>
        <v>25.538011806389772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32.368992523186691</v>
      </c>
      <c r="L89" s="183">
        <f>RES_hhdet_tesh!L89/RES_summary!L$19</f>
        <v>28.911536517746278</v>
      </c>
      <c r="M89" s="183">
        <f>RES_hhdet_tesh!M89/RES_summary!M$19</f>
        <v>28.222594770463004</v>
      </c>
      <c r="N89" s="183">
        <f>RES_hhdet_tesh!N89/RES_summary!N$19</f>
        <v>27.373419485669817</v>
      </c>
      <c r="O89" s="183">
        <f>RES_hhdet_tesh!O89/RES_summary!O$19</f>
        <v>26.760464259310094</v>
      </c>
      <c r="P89" s="183">
        <f>RES_hhdet_tesh!P89/RES_summary!P$19</f>
        <v>25.950763433284795</v>
      </c>
      <c r="Q89" s="183">
        <f>RES_hhdet_tesh!Q89/RES_summary!Q$19</f>
        <v>25.506014261433076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16.811258661064606</v>
      </c>
      <c r="L90" s="182">
        <f>RES_hhdet_tesh!L90/RES_summary!L$19</f>
        <v>14.955966631782069</v>
      </c>
      <c r="M90" s="182">
        <f>RES_hhdet_tesh!M90/RES_summary!M$19</f>
        <v>14.605487704756852</v>
      </c>
      <c r="N90" s="182">
        <f>RES_hhdet_tesh!N90/RES_summary!N$19</f>
        <v>14.155776010560659</v>
      </c>
      <c r="O90" s="182">
        <f>RES_hhdet_tesh!O90/RES_summary!O$19</f>
        <v>13.830878739101097</v>
      </c>
      <c r="P90" s="182">
        <f>RES_hhdet_tesh!P90/RES_summary!P$19</f>
        <v>13.401171915407845</v>
      </c>
      <c r="Q90" s="182">
        <f>RES_hhdet_tesh!Q90/RES_summary!Q$19</f>
        <v>13.151858108636299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15.557733862122085</v>
      </c>
      <c r="L91" s="181">
        <f>RES_hhdet_tesh!L91/RES_summary!L$19</f>
        <v>13.95556988596422</v>
      </c>
      <c r="M91" s="181">
        <f>RES_hhdet_tesh!M91/RES_summary!M$19</f>
        <v>13.617107065706154</v>
      </c>
      <c r="N91" s="181">
        <f>RES_hhdet_tesh!N91/RES_summary!N$19</f>
        <v>13.217643475109163</v>
      </c>
      <c r="O91" s="181">
        <f>RES_hhdet_tesh!O91/RES_summary!O$19</f>
        <v>12.929585520208997</v>
      </c>
      <c r="P91" s="181">
        <f>RES_hhdet_tesh!P91/RES_summary!P$19</f>
        <v>12.549591517876948</v>
      </c>
      <c r="Q91" s="181">
        <f>RES_hhdet_tesh!Q91/RES_summary!Q$19</f>
        <v>12.354156152796774</v>
      </c>
    </row>
    <row r="92" spans="1:17" ht="12" customHeight="1" x14ac:dyDescent="0.25">
      <c r="A92" s="163" t="s">
        <v>144</v>
      </c>
      <c r="B92" s="180">
        <f>RES_hhdet_tesh!B92/RES_summary!B$19</f>
        <v>29.733009391717868</v>
      </c>
      <c r="C92" s="180">
        <f>RES_hhdet_tesh!C92/RES_summary!C$19</f>
        <v>29.889746237864408</v>
      </c>
      <c r="D92" s="180">
        <f>RES_hhdet_tesh!D92/RES_summary!D$19</f>
        <v>30.11215533559032</v>
      </c>
      <c r="E92" s="180">
        <f>RES_hhdet_tesh!E92/RES_summary!E$19</f>
        <v>30.230012848107918</v>
      </c>
      <c r="F92" s="180">
        <f>RES_hhdet_tesh!F92/RES_summary!F$19</f>
        <v>30.086314638894965</v>
      </c>
      <c r="G92" s="180">
        <f>RES_hhdet_tesh!G92/RES_summary!G$19</f>
        <v>29.956430905370578</v>
      </c>
      <c r="H92" s="180">
        <f>RES_hhdet_tesh!H92/RES_summary!H$19</f>
        <v>30.253606623321659</v>
      </c>
      <c r="I92" s="180">
        <f>RES_hhdet_tesh!I92/RES_summary!I$19</f>
        <v>29.970432424072424</v>
      </c>
      <c r="J92" s="180">
        <f>RES_hhdet_tesh!J92/RES_summary!J$19</f>
        <v>29.716563487554804</v>
      </c>
      <c r="K92" s="180">
        <f>RES_hhdet_tesh!K92/RES_summary!K$19</f>
        <v>31.553932942835882</v>
      </c>
      <c r="L92" s="180">
        <f>RES_hhdet_tesh!L92/RES_summary!L$19</f>
        <v>28.561648017264371</v>
      </c>
      <c r="M92" s="180">
        <f>RES_hhdet_tesh!M92/RES_summary!M$19</f>
        <v>28.095176380338003</v>
      </c>
      <c r="N92" s="180">
        <f>RES_hhdet_tesh!N92/RES_summary!N$19</f>
        <v>27.302783309682173</v>
      </c>
      <c r="O92" s="180">
        <f>RES_hhdet_tesh!O92/RES_summary!O$19</f>
        <v>26.752622169291772</v>
      </c>
      <c r="P92" s="180">
        <f>RES_hhdet_tesh!P92/RES_summary!P$19</f>
        <v>25.936650349422855</v>
      </c>
      <c r="Q92" s="180">
        <f>RES_hhdet_tesh!Q92/RES_summary!Q$19</f>
        <v>25.479112740290141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31.929228012322096</v>
      </c>
      <c r="L93" s="179">
        <f>RES_hhdet_tesh!L93/RES_summary!L$19</f>
        <v>28.531149487030117</v>
      </c>
      <c r="M93" s="179">
        <f>RES_hhdet_tesh!M93/RES_summary!M$19</f>
        <v>27.827322282252137</v>
      </c>
      <c r="N93" s="179">
        <f>RES_hhdet_tesh!N93/RES_summary!N$19</f>
        <v>26.955159912815493</v>
      </c>
      <c r="O93" s="179">
        <f>RES_hhdet_tesh!O93/RES_summary!O$19</f>
        <v>26.347880963151255</v>
      </c>
      <c r="P93" s="179">
        <f>RES_hhdet_tesh!P93/RES_summary!P$19</f>
        <v>25.522382528960204</v>
      </c>
      <c r="Q93" s="179">
        <f>RES_hhdet_tesh!Q93/RES_summary!Q$19</f>
        <v>25.079788667320006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16.371494150200036</v>
      </c>
      <c r="L94" s="177">
        <f>RES_hhdet_tesh!L94/RES_summary!L$19</f>
        <v>14.575579601065902</v>
      </c>
      <c r="M94" s="177">
        <f>RES_hhdet_tesh!M94/RES_summary!M$19</f>
        <v>14.210215216545979</v>
      </c>
      <c r="N94" s="177">
        <f>RES_hhdet_tesh!N94/RES_summary!N$19</f>
        <v>13.737516437706335</v>
      </c>
      <c r="O94" s="177">
        <f>RES_hhdet_tesh!O94/RES_summary!O$19</f>
        <v>13.418295442942256</v>
      </c>
      <c r="P94" s="177">
        <f>RES_hhdet_tesh!P94/RES_summary!P$19</f>
        <v>12.972791011083258</v>
      </c>
      <c r="Q94" s="177">
        <f>RES_hhdet_tesh!Q94/RES_summary!Q$19</f>
        <v>12.725632514523236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15.557733862122056</v>
      </c>
      <c r="L95" s="177">
        <f>RES_hhdet_tesh!L95/RES_summary!L$19</f>
        <v>13.955569885964215</v>
      </c>
      <c r="M95" s="177">
        <f>RES_hhdet_tesh!M95/RES_summary!M$19</f>
        <v>13.617107065706159</v>
      </c>
      <c r="N95" s="177">
        <f>RES_hhdet_tesh!N95/RES_summary!N$19</f>
        <v>13.21764347510916</v>
      </c>
      <c r="O95" s="177">
        <f>RES_hhdet_tesh!O95/RES_summary!O$19</f>
        <v>12.929585520208995</v>
      </c>
      <c r="P95" s="177">
        <f>RES_hhdet_tesh!P95/RES_summary!P$19</f>
        <v>12.549591517876946</v>
      </c>
      <c r="Q95" s="177">
        <f>RES_hhdet_tesh!Q95/RES_summary!Q$19</f>
        <v>12.35415615279677</v>
      </c>
    </row>
    <row r="96" spans="1:17" ht="12" customHeight="1" x14ac:dyDescent="0.25">
      <c r="A96" s="163" t="s">
        <v>142</v>
      </c>
      <c r="B96" s="180">
        <f>RES_hhdet_tesh!B96/RES_summary!B$19</f>
        <v>33.901230365006569</v>
      </c>
      <c r="C96" s="180">
        <f>RES_hhdet_tesh!C96/RES_summary!C$19</f>
        <v>35.550487465819359</v>
      </c>
      <c r="D96" s="180">
        <f>RES_hhdet_tesh!D96/RES_summary!D$19</f>
        <v>36.525632213524304</v>
      </c>
      <c r="E96" s="180">
        <f>RES_hhdet_tesh!E96/RES_summary!E$19</f>
        <v>41.539529265349714</v>
      </c>
      <c r="F96" s="180">
        <f>RES_hhdet_tesh!F96/RES_summary!F$19</f>
        <v>39.781454993037372</v>
      </c>
      <c r="G96" s="180">
        <f>RES_hhdet_tesh!G96/RES_summary!G$19</f>
        <v>39.884300407890322</v>
      </c>
      <c r="H96" s="180">
        <f>RES_hhdet_tesh!H96/RES_summary!H$19</f>
        <v>38.189132326014956</v>
      </c>
      <c r="I96" s="180">
        <f>RES_hhdet_tesh!I96/RES_summary!I$19</f>
        <v>37.751261787929941</v>
      </c>
      <c r="J96" s="180">
        <f>RES_hhdet_tesh!J96/RES_summary!J$19</f>
        <v>41.005344467172051</v>
      </c>
      <c r="K96" s="180">
        <f>RES_hhdet_tesh!K96/RES_summary!K$19</f>
        <v>42.093607428882073</v>
      </c>
      <c r="L96" s="180">
        <f>RES_hhdet_tesh!L96/RES_summary!L$19</f>
        <v>27.832769482213386</v>
      </c>
      <c r="M96" s="180">
        <f>RES_hhdet_tesh!M96/RES_summary!M$19</f>
        <v>31.877114684638109</v>
      </c>
      <c r="N96" s="180">
        <f>RES_hhdet_tesh!N96/RES_summary!N$19</f>
        <v>29.932535414452847</v>
      </c>
      <c r="O96" s="180">
        <f>RES_hhdet_tesh!O96/RES_summary!O$19</f>
        <v>29.344709697637651</v>
      </c>
      <c r="P96" s="180">
        <f>RES_hhdet_tesh!P96/RES_summary!P$19</f>
        <v>27.441023861706057</v>
      </c>
      <c r="Q96" s="180">
        <f>RES_hhdet_tesh!Q96/RES_summary!Q$19</f>
        <v>29.509200507098829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37.055755766841152</v>
      </c>
      <c r="L97" s="179">
        <f>RES_hhdet_tesh!L97/RES_summary!L$19</f>
        <v>28.084704248547052</v>
      </c>
      <c r="M97" s="179">
        <f>RES_hhdet_tesh!M97/RES_summary!M$19</f>
        <v>29.751309923874707</v>
      </c>
      <c r="N97" s="179">
        <f>RES_hhdet_tesh!N97/RES_summary!N$19</f>
        <v>28.3320237432937</v>
      </c>
      <c r="O97" s="179">
        <f>RES_hhdet_tesh!O97/RES_summary!O$19</f>
        <v>27.732043361285111</v>
      </c>
      <c r="P97" s="179">
        <f>RES_hhdet_tesh!P97/RES_summary!P$19</f>
        <v>26.29035744777542</v>
      </c>
      <c r="Q97" s="179">
        <f>RES_hhdet_tesh!Q97/RES_summary!Q$19</f>
        <v>27.147886895694445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21.498021904719099</v>
      </c>
      <c r="L98" s="177">
        <f>RES_hhdet_tesh!L98/RES_summary!L$19</f>
        <v>14.129134362582828</v>
      </c>
      <c r="M98" s="177">
        <f>RES_hhdet_tesh!M98/RES_summary!M$19</f>
        <v>16.13420285816855</v>
      </c>
      <c r="N98" s="177">
        <f>RES_hhdet_tesh!N98/RES_summary!N$19</f>
        <v>15.114380268184549</v>
      </c>
      <c r="O98" s="177">
        <f>RES_hhdet_tesh!O98/RES_summary!O$19</f>
        <v>14.802457841076114</v>
      </c>
      <c r="P98" s="177">
        <f>RES_hhdet_tesh!P98/RES_summary!P$19</f>
        <v>13.740765929898476</v>
      </c>
      <c r="Q98" s="177">
        <f>RES_hhdet_tesh!Q98/RES_summary!Q$19</f>
        <v>14.793730742897669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15.557733862122047</v>
      </c>
      <c r="L99" s="177">
        <f>RES_hhdet_tesh!L99/RES_summary!L$19</f>
        <v>13.955569885964223</v>
      </c>
      <c r="M99" s="177">
        <f>RES_hhdet_tesh!M99/RES_summary!M$19</f>
        <v>13.617107065706158</v>
      </c>
      <c r="N99" s="177">
        <f>RES_hhdet_tesh!N99/RES_summary!N$19</f>
        <v>13.217643475109156</v>
      </c>
      <c r="O99" s="177">
        <f>RES_hhdet_tesh!O99/RES_summary!O$19</f>
        <v>12.929585520208997</v>
      </c>
      <c r="P99" s="177">
        <f>RES_hhdet_tesh!P99/RES_summary!P$19</f>
        <v>12.549591517876946</v>
      </c>
      <c r="Q99" s="177">
        <f>RES_hhdet_tesh!Q99/RES_summary!Q$19</f>
        <v>12.354156152796774</v>
      </c>
    </row>
    <row r="100" spans="1:17" ht="12" customHeight="1" x14ac:dyDescent="0.25">
      <c r="A100" s="158" t="s">
        <v>62</v>
      </c>
      <c r="B100" s="178">
        <f>RES_hhdet_tesh!B100/RES_summary!B$19</f>
        <v>10.336876516945829</v>
      </c>
      <c r="C100" s="178">
        <f>RES_hhdet_tesh!C100/RES_summary!C$19</f>
        <v>10.972526946583518</v>
      </c>
      <c r="D100" s="178">
        <f>RES_hhdet_tesh!D100/RES_summary!D$19</f>
        <v>11.018864541201204</v>
      </c>
      <c r="E100" s="178">
        <f>RES_hhdet_tesh!E100/RES_summary!E$19</f>
        <v>11.918661232653202</v>
      </c>
      <c r="F100" s="178">
        <f>RES_hhdet_tesh!F100/RES_summary!F$19</f>
        <v>12.40303304226707</v>
      </c>
      <c r="G100" s="178">
        <f>RES_hhdet_tesh!G100/RES_summary!G$19</f>
        <v>12.200406669036941</v>
      </c>
      <c r="H100" s="178">
        <f>RES_hhdet_tesh!H100/RES_summary!H$19</f>
        <v>12.556833339856883</v>
      </c>
      <c r="I100" s="178">
        <f>RES_hhdet_tesh!I100/RES_summary!I$19</f>
        <v>12.217707771259741</v>
      </c>
      <c r="J100" s="178">
        <f>RES_hhdet_tesh!J100/RES_summary!J$19</f>
        <v>12.265799176105865</v>
      </c>
      <c r="K100" s="178">
        <f>RES_hhdet_tesh!K100/RES_summary!K$19</f>
        <v>12.286495549455484</v>
      </c>
      <c r="L100" s="178">
        <f>RES_hhdet_tesh!L100/RES_summary!L$19</f>
        <v>10.365492780811891</v>
      </c>
      <c r="M100" s="178">
        <f>RES_hhdet_tesh!M100/RES_summary!M$19</f>
        <v>9.9359292406052493</v>
      </c>
      <c r="N100" s="178">
        <f>RES_hhdet_tesh!N100/RES_summary!N$19</f>
        <v>9.4952849906049579</v>
      </c>
      <c r="O100" s="178">
        <f>RES_hhdet_tesh!O100/RES_summary!O$19</f>
        <v>9.5097552182883884</v>
      </c>
      <c r="P100" s="178">
        <f>RES_hhdet_tesh!P100/RES_summary!P$19</f>
        <v>9.1237330045233662</v>
      </c>
      <c r="Q100" s="178">
        <f>RES_hhdet_tesh!Q100/RES_summary!Q$19</f>
        <v>8.773460492970317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9.3549941068599018</v>
      </c>
      <c r="C102" s="177">
        <f>RES_hhdet_tesh!C102/RES_summary!C$19</f>
        <v>9.4829464385829709</v>
      </c>
      <c r="D102" s="177">
        <f>RES_hhdet_tesh!D102/RES_summary!D$19</f>
        <v>9.6083870810513474</v>
      </c>
      <c r="E102" s="177">
        <f>RES_hhdet_tesh!E102/RES_summary!E$19</f>
        <v>9.4904046127816919</v>
      </c>
      <c r="F102" s="177">
        <f>RES_hhdet_tesh!F102/RES_summary!F$19</f>
        <v>8.7798692199243362</v>
      </c>
      <c r="G102" s="177">
        <f>RES_hhdet_tesh!G102/RES_summary!G$19</f>
        <v>10.900501874084464</v>
      </c>
      <c r="H102" s="177">
        <f>RES_hhdet_tesh!H102/RES_summary!H$19</f>
        <v>9.3836042510996887</v>
      </c>
      <c r="I102" s="177">
        <f>RES_hhdet_tesh!I102/RES_summary!I$19</f>
        <v>10.420045713650151</v>
      </c>
      <c r="J102" s="177">
        <f>RES_hhdet_tesh!J102/RES_summary!J$19</f>
        <v>9.6011973124488854</v>
      </c>
      <c r="K102" s="177">
        <f>RES_hhdet_tesh!K102/RES_summary!K$19</f>
        <v>9.6550576375528454</v>
      </c>
      <c r="L102" s="177">
        <f>RES_hhdet_tesh!L102/RES_summary!L$19</f>
        <v>9.1721088113796458</v>
      </c>
      <c r="M102" s="177">
        <f>RES_hhdet_tesh!M102/RES_summary!M$19</f>
        <v>8.9338363629616921</v>
      </c>
      <c r="N102" s="177">
        <f>RES_hhdet_tesh!N102/RES_summary!N$19</f>
        <v>8.7559366841583959</v>
      </c>
      <c r="O102" s="177">
        <f>RES_hhdet_tesh!O102/RES_summary!O$19</f>
        <v>8.8021733698247857</v>
      </c>
      <c r="P102" s="177">
        <f>RES_hhdet_tesh!P102/RES_summary!P$19</f>
        <v>8.5743972614712227</v>
      </c>
      <c r="Q102" s="177">
        <f>RES_hhdet_tesh!Q102/RES_summary!Q$19</f>
        <v>7.8511241240230927</v>
      </c>
    </row>
    <row r="103" spans="1:17" ht="12" customHeight="1" x14ac:dyDescent="0.25">
      <c r="A103" s="29" t="s">
        <v>140</v>
      </c>
      <c r="B103" s="176">
        <f>RES_hhdet_tesh!B103/RES_summary!B$19</f>
        <v>10.666405113512525</v>
      </c>
      <c r="C103" s="176">
        <f>RES_hhdet_tesh!C103/RES_summary!C$19</f>
        <v>11.42363055565273</v>
      </c>
      <c r="D103" s="176">
        <f>RES_hhdet_tesh!D103/RES_summary!D$19</f>
        <v>11.676560016449084</v>
      </c>
      <c r="E103" s="176">
        <f>RES_hhdet_tesh!E103/RES_summary!E$19</f>
        <v>13.067684734411612</v>
      </c>
      <c r="F103" s="176">
        <f>RES_hhdet_tesh!F103/RES_summary!F$19</f>
        <v>13.683759615240499</v>
      </c>
      <c r="G103" s="176">
        <f>RES_hhdet_tesh!G103/RES_summary!G$19</f>
        <v>12.619965777394892</v>
      </c>
      <c r="H103" s="176">
        <f>RES_hhdet_tesh!H103/RES_summary!H$19</f>
        <v>13.376438065994135</v>
      </c>
      <c r="I103" s="176">
        <f>RES_hhdet_tesh!I103/RES_summary!I$19</f>
        <v>12.666147676127252</v>
      </c>
      <c r="J103" s="176">
        <f>RES_hhdet_tesh!J103/RES_summary!J$19</f>
        <v>13.350153727259057</v>
      </c>
      <c r="K103" s="176">
        <f>RES_hhdet_tesh!K103/RES_summary!K$19</f>
        <v>12.99451413500873</v>
      </c>
      <c r="L103" s="176">
        <f>RES_hhdet_tesh!L103/RES_summary!L$19</f>
        <v>10.669190081475191</v>
      </c>
      <c r="M103" s="176">
        <f>RES_hhdet_tesh!M103/RES_summary!M$19</f>
        <v>10.259664130907444</v>
      </c>
      <c r="N103" s="176">
        <f>RES_hhdet_tesh!N103/RES_summary!N$19</f>
        <v>9.7034545424294922</v>
      </c>
      <c r="O103" s="176">
        <f>RES_hhdet_tesh!O103/RES_summary!O$19</f>
        <v>9.6466042991870697</v>
      </c>
      <c r="P103" s="176">
        <f>RES_hhdet_tesh!P103/RES_summary!P$19</f>
        <v>9.2009687782389236</v>
      </c>
      <c r="Q103" s="176">
        <f>RES_hhdet_tesh!Q103/RES_summary!Q$19</f>
        <v>9.0677240032333355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165.86793482566367</v>
      </c>
      <c r="L105" s="184">
        <f>RES_hhdet_tesh!L105/RES_summary!L$19</f>
        <v>139.87144794323859</v>
      </c>
      <c r="M105" s="184">
        <f>RES_hhdet_tesh!M105/RES_summary!M$19</f>
        <v>133.99929898256451</v>
      </c>
      <c r="N105" s="184">
        <f>RES_hhdet_tesh!N105/RES_summary!N$19</f>
        <v>125.38868972609622</v>
      </c>
      <c r="O105" s="184">
        <f>RES_hhdet_tesh!O105/RES_summary!O$19</f>
        <v>122.59702793511102</v>
      </c>
      <c r="P105" s="184">
        <f>RES_hhdet_tesh!P105/RES_summary!P$19</f>
        <v>101.39775933549159</v>
      </c>
      <c r="Q105" s="184">
        <f>RES_hhdet_tesh!Q105/RES_summary!Q$19</f>
        <v>112.442173983229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109.91136912952787</v>
      </c>
      <c r="L106" s="178">
        <f>RES_hhdet_tesh!L106/RES_summary!L$19</f>
        <v>99.608660315438556</v>
      </c>
      <c r="M106" s="178">
        <f>RES_hhdet_tesh!M106/RES_summary!M$19</f>
        <v>90.054218326674444</v>
      </c>
      <c r="N106" s="178">
        <f>RES_hhdet_tesh!N106/RES_summary!N$19</f>
        <v>82.841213671307145</v>
      </c>
      <c r="O106" s="178">
        <f>RES_hhdet_tesh!O106/RES_summary!O$19</f>
        <v>80.863402703406706</v>
      </c>
      <c r="P106" s="178">
        <f>RES_hhdet_tesh!P106/RES_summary!P$19</f>
        <v>61.927322162951725</v>
      </c>
      <c r="Q106" s="178">
        <f>RES_hhdet_tesh!Q106/RES_summary!Q$19</f>
        <v>70.878405905057846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109.30542048473497</v>
      </c>
      <c r="L107" s="177">
        <f>RES_hhdet_tesh!L107/RES_summary!L$19</f>
        <v>99.221394899182187</v>
      </c>
      <c r="M107" s="177">
        <f>RES_hhdet_tesh!M107/RES_summary!M$19</f>
        <v>89.688438599602691</v>
      </c>
      <c r="N107" s="177">
        <f>RES_hhdet_tesh!N107/RES_summary!N$19</f>
        <v>82.581477570057913</v>
      </c>
      <c r="O107" s="177">
        <f>RES_hhdet_tesh!O107/RES_summary!O$19</f>
        <v>80.62136609675116</v>
      </c>
      <c r="P107" s="177">
        <f>RES_hhdet_tesh!P107/RES_summary!P$19</f>
        <v>61.751309796916779</v>
      </c>
      <c r="Q107" s="177">
        <f>RES_hhdet_tesh!Q107/RES_summary!Q$19</f>
        <v>70.504360288326339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0.60594864479291677</v>
      </c>
      <c r="L108" s="177">
        <f>RES_hhdet_tesh!L108/RES_summary!L$19</f>
        <v>0.38726541625637373</v>
      </c>
      <c r="M108" s="177">
        <f>RES_hhdet_tesh!M108/RES_summary!M$19</f>
        <v>0.36577972707175449</v>
      </c>
      <c r="N108" s="177">
        <f>RES_hhdet_tesh!N108/RES_summary!N$19</f>
        <v>0.25973610124922897</v>
      </c>
      <c r="O108" s="177">
        <f>RES_hhdet_tesh!O108/RES_summary!O$19</f>
        <v>0.24203660665555246</v>
      </c>
      <c r="P108" s="177">
        <f>RES_hhdet_tesh!P108/RES_summary!P$19</f>
        <v>0.17601236603494538</v>
      </c>
      <c r="Q108" s="177">
        <f>RES_hhdet_tesh!Q108/RES_summary!Q$19</f>
        <v>0.37404561673152137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1.2950149945052682</v>
      </c>
      <c r="L109" s="178">
        <f>RES_hhdet_tesh!L109/RES_summary!L$19</f>
        <v>1.7548711228686069</v>
      </c>
      <c r="M109" s="178">
        <f>RES_hhdet_tesh!M109/RES_summary!M$19</f>
        <v>2.0614793980512154</v>
      </c>
      <c r="N109" s="178">
        <f>RES_hhdet_tesh!N109/RES_summary!N$19</f>
        <v>2.9321662657435992</v>
      </c>
      <c r="O109" s="178">
        <f>RES_hhdet_tesh!O109/RES_summary!O$19</f>
        <v>2.7359475181706245</v>
      </c>
      <c r="P109" s="178">
        <f>RES_hhdet_tesh!P109/RES_summary!P$19</f>
        <v>2.8537860734808635</v>
      </c>
      <c r="Q109" s="178">
        <f>RES_hhdet_tesh!Q109/RES_summary!Q$19</f>
        <v>3.3780582665556458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1.2950149945052682</v>
      </c>
      <c r="L110" s="177">
        <f>RES_hhdet_tesh!L110/RES_summary!L$19</f>
        <v>1.7548711228686069</v>
      </c>
      <c r="M110" s="177">
        <f>RES_hhdet_tesh!M110/RES_summary!M$19</f>
        <v>2.0614793980512154</v>
      </c>
      <c r="N110" s="177">
        <f>RES_hhdet_tesh!N110/RES_summary!N$19</f>
        <v>2.9321662657435992</v>
      </c>
      <c r="O110" s="177">
        <f>RES_hhdet_tesh!O110/RES_summary!O$19</f>
        <v>2.7359475181706245</v>
      </c>
      <c r="P110" s="177">
        <f>RES_hhdet_tesh!P110/RES_summary!P$19</f>
        <v>2.8537860734808635</v>
      </c>
      <c r="Q110" s="177">
        <f>RES_hhdet_tesh!Q110/RES_summary!Q$19</f>
        <v>3.3780582665556458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42.375017273648375</v>
      </c>
      <c r="L111" s="178">
        <f>RES_hhdet_tesh!L111/RES_summary!L$19</f>
        <v>28.142475886599904</v>
      </c>
      <c r="M111" s="178">
        <f>RES_hhdet_tesh!M111/RES_summary!M$19</f>
        <v>31.94767939832208</v>
      </c>
      <c r="N111" s="178">
        <f>RES_hhdet_tesh!N111/RES_summary!N$19</f>
        <v>30.120039004154957</v>
      </c>
      <c r="O111" s="178">
        <f>RES_hhdet_tesh!O111/RES_summary!O$19</f>
        <v>29.487933999336924</v>
      </c>
      <c r="P111" s="178">
        <f>RES_hhdet_tesh!P111/RES_summary!P$19</f>
        <v>27.492919773787772</v>
      </c>
      <c r="Q111" s="178">
        <f>RES_hhdet_tesh!Q111/RES_summary!Q$19</f>
        <v>29.412257907134418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42.99604380943866</v>
      </c>
      <c r="L116" s="180">
        <f>RES_hhdet_tesh!L116/RES_summary!L$19</f>
        <v>28.152512091616234</v>
      </c>
      <c r="M116" s="180">
        <f>RES_hhdet_tesh!M116/RES_summary!M$19</f>
        <v>32.237236495808759</v>
      </c>
      <c r="N116" s="180">
        <f>RES_hhdet_tesh!N116/RES_summary!N$19</f>
        <v>30.36143218986653</v>
      </c>
      <c r="O116" s="180">
        <f>RES_hhdet_tesh!O116/RES_summary!O$19</f>
        <v>29.742479177710525</v>
      </c>
      <c r="P116" s="180">
        <f>RES_hhdet_tesh!P116/RES_summary!P$19</f>
        <v>27.664687661092106</v>
      </c>
      <c r="Q116" s="180">
        <f>RES_hhdet_tesh!Q116/RES_summary!Q$19</f>
        <v>29.767534122481067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37.055755766841223</v>
      </c>
      <c r="L117" s="179">
        <f>RES_hhdet_tesh!L117/RES_summary!L$19</f>
        <v>28.060409001830962</v>
      </c>
      <c r="M117" s="179">
        <f>RES_hhdet_tesh!M117/RES_summary!M$19</f>
        <v>29.821987690695874</v>
      </c>
      <c r="N117" s="179">
        <f>RES_hhdet_tesh!N117/RES_summary!N$19</f>
        <v>28.512336988945755</v>
      </c>
      <c r="O117" s="179">
        <f>RES_hhdet_tesh!O117/RES_summary!O$19</f>
        <v>27.923756591932396</v>
      </c>
      <c r="P117" s="179">
        <f>RES_hhdet_tesh!P117/RES_summary!P$19</f>
        <v>26.501504315212461</v>
      </c>
      <c r="Q117" s="179">
        <f>RES_hhdet_tesh!Q117/RES_summary!Q$19</f>
        <v>27.372677994496023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21.498021904719149</v>
      </c>
      <c r="L118" s="177">
        <f>RES_hhdet_tesh!L118/RES_summary!L$19</f>
        <v>14.104839115866739</v>
      </c>
      <c r="M118" s="177">
        <f>RES_hhdet_tesh!M118/RES_summary!M$19</f>
        <v>16.204880624989709</v>
      </c>
      <c r="N118" s="177">
        <f>RES_hhdet_tesh!N118/RES_summary!N$19</f>
        <v>15.294693513836588</v>
      </c>
      <c r="O118" s="177">
        <f>RES_hhdet_tesh!O118/RES_summary!O$19</f>
        <v>14.994171071723406</v>
      </c>
      <c r="P118" s="177">
        <f>RES_hhdet_tesh!P118/RES_summary!P$19</f>
        <v>13.951912797335511</v>
      </c>
      <c r="Q118" s="177">
        <f>RES_hhdet_tesh!Q118/RES_summary!Q$19</f>
        <v>15.018521841699235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15.557733862122081</v>
      </c>
      <c r="L119" s="177">
        <f>RES_hhdet_tesh!L119/RES_summary!L$19</f>
        <v>13.955569885964218</v>
      </c>
      <c r="M119" s="177">
        <f>RES_hhdet_tesh!M119/RES_summary!M$19</f>
        <v>13.617107065706159</v>
      </c>
      <c r="N119" s="177">
        <f>RES_hhdet_tesh!N119/RES_summary!N$19</f>
        <v>13.217643475109165</v>
      </c>
      <c r="O119" s="177">
        <f>RES_hhdet_tesh!O119/RES_summary!O$19</f>
        <v>12.929585520208995</v>
      </c>
      <c r="P119" s="177">
        <f>RES_hhdet_tesh!P119/RES_summary!P$19</f>
        <v>12.549591517876948</v>
      </c>
      <c r="Q119" s="177">
        <f>RES_hhdet_tesh!Q119/RES_summary!Q$19</f>
        <v>12.354156152796776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12.286533427982162</v>
      </c>
      <c r="L120" s="178">
        <f>RES_hhdet_tesh!L120/RES_summary!L$19</f>
        <v>10.365440618331515</v>
      </c>
      <c r="M120" s="178">
        <f>RES_hhdet_tesh!M120/RES_summary!M$19</f>
        <v>9.935921859516748</v>
      </c>
      <c r="N120" s="178">
        <f>RES_hhdet_tesh!N120/RES_summary!N$19</f>
        <v>9.4952707848905131</v>
      </c>
      <c r="O120" s="178">
        <f>RES_hhdet_tesh!O120/RES_summary!O$19</f>
        <v>9.5097437141967553</v>
      </c>
      <c r="P120" s="178">
        <f>RES_hhdet_tesh!P120/RES_summary!P$19</f>
        <v>9.1237313252712369</v>
      </c>
      <c r="Q120" s="178">
        <f>RES_hhdet_tesh!Q120/RES_summary!Q$19</f>
        <v>8.7734519044810764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9.6550576375528472</v>
      </c>
      <c r="L121" s="177">
        <f>RES_hhdet_tesh!L121/RES_summary!L$19</f>
        <v>9.1721088113796494</v>
      </c>
      <c r="M121" s="177">
        <f>RES_hhdet_tesh!M121/RES_summary!M$19</f>
        <v>8.9338363629616939</v>
      </c>
      <c r="N121" s="177">
        <f>RES_hhdet_tesh!N121/RES_summary!N$19</f>
        <v>8.7559366841583959</v>
      </c>
      <c r="O121" s="177">
        <f>RES_hhdet_tesh!O121/RES_summary!O$19</f>
        <v>8.8021733698247928</v>
      </c>
      <c r="P121" s="177">
        <f>RES_hhdet_tesh!P121/RES_summary!P$19</f>
        <v>8.5743972614712334</v>
      </c>
      <c r="Q121" s="177">
        <f>RES_hhdet_tesh!Q121/RES_summary!Q$19</f>
        <v>7.8511241240230882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12.994514135008714</v>
      </c>
      <c r="L122" s="176">
        <f>RES_hhdet_tesh!L122/RES_summary!L$19</f>
        <v>10.669190081475188</v>
      </c>
      <c r="M122" s="176">
        <f>RES_hhdet_tesh!M122/RES_summary!M$19</f>
        <v>10.25966413090744</v>
      </c>
      <c r="N122" s="176">
        <f>RES_hhdet_tesh!N122/RES_summary!N$19</f>
        <v>9.703454542429494</v>
      </c>
      <c r="O122" s="176">
        <f>RES_hhdet_tesh!O122/RES_summary!O$19</f>
        <v>9.6466042991870626</v>
      </c>
      <c r="P122" s="176">
        <f>RES_hhdet_tesh!P122/RES_summary!P$19</f>
        <v>9.2009687782389218</v>
      </c>
      <c r="Q122" s="176">
        <f>RES_hhdet_tesh!Q122/RES_summary!Q$19</f>
        <v>9.067724003233339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141.58815984259454</v>
      </c>
      <c r="C124" s="184">
        <f>RES_hhdet_tesh!C124/RES_summary!C$19</f>
        <v>146.78724452515689</v>
      </c>
      <c r="D124" s="184">
        <f>RES_hhdet_tesh!D124/RES_summary!D$19</f>
        <v>141.04784217777535</v>
      </c>
      <c r="E124" s="184">
        <f>RES_hhdet_tesh!E124/RES_summary!E$19</f>
        <v>147.47955492596833</v>
      </c>
      <c r="F124" s="184">
        <f>RES_hhdet_tesh!F124/RES_summary!F$19</f>
        <v>151.65481578783061</v>
      </c>
      <c r="G124" s="184">
        <f>RES_hhdet_tesh!G124/RES_summary!G$19</f>
        <v>148.05627173852756</v>
      </c>
      <c r="H124" s="184">
        <f>RES_hhdet_tesh!H124/RES_summary!H$19</f>
        <v>137.61619330792971</v>
      </c>
      <c r="I124" s="184">
        <f>RES_hhdet_tesh!I124/RES_summary!I$19</f>
        <v>121.02756230548411</v>
      </c>
      <c r="J124" s="184">
        <f>RES_hhdet_tesh!J124/RES_summary!J$19</f>
        <v>127.32622175573256</v>
      </c>
      <c r="K124" s="184">
        <f>RES_hhdet_tesh!K124/RES_summary!K$19</f>
        <v>136.31608123387085</v>
      </c>
      <c r="L124" s="184">
        <f>RES_hhdet_tesh!L124/RES_summary!L$19</f>
        <v>136.42350434954972</v>
      </c>
      <c r="M124" s="184">
        <f>RES_hhdet_tesh!M124/RES_summary!M$19</f>
        <v>121.63536145162016</v>
      </c>
      <c r="N124" s="184">
        <f>RES_hhdet_tesh!N124/RES_summary!N$19</f>
        <v>114.68026590837739</v>
      </c>
      <c r="O124" s="184">
        <f>RES_hhdet_tesh!O124/RES_summary!O$19</f>
        <v>113.24765089484116</v>
      </c>
      <c r="P124" s="184">
        <f>RES_hhdet_tesh!P124/RES_summary!P$19</f>
        <v>94.922915890309639</v>
      </c>
      <c r="Q124" s="184">
        <f>RES_hhdet_tesh!Q124/RES_summary!Q$19</f>
        <v>103.83904080420966</v>
      </c>
    </row>
    <row r="125" spans="1:17" ht="12.95" customHeight="1" x14ac:dyDescent="0.25">
      <c r="A125" s="158" t="s">
        <v>65</v>
      </c>
      <c r="B125" s="178">
        <f>RES_hhdet_tesh!B125/RES_summary!B$19</f>
        <v>100.50613919356164</v>
      </c>
      <c r="C125" s="178">
        <f>RES_hhdet_tesh!C125/RES_summary!C$19</f>
        <v>105.24006973168557</v>
      </c>
      <c r="D125" s="178">
        <f>RES_hhdet_tesh!D125/RES_summary!D$19</f>
        <v>98.760597422687198</v>
      </c>
      <c r="E125" s="178">
        <f>RES_hhdet_tesh!E125/RES_summary!E$19</f>
        <v>102.90091297791331</v>
      </c>
      <c r="F125" s="178">
        <f>RES_hhdet_tesh!F125/RES_summary!F$19</f>
        <v>107.86296815220689</v>
      </c>
      <c r="G125" s="178">
        <f>RES_hhdet_tesh!G125/RES_summary!G$19</f>
        <v>105.11113532434889</v>
      </c>
      <c r="H125" s="178">
        <f>RES_hhdet_tesh!H125/RES_summary!H$19</f>
        <v>94.876557947058203</v>
      </c>
      <c r="I125" s="178">
        <f>RES_hhdet_tesh!I125/RES_summary!I$19</f>
        <v>78.433893767388469</v>
      </c>
      <c r="J125" s="178">
        <f>RES_hhdet_tesh!J125/RES_summary!J$19</f>
        <v>84.316453340839843</v>
      </c>
      <c r="K125" s="178">
        <f>RES_hhdet_tesh!K125/RES_summary!K$19</f>
        <v>94.046190389690665</v>
      </c>
      <c r="L125" s="178">
        <f>RES_hhdet_tesh!L125/RES_summary!L$19</f>
        <v>95.748926679186624</v>
      </c>
      <c r="M125" s="178">
        <f>RES_hhdet_tesh!M125/RES_summary!M$19</f>
        <v>82.654125699740064</v>
      </c>
      <c r="N125" s="178">
        <f>RES_hhdet_tesh!N125/RES_summary!N$19</f>
        <v>76.292826378987144</v>
      </c>
      <c r="O125" s="178">
        <f>RES_hhdet_tesh!O125/RES_summary!O$19</f>
        <v>75.559103017121402</v>
      </c>
      <c r="P125" s="178">
        <f>RES_hhdet_tesh!P125/RES_summary!P$19</f>
        <v>58.215785517677496</v>
      </c>
      <c r="Q125" s="178">
        <f>RES_hhdet_tesh!Q125/RES_summary!Q$19</f>
        <v>67.262606782740349</v>
      </c>
    </row>
    <row r="126" spans="1:17" ht="12" customHeight="1" x14ac:dyDescent="0.25">
      <c r="A126" s="23" t="s">
        <v>149</v>
      </c>
      <c r="B126" s="177">
        <f>RES_hhdet_tesh!B126/RES_summary!B$19</f>
        <v>100.11159338378363</v>
      </c>
      <c r="C126" s="177">
        <f>RES_hhdet_tesh!C126/RES_summary!C$19</f>
        <v>104.65634753903402</v>
      </c>
      <c r="D126" s="177">
        <f>RES_hhdet_tesh!D126/RES_summary!D$19</f>
        <v>98.212883069469228</v>
      </c>
      <c r="E126" s="177">
        <f>RES_hhdet_tesh!E126/RES_summary!E$19</f>
        <v>102.03856071978819</v>
      </c>
      <c r="F126" s="177">
        <f>RES_hhdet_tesh!F126/RES_summary!F$19</f>
        <v>107.0640488117369</v>
      </c>
      <c r="G126" s="177">
        <f>RES_hhdet_tesh!G126/RES_summary!G$19</f>
        <v>104.31902392560721</v>
      </c>
      <c r="H126" s="177">
        <f>RES_hhdet_tesh!H126/RES_summary!H$19</f>
        <v>94.135087369714796</v>
      </c>
      <c r="I126" s="177">
        <f>RES_hhdet_tesh!I126/RES_summary!I$19</f>
        <v>77.741450966960954</v>
      </c>
      <c r="J126" s="177">
        <f>RES_hhdet_tesh!J126/RES_summary!J$19</f>
        <v>83.412074568030974</v>
      </c>
      <c r="K126" s="177">
        <f>RES_hhdet_tesh!K126/RES_summary!K$19</f>
        <v>93.527707524215558</v>
      </c>
      <c r="L126" s="177">
        <f>RES_hhdet_tesh!L126/RES_summary!L$19</f>
        <v>95.376667401438169</v>
      </c>
      <c r="M126" s="177">
        <f>RES_hhdet_tesh!M126/RES_summary!M$19</f>
        <v>82.318403463718496</v>
      </c>
      <c r="N126" s="177">
        <f>RES_hhdet_tesh!N126/RES_summary!N$19</f>
        <v>76.053621756085462</v>
      </c>
      <c r="O126" s="177">
        <f>RES_hhdet_tesh!O126/RES_summary!O$19</f>
        <v>75.33294299559374</v>
      </c>
      <c r="P126" s="177">
        <f>RES_hhdet_tesh!P126/RES_summary!P$19</f>
        <v>58.050322232787067</v>
      </c>
      <c r="Q126" s="177">
        <f>RES_hhdet_tesh!Q126/RES_summary!Q$19</f>
        <v>66.907642771970671</v>
      </c>
    </row>
    <row r="127" spans="1:17" ht="12" customHeight="1" x14ac:dyDescent="0.25">
      <c r="A127" s="23" t="s">
        <v>60</v>
      </c>
      <c r="B127" s="177">
        <f>RES_hhdet_tesh!B127/RES_summary!B$19</f>
        <v>0.39454580977800829</v>
      </c>
      <c r="C127" s="177">
        <f>RES_hhdet_tesh!C127/RES_summary!C$19</f>
        <v>0.58372219265154235</v>
      </c>
      <c r="D127" s="177">
        <f>RES_hhdet_tesh!D127/RES_summary!D$19</f>
        <v>0.54771435321798401</v>
      </c>
      <c r="E127" s="177">
        <f>RES_hhdet_tesh!E127/RES_summary!E$19</f>
        <v>0.86235225812511029</v>
      </c>
      <c r="F127" s="177">
        <f>RES_hhdet_tesh!F127/RES_summary!F$19</f>
        <v>0.79891934046999402</v>
      </c>
      <c r="G127" s="177">
        <f>RES_hhdet_tesh!G127/RES_summary!G$19</f>
        <v>0.79211139874168279</v>
      </c>
      <c r="H127" s="177">
        <f>RES_hhdet_tesh!H127/RES_summary!H$19</f>
        <v>0.74147057734340016</v>
      </c>
      <c r="I127" s="177">
        <f>RES_hhdet_tesh!I127/RES_summary!I$19</f>
        <v>0.69244280042751261</v>
      </c>
      <c r="J127" s="177">
        <f>RES_hhdet_tesh!J127/RES_summary!J$19</f>
        <v>0.90437877280887735</v>
      </c>
      <c r="K127" s="177">
        <f>RES_hhdet_tesh!K127/RES_summary!K$19</f>
        <v>0.51848286547510569</v>
      </c>
      <c r="L127" s="177">
        <f>RES_hhdet_tesh!L127/RES_summary!L$19</f>
        <v>0.37225927774845385</v>
      </c>
      <c r="M127" s="177">
        <f>RES_hhdet_tesh!M127/RES_summary!M$19</f>
        <v>0.33572223602156565</v>
      </c>
      <c r="N127" s="177">
        <f>RES_hhdet_tesh!N127/RES_summary!N$19</f>
        <v>0.23920462290167921</v>
      </c>
      <c r="O127" s="177">
        <f>RES_hhdet_tesh!O127/RES_summary!O$19</f>
        <v>0.22616002152764861</v>
      </c>
      <c r="P127" s="177">
        <f>RES_hhdet_tesh!P127/RES_summary!P$19</f>
        <v>0.16546328489042042</v>
      </c>
      <c r="Q127" s="177">
        <f>RES_hhdet_tesh!Q127/RES_summary!Q$19</f>
        <v>0.3549640107696691</v>
      </c>
    </row>
    <row r="128" spans="1:17" ht="12.95" customHeight="1" x14ac:dyDescent="0.25">
      <c r="A128" s="158" t="s">
        <v>112</v>
      </c>
      <c r="B128" s="178">
        <f>RES_hhdet_tesh!B128/RES_summary!B$19</f>
        <v>0.19289769850939159</v>
      </c>
      <c r="C128" s="178">
        <f>RES_hhdet_tesh!C128/RES_summary!C$19</f>
        <v>0.2325917335538836</v>
      </c>
      <c r="D128" s="178">
        <f>RES_hhdet_tesh!D128/RES_summary!D$19</f>
        <v>0.28334116961177996</v>
      </c>
      <c r="E128" s="178">
        <f>RES_hhdet_tesh!E128/RES_summary!E$19</f>
        <v>0.3239116372599008</v>
      </c>
      <c r="F128" s="178">
        <f>RES_hhdet_tesh!F128/RES_summary!F$19</f>
        <v>0.38151766669699627</v>
      </c>
      <c r="G128" s="178">
        <f>RES_hhdet_tesh!G128/RES_summary!G$19</f>
        <v>0.49213402474881363</v>
      </c>
      <c r="H128" s="178">
        <f>RES_hhdet_tesh!H128/RES_summary!H$19</f>
        <v>0.62910399544221218</v>
      </c>
      <c r="I128" s="178">
        <f>RES_hhdet_tesh!I128/RES_summary!I$19</f>
        <v>0.8922759057979408</v>
      </c>
      <c r="J128" s="178">
        <f>RES_hhdet_tesh!J128/RES_summary!J$19</f>
        <v>1.1934022538772597</v>
      </c>
      <c r="K128" s="178">
        <f>RES_hhdet_tesh!K128/RES_summary!K$19</f>
        <v>1.2946242924380562</v>
      </c>
      <c r="L128" s="178">
        <f>RES_hhdet_tesh!L128/RES_summary!L$19</f>
        <v>1.7555419159573766</v>
      </c>
      <c r="M128" s="178">
        <f>RES_hhdet_tesh!M128/RES_summary!M$19</f>
        <v>2.0614828896232114</v>
      </c>
      <c r="N128" s="178">
        <f>RES_hhdet_tesh!N128/RES_summary!N$19</f>
        <v>2.932066995793714</v>
      </c>
      <c r="O128" s="178">
        <f>RES_hhdet_tesh!O128/RES_summary!O$19</f>
        <v>2.7357182837706762</v>
      </c>
      <c r="P128" s="178">
        <f>RES_hhdet_tesh!P128/RES_summary!P$19</f>
        <v>2.8537338041427178</v>
      </c>
      <c r="Q128" s="178">
        <f>RES_hhdet_tesh!Q128/RES_summary!Q$19</f>
        <v>3.3781390413163743</v>
      </c>
    </row>
    <row r="129" spans="1:17" ht="12" customHeight="1" x14ac:dyDescent="0.25">
      <c r="A129" s="23" t="s">
        <v>60</v>
      </c>
      <c r="B129" s="177">
        <f>RES_hhdet_tesh!B129/RES_summary!B$19</f>
        <v>0.19289769850939159</v>
      </c>
      <c r="C129" s="177">
        <f>RES_hhdet_tesh!C129/RES_summary!C$19</f>
        <v>0.2325917335538836</v>
      </c>
      <c r="D129" s="177">
        <f>RES_hhdet_tesh!D129/RES_summary!D$19</f>
        <v>0.28334116961177996</v>
      </c>
      <c r="E129" s="177">
        <f>RES_hhdet_tesh!E129/RES_summary!E$19</f>
        <v>0.3239116372599008</v>
      </c>
      <c r="F129" s="177">
        <f>RES_hhdet_tesh!F129/RES_summary!F$19</f>
        <v>0.38151766669699627</v>
      </c>
      <c r="G129" s="177">
        <f>RES_hhdet_tesh!G129/RES_summary!G$19</f>
        <v>0.49213402474881363</v>
      </c>
      <c r="H129" s="177">
        <f>RES_hhdet_tesh!H129/RES_summary!H$19</f>
        <v>0.62910399544221218</v>
      </c>
      <c r="I129" s="177">
        <f>RES_hhdet_tesh!I129/RES_summary!I$19</f>
        <v>0.8922759057979408</v>
      </c>
      <c r="J129" s="177">
        <f>RES_hhdet_tesh!J129/RES_summary!J$19</f>
        <v>1.1934022538772597</v>
      </c>
      <c r="K129" s="177">
        <f>RES_hhdet_tesh!K129/RES_summary!K$19</f>
        <v>1.2946242924380562</v>
      </c>
      <c r="L129" s="177">
        <f>RES_hhdet_tesh!L129/RES_summary!L$19</f>
        <v>1.7555419159573766</v>
      </c>
      <c r="M129" s="177">
        <f>RES_hhdet_tesh!M129/RES_summary!M$19</f>
        <v>2.0614828896232114</v>
      </c>
      <c r="N129" s="177">
        <f>RES_hhdet_tesh!N129/RES_summary!N$19</f>
        <v>2.932066995793714</v>
      </c>
      <c r="O129" s="177">
        <f>RES_hhdet_tesh!O129/RES_summary!O$19</f>
        <v>2.7357182837706762</v>
      </c>
      <c r="P129" s="177">
        <f>RES_hhdet_tesh!P129/RES_summary!P$19</f>
        <v>2.8537338041427178</v>
      </c>
      <c r="Q129" s="177">
        <f>RES_hhdet_tesh!Q129/RES_summary!Q$19</f>
        <v>3.3781390413163743</v>
      </c>
    </row>
    <row r="130" spans="1:17" ht="12" customHeight="1" x14ac:dyDescent="0.25">
      <c r="A130" s="158" t="s">
        <v>63</v>
      </c>
      <c r="B130" s="178">
        <f>RES_hhdet_tesh!B130/RES_summary!B$19</f>
        <v>30.55225061833595</v>
      </c>
      <c r="C130" s="178">
        <f>RES_hhdet_tesh!C130/RES_summary!C$19</f>
        <v>30.342058598018021</v>
      </c>
      <c r="D130" s="178">
        <f>RES_hhdet_tesh!D130/RES_summary!D$19</f>
        <v>30.985026324365656</v>
      </c>
      <c r="E130" s="178">
        <f>RES_hhdet_tesh!E130/RES_summary!E$19</f>
        <v>32.336081941193299</v>
      </c>
      <c r="F130" s="178">
        <f>RES_hhdet_tesh!F130/RES_summary!F$19</f>
        <v>31.007275314861072</v>
      </c>
      <c r="G130" s="178">
        <f>RES_hhdet_tesh!G130/RES_summary!G$19</f>
        <v>30.252598408556008</v>
      </c>
      <c r="H130" s="178">
        <f>RES_hhdet_tesh!H130/RES_summary!H$19</f>
        <v>29.553693632877703</v>
      </c>
      <c r="I130" s="178">
        <f>RES_hhdet_tesh!I130/RES_summary!I$19</f>
        <v>29.483692197093227</v>
      </c>
      <c r="J130" s="178">
        <f>RES_hhdet_tesh!J130/RES_summary!J$19</f>
        <v>29.550576980809911</v>
      </c>
      <c r="K130" s="178">
        <f>RES_hhdet_tesh!K130/RES_summary!K$19</f>
        <v>28.688780816603661</v>
      </c>
      <c r="L130" s="178">
        <f>RES_hhdet_tesh!L130/RES_summary!L$19</f>
        <v>28.553542926758265</v>
      </c>
      <c r="M130" s="178">
        <f>RES_hhdet_tesh!M130/RES_summary!M$19</f>
        <v>26.983817105602579</v>
      </c>
      <c r="N130" s="178">
        <f>RES_hhdet_tesh!N130/RES_summary!N$19</f>
        <v>25.960091970210339</v>
      </c>
      <c r="O130" s="178">
        <f>RES_hhdet_tesh!O130/RES_summary!O$19</f>
        <v>25.4430715357894</v>
      </c>
      <c r="P130" s="178">
        <f>RES_hhdet_tesh!P130/RES_summary!P$19</f>
        <v>24.729666268308641</v>
      </c>
      <c r="Q130" s="178">
        <f>RES_hhdet_tesh!Q130/RES_summary!Q$19</f>
        <v>24.424832463603149</v>
      </c>
    </row>
    <row r="131" spans="1:17" ht="12" customHeight="1" x14ac:dyDescent="0.25">
      <c r="A131" s="167" t="s">
        <v>148</v>
      </c>
      <c r="B131" s="183">
        <f>RES_hhdet_tesh!B131/RES_summary!B$19</f>
        <v>29.732936315890548</v>
      </c>
      <c r="C131" s="183">
        <f>RES_hhdet_tesh!C131/RES_summary!C$19</f>
        <v>29.590089457337022</v>
      </c>
      <c r="D131" s="183">
        <f>RES_hhdet_tesh!D131/RES_summary!D$19</f>
        <v>29.360163685880025</v>
      </c>
      <c r="E131" s="183">
        <f>RES_hhdet_tesh!E131/RES_summary!E$19</f>
        <v>29.275760976045397</v>
      </c>
      <c r="F131" s="183">
        <f>RES_hhdet_tesh!F131/RES_summary!F$19</f>
        <v>29.106435137719576</v>
      </c>
      <c r="G131" s="183">
        <f>RES_hhdet_tesh!G131/RES_summary!G$19</f>
        <v>29.105451617087194</v>
      </c>
      <c r="H131" s="183">
        <f>RES_hhdet_tesh!H131/RES_summary!H$19</f>
        <v>28.483886050447285</v>
      </c>
      <c r="I131" s="183">
        <f>RES_hhdet_tesh!I131/RES_summary!I$19</f>
        <v>28.595425131833629</v>
      </c>
      <c r="J131" s="183">
        <f>RES_hhdet_tesh!J131/RES_summary!J$19</f>
        <v>28.518975341775359</v>
      </c>
      <c r="K131" s="183">
        <f>RES_hhdet_tesh!K131/RES_summary!K$19</f>
        <v>28.14731433430272</v>
      </c>
      <c r="L131" s="183">
        <f>RES_hhdet_tesh!L131/RES_summary!L$19</f>
        <v>28.571095346981775</v>
      </c>
      <c r="M131" s="183">
        <f>RES_hhdet_tesh!M131/RES_summary!M$19</f>
        <v>26.809860322989739</v>
      </c>
      <c r="N131" s="183">
        <f>RES_hhdet_tesh!N131/RES_summary!N$19</f>
        <v>25.857159588832445</v>
      </c>
      <c r="O131" s="183">
        <f>RES_hhdet_tesh!O131/RES_summary!O$19</f>
        <v>25.345298611069641</v>
      </c>
      <c r="P131" s="183">
        <f>RES_hhdet_tesh!P131/RES_summary!P$19</f>
        <v>24.653213164473573</v>
      </c>
      <c r="Q131" s="183">
        <f>RES_hhdet_tesh!Q131/RES_summary!Q$19</f>
        <v>24.317054896919352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29.96785915706781</v>
      </c>
      <c r="L132" s="183">
        <f>RES_hhdet_tesh!L132/RES_summary!L$19</f>
        <v>28.556223022748618</v>
      </c>
      <c r="M132" s="183">
        <f>RES_hhdet_tesh!M132/RES_summary!M$19</f>
        <v>27.301664069139346</v>
      </c>
      <c r="N132" s="183">
        <f>RES_hhdet_tesh!N132/RES_summary!N$19</f>
        <v>26.401064376450019</v>
      </c>
      <c r="O132" s="183">
        <f>RES_hhdet_tesh!O132/RES_summary!O$19</f>
        <v>25.835421394464625</v>
      </c>
      <c r="P132" s="183">
        <f>RES_hhdet_tesh!P132/RES_summary!P$19</f>
        <v>25.084871647638028</v>
      </c>
      <c r="Q132" s="183">
        <f>RES_hhdet_tesh!Q132/RES_summary!Q$19</f>
        <v>24.702933170114147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14.410125294945727</v>
      </c>
      <c r="L133" s="182">
        <f>RES_hhdet_tesh!L133/RES_summary!L$19</f>
        <v>14.6006531367844</v>
      </c>
      <c r="M133" s="182">
        <f>RES_hhdet_tesh!M133/RES_summary!M$19</f>
        <v>13.684557003433188</v>
      </c>
      <c r="N133" s="182">
        <f>RES_hhdet_tesh!N133/RES_summary!N$19</f>
        <v>13.183420901340853</v>
      </c>
      <c r="O133" s="182">
        <f>RES_hhdet_tesh!O133/RES_summary!O$19</f>
        <v>12.905835874255628</v>
      </c>
      <c r="P133" s="182">
        <f>RES_hhdet_tesh!P133/RES_summary!P$19</f>
        <v>12.535280129761082</v>
      </c>
      <c r="Q133" s="182">
        <f>RES_hhdet_tesh!Q133/RES_summary!Q$19</f>
        <v>12.348777017317364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15.557733862122081</v>
      </c>
      <c r="L134" s="181">
        <f>RES_hhdet_tesh!L134/RES_summary!L$19</f>
        <v>13.955569885964215</v>
      </c>
      <c r="M134" s="181">
        <f>RES_hhdet_tesh!M134/RES_summary!M$19</f>
        <v>13.617107065706154</v>
      </c>
      <c r="N134" s="181">
        <f>RES_hhdet_tesh!N134/RES_summary!N$19</f>
        <v>13.217643475109165</v>
      </c>
      <c r="O134" s="181">
        <f>RES_hhdet_tesh!O134/RES_summary!O$19</f>
        <v>12.929585520208997</v>
      </c>
      <c r="P134" s="181">
        <f>RES_hhdet_tesh!P134/RES_summary!P$19</f>
        <v>12.549591517876948</v>
      </c>
      <c r="Q134" s="181">
        <f>RES_hhdet_tesh!Q134/RES_summary!Q$19</f>
        <v>12.354156152796779</v>
      </c>
    </row>
    <row r="135" spans="1:17" ht="12" customHeight="1" x14ac:dyDescent="0.25">
      <c r="A135" s="163" t="s">
        <v>142</v>
      </c>
      <c r="B135" s="180">
        <f>RES_hhdet_tesh!B135/RES_summary!B$19</f>
        <v>33.901230365006576</v>
      </c>
      <c r="C135" s="180">
        <f>RES_hhdet_tesh!C135/RES_summary!C$19</f>
        <v>35.26357848103212</v>
      </c>
      <c r="D135" s="180">
        <f>RES_hhdet_tesh!D135/RES_summary!D$19</f>
        <v>36.834843397724732</v>
      </c>
      <c r="E135" s="180">
        <f>RES_hhdet_tesh!E135/RES_summary!E$19</f>
        <v>41.790200979034253</v>
      </c>
      <c r="F135" s="180">
        <f>RES_hhdet_tesh!F135/RES_summary!F$19</f>
        <v>39.936421831685969</v>
      </c>
      <c r="G135" s="180">
        <f>RES_hhdet_tesh!G135/RES_summary!G$19</f>
        <v>39.898192669971415</v>
      </c>
      <c r="H135" s="180">
        <f>RES_hhdet_tesh!H135/RES_summary!H$19</f>
        <v>38.11753242504961</v>
      </c>
      <c r="I135" s="180">
        <f>RES_hhdet_tesh!I135/RES_summary!I$19</f>
        <v>37.442693008622051</v>
      </c>
      <c r="J135" s="180">
        <f>RES_hhdet_tesh!J135/RES_summary!J$19</f>
        <v>40.644995977626067</v>
      </c>
      <c r="K135" s="180">
        <f>RES_hhdet_tesh!K135/RES_summary!K$19</f>
        <v>42.304423620004371</v>
      </c>
      <c r="L135" s="180">
        <f>RES_hhdet_tesh!L135/RES_summary!L$19</f>
        <v>27.80011351292406</v>
      </c>
      <c r="M135" s="180">
        <f>RES_hhdet_tesh!M135/RES_summary!M$19</f>
        <v>31.977241244126279</v>
      </c>
      <c r="N135" s="180">
        <f>RES_hhdet_tesh!N135/RES_summary!N$19</f>
        <v>30.416631879954444</v>
      </c>
      <c r="O135" s="180">
        <f>RES_hhdet_tesh!O135/RES_summary!O$19</f>
        <v>29.719048084646822</v>
      </c>
      <c r="P135" s="180">
        <f>RES_hhdet_tesh!P135/RES_summary!P$19</f>
        <v>27.561750229848634</v>
      </c>
      <c r="Q135" s="180">
        <f>RES_hhdet_tesh!Q135/RES_summary!Q$19</f>
        <v>30.117014604670242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37.055755766841223</v>
      </c>
      <c r="L136" s="179">
        <f>RES_hhdet_tesh!L136/RES_summary!L$19</f>
        <v>28.020294419418143</v>
      </c>
      <c r="M136" s="179">
        <f>RES_hhdet_tesh!M136/RES_summary!M$19</f>
        <v>29.763383993284208</v>
      </c>
      <c r="N136" s="179">
        <f>RES_hhdet_tesh!N136/RES_summary!N$19</f>
        <v>28.44460785211897</v>
      </c>
      <c r="O136" s="179">
        <f>RES_hhdet_tesh!O136/RES_summary!O$19</f>
        <v>27.806345532023961</v>
      </c>
      <c r="P136" s="179">
        <f>RES_hhdet_tesh!P136/RES_summary!P$19</f>
        <v>26.334874591237746</v>
      </c>
      <c r="Q136" s="179">
        <f>RES_hhdet_tesh!Q136/RES_summary!Q$19</f>
        <v>27.452395596941734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21.498021904719145</v>
      </c>
      <c r="L137" s="177">
        <f>RES_hhdet_tesh!L137/RES_summary!L$19</f>
        <v>14.064724533453921</v>
      </c>
      <c r="M137" s="177">
        <f>RES_hhdet_tesh!M137/RES_summary!M$19</f>
        <v>16.14627692757805</v>
      </c>
      <c r="N137" s="177">
        <f>RES_hhdet_tesh!N137/RES_summary!N$19</f>
        <v>15.226964377009802</v>
      </c>
      <c r="O137" s="177">
        <f>RES_hhdet_tesh!O137/RES_summary!O$19</f>
        <v>14.876760011814925</v>
      </c>
      <c r="P137" s="177">
        <f>RES_hhdet_tesh!P137/RES_summary!P$19</f>
        <v>13.785283073360798</v>
      </c>
      <c r="Q137" s="177">
        <f>RES_hhdet_tesh!Q137/RES_summary!Q$19</f>
        <v>15.098239444144957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15.557733862122081</v>
      </c>
      <c r="L138" s="177">
        <f>RES_hhdet_tesh!L138/RES_summary!L$19</f>
        <v>13.955569885964218</v>
      </c>
      <c r="M138" s="177">
        <f>RES_hhdet_tesh!M138/RES_summary!M$19</f>
        <v>13.617107065706158</v>
      </c>
      <c r="N138" s="177">
        <f>RES_hhdet_tesh!N138/RES_summary!N$19</f>
        <v>13.217643475109163</v>
      </c>
      <c r="O138" s="177">
        <f>RES_hhdet_tesh!O138/RES_summary!O$19</f>
        <v>12.929585520209036</v>
      </c>
      <c r="P138" s="177">
        <f>RES_hhdet_tesh!P138/RES_summary!P$19</f>
        <v>12.549591517876943</v>
      </c>
      <c r="Q138" s="177">
        <f>RES_hhdet_tesh!Q138/RES_summary!Q$19</f>
        <v>12.354156152796774</v>
      </c>
    </row>
    <row r="139" spans="1:17" ht="12" customHeight="1" x14ac:dyDescent="0.25">
      <c r="A139" s="158" t="s">
        <v>62</v>
      </c>
      <c r="B139" s="178">
        <f>RES_hhdet_tesh!B139/RES_summary!B$19</f>
        <v>10.336872332187555</v>
      </c>
      <c r="C139" s="178">
        <f>RES_hhdet_tesh!C139/RES_summary!C$19</f>
        <v>10.972524461899411</v>
      </c>
      <c r="D139" s="178">
        <f>RES_hhdet_tesh!D139/RES_summary!D$19</f>
        <v>11.018877261110728</v>
      </c>
      <c r="E139" s="178">
        <f>RES_hhdet_tesh!E139/RES_summary!E$19</f>
        <v>11.918648369601826</v>
      </c>
      <c r="F139" s="178">
        <f>RES_hhdet_tesh!F139/RES_summary!F$19</f>
        <v>12.403054654065652</v>
      </c>
      <c r="G139" s="178">
        <f>RES_hhdet_tesh!G139/RES_summary!G$19</f>
        <v>12.200403980873846</v>
      </c>
      <c r="H139" s="178">
        <f>RES_hhdet_tesh!H139/RES_summary!H$19</f>
        <v>12.556837732551584</v>
      </c>
      <c r="I139" s="178">
        <f>RES_hhdet_tesh!I139/RES_summary!I$19</f>
        <v>12.217700435204478</v>
      </c>
      <c r="J139" s="178">
        <f>RES_hhdet_tesh!J139/RES_summary!J$19</f>
        <v>12.265789180205545</v>
      </c>
      <c r="K139" s="178">
        <f>RES_hhdet_tesh!K139/RES_summary!K$19</f>
        <v>12.28648573513847</v>
      </c>
      <c r="L139" s="178">
        <f>RES_hhdet_tesh!L139/RES_summary!L$19</f>
        <v>10.365492827647424</v>
      </c>
      <c r="M139" s="178">
        <f>RES_hhdet_tesh!M139/RES_summary!M$19</f>
        <v>9.9359357566543025</v>
      </c>
      <c r="N139" s="178">
        <f>RES_hhdet_tesh!N139/RES_summary!N$19</f>
        <v>9.4952805633861797</v>
      </c>
      <c r="O139" s="178">
        <f>RES_hhdet_tesh!O139/RES_summary!O$19</f>
        <v>9.5097580581596883</v>
      </c>
      <c r="P139" s="178">
        <f>RES_hhdet_tesh!P139/RES_summary!P$19</f>
        <v>9.1237303001807941</v>
      </c>
      <c r="Q139" s="178">
        <f>RES_hhdet_tesh!Q139/RES_summary!Q$19</f>
        <v>8.7734625165497988</v>
      </c>
    </row>
    <row r="140" spans="1:17" ht="12" customHeight="1" x14ac:dyDescent="0.25">
      <c r="A140" s="23" t="s">
        <v>57</v>
      </c>
      <c r="B140" s="177">
        <f>RES_hhdet_tesh!B140/RES_summary!B$19</f>
        <v>9.3549941068599018</v>
      </c>
      <c r="C140" s="177">
        <f>RES_hhdet_tesh!C140/RES_summary!C$19</f>
        <v>9.4829464385829692</v>
      </c>
      <c r="D140" s="177">
        <f>RES_hhdet_tesh!D140/RES_summary!D$19</f>
        <v>9.6083870810513456</v>
      </c>
      <c r="E140" s="177">
        <f>RES_hhdet_tesh!E140/RES_summary!E$19</f>
        <v>9.4904046127817008</v>
      </c>
      <c r="F140" s="177">
        <f>RES_hhdet_tesh!F140/RES_summary!F$19</f>
        <v>8.7798692199243362</v>
      </c>
      <c r="G140" s="177">
        <f>RES_hhdet_tesh!G140/RES_summary!G$19</f>
        <v>10.900501874084464</v>
      </c>
      <c r="H140" s="177">
        <f>RES_hhdet_tesh!H140/RES_summary!H$19</f>
        <v>9.3836042510996869</v>
      </c>
      <c r="I140" s="177">
        <f>RES_hhdet_tesh!I140/RES_summary!I$19</f>
        <v>10.420045713650159</v>
      </c>
      <c r="J140" s="177">
        <f>RES_hhdet_tesh!J140/RES_summary!J$19</f>
        <v>9.601197312448889</v>
      </c>
      <c r="K140" s="177">
        <f>RES_hhdet_tesh!K140/RES_summary!K$19</f>
        <v>9.6550576375528454</v>
      </c>
      <c r="L140" s="177">
        <f>RES_hhdet_tesh!L140/RES_summary!L$19</f>
        <v>9.1721088113796494</v>
      </c>
      <c r="M140" s="177">
        <f>RES_hhdet_tesh!M140/RES_summary!M$19</f>
        <v>8.9338363629616939</v>
      </c>
      <c r="N140" s="177">
        <f>RES_hhdet_tesh!N140/RES_summary!N$19</f>
        <v>8.7559366841583959</v>
      </c>
      <c r="O140" s="177">
        <f>RES_hhdet_tesh!O140/RES_summary!O$19</f>
        <v>8.8021733698247875</v>
      </c>
      <c r="P140" s="177">
        <f>RES_hhdet_tesh!P140/RES_summary!P$19</f>
        <v>8.5743972614712334</v>
      </c>
      <c r="Q140" s="177">
        <f>RES_hhdet_tesh!Q140/RES_summary!Q$19</f>
        <v>7.8511241240230909</v>
      </c>
    </row>
    <row r="141" spans="1:17" ht="12" customHeight="1" x14ac:dyDescent="0.25">
      <c r="A141" s="29" t="s">
        <v>140</v>
      </c>
      <c r="B141" s="176">
        <f>RES_hhdet_tesh!B141/RES_summary!B$19</f>
        <v>10.666405113512523</v>
      </c>
      <c r="C141" s="176">
        <f>RES_hhdet_tesh!C141/RES_summary!C$19</f>
        <v>11.423630555652721</v>
      </c>
      <c r="D141" s="176">
        <f>RES_hhdet_tesh!D141/RES_summary!D$19</f>
        <v>11.676560016449088</v>
      </c>
      <c r="E141" s="176">
        <f>RES_hhdet_tesh!E141/RES_summary!E$19</f>
        <v>13.067684734411612</v>
      </c>
      <c r="F141" s="176">
        <f>RES_hhdet_tesh!F141/RES_summary!F$19</f>
        <v>13.683759615240511</v>
      </c>
      <c r="G141" s="176">
        <f>RES_hhdet_tesh!G141/RES_summary!G$19</f>
        <v>12.61996577739489</v>
      </c>
      <c r="H141" s="176">
        <f>RES_hhdet_tesh!H141/RES_summary!H$19</f>
        <v>13.376438065994142</v>
      </c>
      <c r="I141" s="176">
        <f>RES_hhdet_tesh!I141/RES_summary!I$19</f>
        <v>12.666147676127254</v>
      </c>
      <c r="J141" s="176">
        <f>RES_hhdet_tesh!J141/RES_summary!J$19</f>
        <v>13.350153727259046</v>
      </c>
      <c r="K141" s="176">
        <f>RES_hhdet_tesh!K141/RES_summary!K$19</f>
        <v>12.994514135008721</v>
      </c>
      <c r="L141" s="176">
        <f>RES_hhdet_tesh!L141/RES_summary!L$19</f>
        <v>10.669190081475191</v>
      </c>
      <c r="M141" s="176">
        <f>RES_hhdet_tesh!M141/RES_summary!M$19</f>
        <v>10.259664130907435</v>
      </c>
      <c r="N141" s="176">
        <f>RES_hhdet_tesh!N141/RES_summary!N$19</f>
        <v>9.7034545424294958</v>
      </c>
      <c r="O141" s="176">
        <f>RES_hhdet_tesh!O141/RES_summary!O$19</f>
        <v>9.6466042991870626</v>
      </c>
      <c r="P141" s="176">
        <f>RES_hhdet_tesh!P141/RES_summary!P$19</f>
        <v>9.20096877823892</v>
      </c>
      <c r="Q141" s="176">
        <f>RES_hhdet_tesh!Q141/RES_summary!Q$19</f>
        <v>9.067724003233339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166.46608020490928</v>
      </c>
      <c r="C143" s="184">
        <f>RES_hhdet_tesh!C143/RES_summary!C$19</f>
        <v>167.15289314798855</v>
      </c>
      <c r="D143" s="184">
        <f>RES_hhdet_tesh!D143/RES_summary!D$19</f>
        <v>173.52484838034644</v>
      </c>
      <c r="E143" s="184">
        <f>RES_hhdet_tesh!E143/RES_summary!E$19</f>
        <v>190.21201993964561</v>
      </c>
      <c r="F143" s="184">
        <f>RES_hhdet_tesh!F143/RES_summary!F$19</f>
        <v>187.40615691193992</v>
      </c>
      <c r="G143" s="184">
        <f>RES_hhdet_tesh!G143/RES_summary!G$19</f>
        <v>177.7751641216357</v>
      </c>
      <c r="H143" s="184">
        <f>RES_hhdet_tesh!H143/RES_summary!H$19</f>
        <v>172.49024666743901</v>
      </c>
      <c r="I143" s="184">
        <f>RES_hhdet_tesh!I143/RES_summary!I$19</f>
        <v>153.3947364015352</v>
      </c>
      <c r="J143" s="184">
        <f>RES_hhdet_tesh!J143/RES_summary!J$19</f>
        <v>164.56951173039573</v>
      </c>
      <c r="K143" s="184">
        <f>RES_hhdet_tesh!K143/RES_summary!K$19</f>
        <v>183.67379119398697</v>
      </c>
      <c r="L143" s="184">
        <f>RES_hhdet_tesh!L143/RES_summary!L$19</f>
        <v>158.00120483143689</v>
      </c>
      <c r="M143" s="184">
        <f>RES_hhdet_tesh!M143/RES_summary!M$19</f>
        <v>151.37061225774809</v>
      </c>
      <c r="N143" s="184">
        <f>RES_hhdet_tesh!N143/RES_summary!N$19</f>
        <v>141.36356109994978</v>
      </c>
      <c r="O143" s="184">
        <f>RES_hhdet_tesh!O143/RES_summary!O$19</f>
        <v>138.3424452194273</v>
      </c>
      <c r="P143" s="184">
        <f>RES_hhdet_tesh!P143/RES_summary!P$19</f>
        <v>115.32571216881527</v>
      </c>
      <c r="Q143" s="184">
        <f>RES_hhdet_tesh!Q143/RES_summary!Q$19</f>
        <v>127.38737823766495</v>
      </c>
    </row>
    <row r="144" spans="1:17" ht="12.95" customHeight="1" x14ac:dyDescent="0.25">
      <c r="A144" s="158" t="s">
        <v>65</v>
      </c>
      <c r="B144" s="178">
        <f>RES_hhdet_tesh!B144/RES_summary!B$19</f>
        <v>111.73357740952619</v>
      </c>
      <c r="C144" s="178">
        <f>RES_hhdet_tesh!C144/RES_summary!C$19</f>
        <v>109.57595979712541</v>
      </c>
      <c r="D144" s="178">
        <f>RES_hhdet_tesh!D144/RES_summary!D$19</f>
        <v>114.92956174345403</v>
      </c>
      <c r="E144" s="178">
        <f>RES_hhdet_tesh!E144/RES_summary!E$19</f>
        <v>125.75231088961404</v>
      </c>
      <c r="F144" s="178">
        <f>RES_hhdet_tesh!F144/RES_summary!F$19</f>
        <v>123.89335436488538</v>
      </c>
      <c r="G144" s="178">
        <f>RES_hhdet_tesh!G144/RES_summary!G$19</f>
        <v>114.45812094845151</v>
      </c>
      <c r="H144" s="178">
        <f>RES_hhdet_tesh!H144/RES_summary!H$19</f>
        <v>109.99717175980635</v>
      </c>
      <c r="I144" s="178">
        <f>RES_hhdet_tesh!I144/RES_summary!I$19</f>
        <v>91.700572580620445</v>
      </c>
      <c r="J144" s="178">
        <f>RES_hhdet_tesh!J144/RES_summary!J$19</f>
        <v>99.62475255292361</v>
      </c>
      <c r="K144" s="178">
        <f>RES_hhdet_tesh!K144/RES_summary!K$19</f>
        <v>118.1663451098711</v>
      </c>
      <c r="L144" s="178">
        <f>RES_hhdet_tesh!L144/RES_summary!L$19</f>
        <v>107.95961148861403</v>
      </c>
      <c r="M144" s="178">
        <f>RES_hhdet_tesh!M144/RES_summary!M$19</f>
        <v>98.328148002953967</v>
      </c>
      <c r="N144" s="178">
        <f>RES_hhdet_tesh!N144/RES_summary!N$19</f>
        <v>90.402384314023692</v>
      </c>
      <c r="O144" s="178">
        <f>RES_hhdet_tesh!O144/RES_summary!O$19</f>
        <v>88.616051175615866</v>
      </c>
      <c r="P144" s="178">
        <f>RES_hhdet_tesh!P144/RES_summary!P$19</f>
        <v>67.814723159230667</v>
      </c>
      <c r="Q144" s="178">
        <f>RES_hhdet_tesh!Q144/RES_summary!Q$19</f>
        <v>77.946704794318748</v>
      </c>
    </row>
    <row r="145" spans="1:17" ht="12" customHeight="1" x14ac:dyDescent="0.25">
      <c r="A145" s="23" t="s">
        <v>60</v>
      </c>
      <c r="B145" s="177">
        <f>RES_hhdet_tesh!B145/RES_summary!B$19</f>
        <v>111.73357740952619</v>
      </c>
      <c r="C145" s="177">
        <f>RES_hhdet_tesh!C145/RES_summary!C$19</f>
        <v>109.57595979712541</v>
      </c>
      <c r="D145" s="177">
        <f>RES_hhdet_tesh!D145/RES_summary!D$19</f>
        <v>114.92956174345403</v>
      </c>
      <c r="E145" s="177">
        <f>RES_hhdet_tesh!E145/RES_summary!E$19</f>
        <v>125.75231088961404</v>
      </c>
      <c r="F145" s="177">
        <f>RES_hhdet_tesh!F145/RES_summary!F$19</f>
        <v>123.89335436488538</v>
      </c>
      <c r="G145" s="177">
        <f>RES_hhdet_tesh!G145/RES_summary!G$19</f>
        <v>114.45812094845151</v>
      </c>
      <c r="H145" s="177">
        <f>RES_hhdet_tesh!H145/RES_summary!H$19</f>
        <v>109.99717175980635</v>
      </c>
      <c r="I145" s="177">
        <f>RES_hhdet_tesh!I145/RES_summary!I$19</f>
        <v>91.700572580620445</v>
      </c>
      <c r="J145" s="177">
        <f>RES_hhdet_tesh!J145/RES_summary!J$19</f>
        <v>99.62475255292361</v>
      </c>
      <c r="K145" s="177">
        <f>RES_hhdet_tesh!K145/RES_summary!K$19</f>
        <v>118.1663451098711</v>
      </c>
      <c r="L145" s="177">
        <f>RES_hhdet_tesh!L145/RES_summary!L$19</f>
        <v>107.95961148861403</v>
      </c>
      <c r="M145" s="177">
        <f>RES_hhdet_tesh!M145/RES_summary!M$19</f>
        <v>98.328148002953967</v>
      </c>
      <c r="N145" s="177">
        <f>RES_hhdet_tesh!N145/RES_summary!N$19</f>
        <v>90.402384314023692</v>
      </c>
      <c r="O145" s="177">
        <f>RES_hhdet_tesh!O145/RES_summary!O$19</f>
        <v>88.616051175615866</v>
      </c>
      <c r="P145" s="177">
        <f>RES_hhdet_tesh!P145/RES_summary!P$19</f>
        <v>67.814723159230667</v>
      </c>
      <c r="Q145" s="177">
        <f>RES_hhdet_tesh!Q145/RES_summary!Q$19</f>
        <v>77.946704794318748</v>
      </c>
    </row>
    <row r="146" spans="1:17" ht="12.95" customHeight="1" x14ac:dyDescent="0.25">
      <c r="A146" s="158" t="s">
        <v>112</v>
      </c>
      <c r="B146" s="178">
        <f>RES_hhdet_tesh!B146/RES_summary!B$19</f>
        <v>12.278638296726198</v>
      </c>
      <c r="C146" s="178">
        <f>RES_hhdet_tesh!C146/RES_summary!C$19</f>
        <v>12.309922364275133</v>
      </c>
      <c r="D146" s="178">
        <f>RES_hhdet_tesh!D146/RES_summary!D$19</f>
        <v>12.291107054605908</v>
      </c>
      <c r="E146" s="178">
        <f>RES_hhdet_tesh!E146/RES_summary!E$19</f>
        <v>12.26943185978687</v>
      </c>
      <c r="F146" s="178">
        <f>RES_hhdet_tesh!F146/RES_summary!F$19</f>
        <v>12.255255097143614</v>
      </c>
      <c r="G146" s="178">
        <f>RES_hhdet_tesh!G146/RES_summary!G$19</f>
        <v>12.257184835206056</v>
      </c>
      <c r="H146" s="178">
        <f>RES_hhdet_tesh!H146/RES_summary!H$19</f>
        <v>12.224120854176203</v>
      </c>
      <c r="I146" s="178">
        <f>RES_hhdet_tesh!I146/RES_summary!I$19</f>
        <v>12.227231324675673</v>
      </c>
      <c r="J146" s="178">
        <f>RES_hhdet_tesh!J146/RES_summary!J$19</f>
        <v>12.162698627763252</v>
      </c>
      <c r="K146" s="178">
        <f>RES_hhdet_tesh!K146/RES_summary!K$19</f>
        <v>11.918875809184456</v>
      </c>
      <c r="L146" s="178">
        <f>RES_hhdet_tesh!L146/RES_summary!L$19</f>
        <v>11.879934372017232</v>
      </c>
      <c r="M146" s="178">
        <f>RES_hhdet_tesh!M146/RES_summary!M$19</f>
        <v>11.484707347250541</v>
      </c>
      <c r="N146" s="178">
        <f>RES_hhdet_tesh!N146/RES_summary!N$19</f>
        <v>11.640937397976439</v>
      </c>
      <c r="O146" s="178">
        <f>RES_hhdet_tesh!O146/RES_summary!O$19</f>
        <v>10.931345709937011</v>
      </c>
      <c r="P146" s="178">
        <f>RES_hhdet_tesh!P146/RES_summary!P$19</f>
        <v>11.023895747295223</v>
      </c>
      <c r="Q146" s="178">
        <f>RES_hhdet_tesh!Q146/RES_summary!Q$19</f>
        <v>11.356781665621822</v>
      </c>
    </row>
    <row r="147" spans="1:17" ht="12" customHeight="1" x14ac:dyDescent="0.25">
      <c r="A147" s="23" t="s">
        <v>60</v>
      </c>
      <c r="B147" s="177">
        <f>RES_hhdet_tesh!B147/RES_summary!B$19</f>
        <v>12.278638296726198</v>
      </c>
      <c r="C147" s="177">
        <f>RES_hhdet_tesh!C147/RES_summary!C$19</f>
        <v>12.309922364275133</v>
      </c>
      <c r="D147" s="177">
        <f>RES_hhdet_tesh!D147/RES_summary!D$19</f>
        <v>12.291107054605908</v>
      </c>
      <c r="E147" s="177">
        <f>RES_hhdet_tesh!E147/RES_summary!E$19</f>
        <v>12.26943185978687</v>
      </c>
      <c r="F147" s="177">
        <f>RES_hhdet_tesh!F147/RES_summary!F$19</f>
        <v>12.255255097143614</v>
      </c>
      <c r="G147" s="177">
        <f>RES_hhdet_tesh!G147/RES_summary!G$19</f>
        <v>12.257184835206056</v>
      </c>
      <c r="H147" s="177">
        <f>RES_hhdet_tesh!H147/RES_summary!H$19</f>
        <v>12.224120854176203</v>
      </c>
      <c r="I147" s="177">
        <f>RES_hhdet_tesh!I147/RES_summary!I$19</f>
        <v>12.227231324675673</v>
      </c>
      <c r="J147" s="177">
        <f>RES_hhdet_tesh!J147/RES_summary!J$19</f>
        <v>12.162698627763252</v>
      </c>
      <c r="K147" s="177">
        <f>RES_hhdet_tesh!K147/RES_summary!K$19</f>
        <v>11.918875809184456</v>
      </c>
      <c r="L147" s="177">
        <f>RES_hhdet_tesh!L147/RES_summary!L$19</f>
        <v>11.879934372017232</v>
      </c>
      <c r="M147" s="177">
        <f>RES_hhdet_tesh!M147/RES_summary!M$19</f>
        <v>11.484707347250541</v>
      </c>
      <c r="N147" s="177">
        <f>RES_hhdet_tesh!N147/RES_summary!N$19</f>
        <v>11.640937397976439</v>
      </c>
      <c r="O147" s="177">
        <f>RES_hhdet_tesh!O147/RES_summary!O$19</f>
        <v>10.931345709937011</v>
      </c>
      <c r="P147" s="177">
        <f>RES_hhdet_tesh!P147/RES_summary!P$19</f>
        <v>11.023895747295223</v>
      </c>
      <c r="Q147" s="177">
        <f>RES_hhdet_tesh!Q147/RES_summary!Q$19</f>
        <v>11.356781665621822</v>
      </c>
    </row>
    <row r="148" spans="1:17" ht="12" customHeight="1" x14ac:dyDescent="0.25">
      <c r="A148" s="158" t="s">
        <v>63</v>
      </c>
      <c r="B148" s="178">
        <f>RES_hhdet_tesh!B148/RES_summary!B$19</f>
        <v>32.115878376447682</v>
      </c>
      <c r="C148" s="178">
        <f>RES_hhdet_tesh!C148/RES_summary!C$19</f>
        <v>34.295349910738523</v>
      </c>
      <c r="D148" s="178">
        <f>RES_hhdet_tesh!D148/RES_summary!D$19</f>
        <v>35.284796012599323</v>
      </c>
      <c r="E148" s="178">
        <f>RES_hhdet_tesh!E148/RES_summary!E$19</f>
        <v>40.272166328252695</v>
      </c>
      <c r="F148" s="178">
        <f>RES_hhdet_tesh!F148/RES_summary!F$19</f>
        <v>38.854113898472171</v>
      </c>
      <c r="G148" s="178">
        <f>RES_hhdet_tesh!G148/RES_summary!G$19</f>
        <v>38.859633213639761</v>
      </c>
      <c r="H148" s="178">
        <f>RES_hhdet_tesh!H148/RES_summary!H$19</f>
        <v>37.711748064085768</v>
      </c>
      <c r="I148" s="178">
        <f>RES_hhdet_tesh!I148/RES_summary!I$19</f>
        <v>37.249172662237257</v>
      </c>
      <c r="J148" s="178">
        <f>RES_hhdet_tesh!J148/RES_summary!J$19</f>
        <v>40.516400875200972</v>
      </c>
      <c r="K148" s="178">
        <f>RES_hhdet_tesh!K148/RES_summary!K$19</f>
        <v>41.302156132457313</v>
      </c>
      <c r="L148" s="178">
        <f>RES_hhdet_tesh!L148/RES_summary!L$19</f>
        <v>27.796233261600726</v>
      </c>
      <c r="M148" s="178">
        <f>RES_hhdet_tesh!M148/RES_summary!M$19</f>
        <v>31.621812696305536</v>
      </c>
      <c r="N148" s="178">
        <f>RES_hhdet_tesh!N148/RES_summary!N$19</f>
        <v>29.82495845424517</v>
      </c>
      <c r="O148" s="178">
        <f>RES_hhdet_tesh!O148/RES_summary!O$19</f>
        <v>29.285280421459483</v>
      </c>
      <c r="P148" s="178">
        <f>RES_hhdet_tesh!P148/RES_summary!P$19</f>
        <v>27.363351343217751</v>
      </c>
      <c r="Q148" s="178">
        <f>RES_hhdet_tesh!Q148/RES_summary!Q$19</f>
        <v>29.310419290920446</v>
      </c>
    </row>
    <row r="149" spans="1:17" ht="12" customHeight="1" x14ac:dyDescent="0.25">
      <c r="A149" s="167" t="s">
        <v>144</v>
      </c>
      <c r="B149" s="183">
        <f>RES_hhdet_tesh!B149/RES_summary!B$19</f>
        <v>29.733009391717868</v>
      </c>
      <c r="C149" s="183">
        <f>RES_hhdet_tesh!C149/RES_summary!C$19</f>
        <v>29.890352713265184</v>
      </c>
      <c r="D149" s="183">
        <f>RES_hhdet_tesh!D149/RES_summary!D$19</f>
        <v>30.113593188687371</v>
      </c>
      <c r="E149" s="183">
        <f>RES_hhdet_tesh!E149/RES_summary!E$19</f>
        <v>30.23084677743703</v>
      </c>
      <c r="F149" s="183">
        <f>RES_hhdet_tesh!F149/RES_summary!F$19</f>
        <v>30.085462852534217</v>
      </c>
      <c r="G149" s="183">
        <f>RES_hhdet_tesh!G149/RES_summary!G$19</f>
        <v>29.956068247061111</v>
      </c>
      <c r="H149" s="183">
        <f>RES_hhdet_tesh!H149/RES_summary!H$19</f>
        <v>30.252877219711657</v>
      </c>
      <c r="I149" s="183">
        <f>RES_hhdet_tesh!I149/RES_summary!I$19</f>
        <v>29.969520829239961</v>
      </c>
      <c r="J149" s="183">
        <f>RES_hhdet_tesh!J149/RES_summary!J$19</f>
        <v>29.715791436398057</v>
      </c>
      <c r="K149" s="183">
        <f>RES_hhdet_tesh!K149/RES_summary!K$19</f>
        <v>31.554247271519806</v>
      </c>
      <c r="L149" s="183">
        <f>RES_hhdet_tesh!L149/RES_summary!L$19</f>
        <v>28.56469267896755</v>
      </c>
      <c r="M149" s="183">
        <f>RES_hhdet_tesh!M149/RES_summary!M$19</f>
        <v>28.096652605496061</v>
      </c>
      <c r="N149" s="183">
        <f>RES_hhdet_tesh!N149/RES_summary!N$19</f>
        <v>27.296191304652996</v>
      </c>
      <c r="O149" s="183">
        <f>RES_hhdet_tesh!O149/RES_summary!O$19</f>
        <v>26.74702502940363</v>
      </c>
      <c r="P149" s="183">
        <f>RES_hhdet_tesh!P149/RES_summary!P$19</f>
        <v>25.938345202589709</v>
      </c>
      <c r="Q149" s="183">
        <f>RES_hhdet_tesh!Q149/RES_summary!Q$19</f>
        <v>25.475561983540725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31.929228012322124</v>
      </c>
      <c r="L150" s="183">
        <f>RES_hhdet_tesh!L150/RES_summary!L$19</f>
        <v>28.53138160203234</v>
      </c>
      <c r="M150" s="183">
        <f>RES_hhdet_tesh!M150/RES_summary!M$19</f>
        <v>27.827762882923476</v>
      </c>
      <c r="N150" s="183">
        <f>RES_hhdet_tesh!N150/RES_summary!N$19</f>
        <v>26.95633463883652</v>
      </c>
      <c r="O150" s="183">
        <f>RES_hhdet_tesh!O150/RES_summary!O$19</f>
        <v>26.353485889071315</v>
      </c>
      <c r="P150" s="183">
        <f>RES_hhdet_tesh!P150/RES_summary!P$19</f>
        <v>25.524535611403742</v>
      </c>
      <c r="Q150" s="183">
        <f>RES_hhdet_tesh!Q150/RES_summary!Q$19</f>
        <v>25.087618878602989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16.371494150200053</v>
      </c>
      <c r="L151" s="182">
        <f>RES_hhdet_tesh!L151/RES_summary!L$19</f>
        <v>14.575811716068122</v>
      </c>
      <c r="M151" s="182">
        <f>RES_hhdet_tesh!M151/RES_summary!M$19</f>
        <v>14.210655817217324</v>
      </c>
      <c r="N151" s="182">
        <f>RES_hhdet_tesh!N151/RES_summary!N$19</f>
        <v>13.738691163727356</v>
      </c>
      <c r="O151" s="182">
        <f>RES_hhdet_tesh!O151/RES_summary!O$19</f>
        <v>13.423900368862322</v>
      </c>
      <c r="P151" s="182">
        <f>RES_hhdet_tesh!P151/RES_summary!P$19</f>
        <v>12.974944093526791</v>
      </c>
      <c r="Q151" s="182">
        <f>RES_hhdet_tesh!Q151/RES_summary!Q$19</f>
        <v>12.733462725806213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15.557733862122069</v>
      </c>
      <c r="L152" s="181">
        <f>RES_hhdet_tesh!L152/RES_summary!L$19</f>
        <v>13.955569885964218</v>
      </c>
      <c r="M152" s="181">
        <f>RES_hhdet_tesh!M152/RES_summary!M$19</f>
        <v>13.617107065706154</v>
      </c>
      <c r="N152" s="181">
        <f>RES_hhdet_tesh!N152/RES_summary!N$19</f>
        <v>13.217643475109156</v>
      </c>
      <c r="O152" s="181">
        <f>RES_hhdet_tesh!O152/RES_summary!O$19</f>
        <v>12.929585520208995</v>
      </c>
      <c r="P152" s="181">
        <f>RES_hhdet_tesh!P152/RES_summary!P$19</f>
        <v>12.549591517876951</v>
      </c>
      <c r="Q152" s="181">
        <f>RES_hhdet_tesh!Q152/RES_summary!Q$19</f>
        <v>12.354156152796774</v>
      </c>
    </row>
    <row r="153" spans="1:17" ht="12" customHeight="1" x14ac:dyDescent="0.25">
      <c r="A153" s="163" t="s">
        <v>142</v>
      </c>
      <c r="B153" s="180">
        <f>RES_hhdet_tesh!B153/RES_summary!B$19</f>
        <v>33.901230365006576</v>
      </c>
      <c r="C153" s="180">
        <f>RES_hhdet_tesh!C153/RES_summary!C$19</f>
        <v>36.175277848557847</v>
      </c>
      <c r="D153" s="180">
        <f>RES_hhdet_tesh!D153/RES_summary!D$19</f>
        <v>37.199164461963697</v>
      </c>
      <c r="E153" s="180">
        <f>RES_hhdet_tesh!E153/RES_summary!E$19</f>
        <v>42.356213782195574</v>
      </c>
      <c r="F153" s="180">
        <f>RES_hhdet_tesh!F153/RES_summary!F$19</f>
        <v>40.180185890296436</v>
      </c>
      <c r="G153" s="180">
        <f>RES_hhdet_tesh!G153/RES_summary!G$19</f>
        <v>39.943173545841489</v>
      </c>
      <c r="H153" s="180">
        <f>RES_hhdet_tesh!H153/RES_summary!H$19</f>
        <v>38.219805406891119</v>
      </c>
      <c r="I153" s="180">
        <f>RES_hhdet_tesh!I153/RES_summary!I$19</f>
        <v>37.656198205038351</v>
      </c>
      <c r="J153" s="180">
        <f>RES_hhdet_tesh!J153/RES_summary!J$19</f>
        <v>40.980917602277849</v>
      </c>
      <c r="K153" s="180">
        <f>RES_hhdet_tesh!K153/RES_summary!K$19</f>
        <v>42.156068685068384</v>
      </c>
      <c r="L153" s="180">
        <f>RES_hhdet_tesh!L153/RES_summary!L$19</f>
        <v>27.744909294601108</v>
      </c>
      <c r="M153" s="180">
        <f>RES_hhdet_tesh!M153/RES_summary!M$19</f>
        <v>31.93239306895309</v>
      </c>
      <c r="N153" s="180">
        <f>RES_hhdet_tesh!N153/RES_summary!N$19</f>
        <v>30.06626596757981</v>
      </c>
      <c r="O153" s="180">
        <f>RES_hhdet_tesh!O153/RES_summary!O$19</f>
        <v>29.535486259594038</v>
      </c>
      <c r="P153" s="180">
        <f>RES_hhdet_tesh!P153/RES_summary!P$19</f>
        <v>27.521662379678208</v>
      </c>
      <c r="Q153" s="180">
        <f>RES_hhdet_tesh!Q153/RES_summary!Q$19</f>
        <v>29.665952018091097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37.055755766841216</v>
      </c>
      <c r="L154" s="179">
        <f>RES_hhdet_tesh!L154/RES_summary!L$19</f>
        <v>28.057458433220148</v>
      </c>
      <c r="M154" s="179">
        <f>RES_hhdet_tesh!M154/RES_summary!M$19</f>
        <v>29.810944945170128</v>
      </c>
      <c r="N154" s="179">
        <f>RES_hhdet_tesh!N154/RES_summary!N$19</f>
        <v>28.455705731222963</v>
      </c>
      <c r="O154" s="179">
        <f>RES_hhdet_tesh!O154/RES_summary!O$19</f>
        <v>27.912651054099413</v>
      </c>
      <c r="P154" s="179">
        <f>RES_hhdet_tesh!P154/RES_summary!P$19</f>
        <v>26.510941164202301</v>
      </c>
      <c r="Q154" s="179">
        <f>RES_hhdet_tesh!Q154/RES_summary!Q$19</f>
        <v>27.39326447843143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21.498021904719142</v>
      </c>
      <c r="L155" s="177">
        <f>RES_hhdet_tesh!L155/RES_summary!L$19</f>
        <v>14.101888547255932</v>
      </c>
      <c r="M155" s="177">
        <f>RES_hhdet_tesh!M155/RES_summary!M$19</f>
        <v>16.19383787946397</v>
      </c>
      <c r="N155" s="177">
        <f>RES_hhdet_tesh!N155/RES_summary!N$19</f>
        <v>15.238062256113812</v>
      </c>
      <c r="O155" s="177">
        <f>RES_hhdet_tesh!O155/RES_summary!O$19</f>
        <v>14.983065533890414</v>
      </c>
      <c r="P155" s="177">
        <f>RES_hhdet_tesh!P155/RES_summary!P$19</f>
        <v>13.961349646325361</v>
      </c>
      <c r="Q155" s="177">
        <f>RES_hhdet_tesh!Q155/RES_summary!Q$19</f>
        <v>15.039108325634658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15.557733862122076</v>
      </c>
      <c r="L156" s="177">
        <f>RES_hhdet_tesh!L156/RES_summary!L$19</f>
        <v>13.95556988596422</v>
      </c>
      <c r="M156" s="177">
        <f>RES_hhdet_tesh!M156/RES_summary!M$19</f>
        <v>13.617107065706163</v>
      </c>
      <c r="N156" s="177">
        <f>RES_hhdet_tesh!N156/RES_summary!N$19</f>
        <v>13.21764347510916</v>
      </c>
      <c r="O156" s="177">
        <f>RES_hhdet_tesh!O156/RES_summary!O$19</f>
        <v>12.929585520208995</v>
      </c>
      <c r="P156" s="177">
        <f>RES_hhdet_tesh!P156/RES_summary!P$19</f>
        <v>12.549591517876946</v>
      </c>
      <c r="Q156" s="177">
        <f>RES_hhdet_tesh!Q156/RES_summary!Q$19</f>
        <v>12.35415615279677</v>
      </c>
    </row>
    <row r="157" spans="1:17" ht="12" customHeight="1" x14ac:dyDescent="0.25">
      <c r="A157" s="158" t="s">
        <v>62</v>
      </c>
      <c r="B157" s="178">
        <f>RES_hhdet_tesh!B157/RES_summary!B$19</f>
        <v>10.337986122209189</v>
      </c>
      <c r="C157" s="178">
        <f>RES_hhdet_tesh!C157/RES_summary!C$19</f>
        <v>10.971661075849505</v>
      </c>
      <c r="D157" s="178">
        <f>RES_hhdet_tesh!D157/RES_summary!D$19</f>
        <v>11.019383569687188</v>
      </c>
      <c r="E157" s="178">
        <f>RES_hhdet_tesh!E157/RES_summary!E$19</f>
        <v>11.918110861992004</v>
      </c>
      <c r="F157" s="178">
        <f>RES_hhdet_tesh!F157/RES_summary!F$19</f>
        <v>12.403433551438745</v>
      </c>
      <c r="G157" s="178">
        <f>RES_hhdet_tesh!G157/RES_summary!G$19</f>
        <v>12.200225124338379</v>
      </c>
      <c r="H157" s="178">
        <f>RES_hhdet_tesh!H157/RES_summary!H$19</f>
        <v>12.55720598937069</v>
      </c>
      <c r="I157" s="178">
        <f>RES_hhdet_tesh!I157/RES_summary!I$19</f>
        <v>12.217759834001825</v>
      </c>
      <c r="J157" s="178">
        <f>RES_hhdet_tesh!J157/RES_summary!J$19</f>
        <v>12.265659674507878</v>
      </c>
      <c r="K157" s="178">
        <f>RES_hhdet_tesh!K157/RES_summary!K$19</f>
        <v>12.286414142474127</v>
      </c>
      <c r="L157" s="178">
        <f>RES_hhdet_tesh!L157/RES_summary!L$19</f>
        <v>10.365425709204894</v>
      </c>
      <c r="M157" s="178">
        <f>RES_hhdet_tesh!M157/RES_summary!M$19</f>
        <v>9.9359442112380574</v>
      </c>
      <c r="N157" s="178">
        <f>RES_hhdet_tesh!N157/RES_summary!N$19</f>
        <v>9.4952809337044712</v>
      </c>
      <c r="O157" s="178">
        <f>RES_hhdet_tesh!O157/RES_summary!O$19</f>
        <v>9.5097679124149543</v>
      </c>
      <c r="P157" s="178">
        <f>RES_hhdet_tesh!P157/RES_summary!P$19</f>
        <v>9.1237419190716267</v>
      </c>
      <c r="Q157" s="178">
        <f>RES_hhdet_tesh!Q157/RES_summary!Q$19</f>
        <v>8.7734724868039216</v>
      </c>
    </row>
    <row r="158" spans="1:17" ht="12" customHeight="1" x14ac:dyDescent="0.25">
      <c r="A158" s="23" t="s">
        <v>57</v>
      </c>
      <c r="B158" s="177">
        <f>RES_hhdet_tesh!B158/RES_summary!B$19</f>
        <v>9.3549941068599001</v>
      </c>
      <c r="C158" s="177">
        <f>RES_hhdet_tesh!C158/RES_summary!C$19</f>
        <v>9.4829464385829709</v>
      </c>
      <c r="D158" s="177">
        <f>RES_hhdet_tesh!D158/RES_summary!D$19</f>
        <v>9.6083870810513474</v>
      </c>
      <c r="E158" s="177">
        <f>RES_hhdet_tesh!E158/RES_summary!E$19</f>
        <v>9.490404612781699</v>
      </c>
      <c r="F158" s="177">
        <f>RES_hhdet_tesh!F158/RES_summary!F$19</f>
        <v>8.7798692199243433</v>
      </c>
      <c r="G158" s="177">
        <f>RES_hhdet_tesh!G158/RES_summary!G$19</f>
        <v>10.900501874084465</v>
      </c>
      <c r="H158" s="177">
        <f>RES_hhdet_tesh!H158/RES_summary!H$19</f>
        <v>9.3836042510996904</v>
      </c>
      <c r="I158" s="177">
        <f>RES_hhdet_tesh!I158/RES_summary!I$19</f>
        <v>10.420045713650163</v>
      </c>
      <c r="J158" s="177">
        <f>RES_hhdet_tesh!J158/RES_summary!J$19</f>
        <v>9.6011973124488836</v>
      </c>
      <c r="K158" s="177">
        <f>RES_hhdet_tesh!K158/RES_summary!K$19</f>
        <v>9.6550576375528436</v>
      </c>
      <c r="L158" s="177">
        <f>RES_hhdet_tesh!L158/RES_summary!L$19</f>
        <v>9.1721088113796512</v>
      </c>
      <c r="M158" s="177">
        <f>RES_hhdet_tesh!M158/RES_summary!M$19</f>
        <v>8.9338363629616939</v>
      </c>
      <c r="N158" s="177">
        <f>RES_hhdet_tesh!N158/RES_summary!N$19</f>
        <v>8.7559366841583977</v>
      </c>
      <c r="O158" s="177">
        <f>RES_hhdet_tesh!O158/RES_summary!O$19</f>
        <v>8.8021733698247928</v>
      </c>
      <c r="P158" s="177">
        <f>RES_hhdet_tesh!P158/RES_summary!P$19</f>
        <v>8.5743972614712316</v>
      </c>
      <c r="Q158" s="177">
        <f>RES_hhdet_tesh!Q158/RES_summary!Q$19</f>
        <v>7.8511241240230936</v>
      </c>
    </row>
    <row r="159" spans="1:17" ht="12" customHeight="1" x14ac:dyDescent="0.25">
      <c r="A159" s="29" t="s">
        <v>140</v>
      </c>
      <c r="B159" s="176">
        <f>RES_hhdet_tesh!B159/RES_summary!B$19</f>
        <v>10.666405113512523</v>
      </c>
      <c r="C159" s="176">
        <f>RES_hhdet_tesh!C159/RES_summary!C$19</f>
        <v>11.423630555652725</v>
      </c>
      <c r="D159" s="176">
        <f>RES_hhdet_tesh!D159/RES_summary!D$19</f>
        <v>11.676560016449084</v>
      </c>
      <c r="E159" s="176">
        <f>RES_hhdet_tesh!E159/RES_summary!E$19</f>
        <v>13.067684734411614</v>
      </c>
      <c r="F159" s="176">
        <f>RES_hhdet_tesh!F159/RES_summary!F$19</f>
        <v>13.683759615240501</v>
      </c>
      <c r="G159" s="176">
        <f>RES_hhdet_tesh!G159/RES_summary!G$19</f>
        <v>12.619965777394889</v>
      </c>
      <c r="H159" s="176">
        <f>RES_hhdet_tesh!H159/RES_summary!H$19</f>
        <v>13.37643806599414</v>
      </c>
      <c r="I159" s="176">
        <f>RES_hhdet_tesh!I159/RES_summary!I$19</f>
        <v>12.666147676127252</v>
      </c>
      <c r="J159" s="176">
        <f>RES_hhdet_tesh!J159/RES_summary!J$19</f>
        <v>13.350153727259059</v>
      </c>
      <c r="K159" s="176">
        <f>RES_hhdet_tesh!K159/RES_summary!K$19</f>
        <v>12.994514135008723</v>
      </c>
      <c r="L159" s="176">
        <f>RES_hhdet_tesh!L159/RES_summary!L$19</f>
        <v>10.669190081475188</v>
      </c>
      <c r="M159" s="176">
        <f>RES_hhdet_tesh!M159/RES_summary!M$19</f>
        <v>10.25966413090744</v>
      </c>
      <c r="N159" s="176">
        <f>RES_hhdet_tesh!N159/RES_summary!N$19</f>
        <v>9.7034545424294976</v>
      </c>
      <c r="O159" s="176">
        <f>RES_hhdet_tesh!O159/RES_summary!O$19</f>
        <v>9.6466042991870626</v>
      </c>
      <c r="P159" s="176">
        <f>RES_hhdet_tesh!P159/RES_summary!P$19</f>
        <v>9.2009687782389165</v>
      </c>
      <c r="Q159" s="176">
        <f>RES_hhdet_tesh!Q159/RES_summary!Q$19</f>
        <v>9.067724003233339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161.04764152442954</v>
      </c>
      <c r="C161" s="184">
        <f>RES_hhdet_tesh!C161/RES_summary!C$19</f>
        <v>166.92550809603733</v>
      </c>
      <c r="D161" s="184">
        <f>RES_hhdet_tesh!D161/RES_summary!D$19</f>
        <v>176.41587665098231</v>
      </c>
      <c r="E161" s="184">
        <f>RES_hhdet_tesh!E161/RES_summary!E$19</f>
        <v>213.14442353099327</v>
      </c>
      <c r="F161" s="184">
        <f>RES_hhdet_tesh!F161/RES_summary!F$19</f>
        <v>201.70327902824965</v>
      </c>
      <c r="G161" s="184">
        <f>RES_hhdet_tesh!G161/RES_summary!G$19</f>
        <v>188.45836814668559</v>
      </c>
      <c r="H161" s="184">
        <f>RES_hhdet_tesh!H161/RES_summary!H$19</f>
        <v>182.08684774146005</v>
      </c>
      <c r="I161" s="184">
        <f>RES_hhdet_tesh!I161/RES_summary!I$19</f>
        <v>157.58139938938606</v>
      </c>
      <c r="J161" s="184">
        <f>RES_hhdet_tesh!J161/RES_summary!J$19</f>
        <v>182.5372074263901</v>
      </c>
      <c r="K161" s="184">
        <f>RES_hhdet_tesh!K161/RES_summary!K$19</f>
        <v>180.7308601195503</v>
      </c>
      <c r="L161" s="184">
        <f>RES_hhdet_tesh!L161/RES_summary!L$19</f>
        <v>149.99489352185353</v>
      </c>
      <c r="M161" s="184">
        <f>RES_hhdet_tesh!M161/RES_summary!M$19</f>
        <v>142.48426430087463</v>
      </c>
      <c r="N161" s="184">
        <f>RES_hhdet_tesh!N161/RES_summary!N$19</f>
        <v>129.78222593651319</v>
      </c>
      <c r="O161" s="184">
        <f>RES_hhdet_tesh!O161/RES_summary!O$19</f>
        <v>126.31705390570089</v>
      </c>
      <c r="P161" s="184">
        <f>RES_hhdet_tesh!P161/RES_summary!P$19</f>
        <v>103.63270342151334</v>
      </c>
      <c r="Q161" s="184">
        <f>RES_hhdet_tesh!Q161/RES_summary!Q$19</f>
        <v>121.82212055267402</v>
      </c>
    </row>
    <row r="162" spans="1:17" ht="12.95" customHeight="1" x14ac:dyDescent="0.25">
      <c r="A162" s="158" t="s">
        <v>65</v>
      </c>
      <c r="B162" s="178">
        <f>RES_hhdet_tesh!B162/RES_summary!B$19</f>
        <v>118.40463615771229</v>
      </c>
      <c r="C162" s="178">
        <f>RES_hhdet_tesh!C162/RES_summary!C$19</f>
        <v>122.70182273707229</v>
      </c>
      <c r="D162" s="178">
        <f>RES_hhdet_tesh!D162/RES_summary!D$19</f>
        <v>131.92368847999001</v>
      </c>
      <c r="E162" s="178">
        <f>RES_hhdet_tesh!E162/RES_summary!E$19</f>
        <v>165.28607178976398</v>
      </c>
      <c r="F162" s="178">
        <f>RES_hhdet_tesh!F162/RES_summary!F$19</f>
        <v>154.06926640066646</v>
      </c>
      <c r="G162" s="178">
        <f>RES_hhdet_tesh!G162/RES_summary!G$19</f>
        <v>140.58291440365156</v>
      </c>
      <c r="H162" s="178">
        <f>RES_hhdet_tesh!H162/RES_summary!H$19</f>
        <v>133.08925296725036</v>
      </c>
      <c r="I162" s="178">
        <f>RES_hhdet_tesh!I162/RES_summary!I$19</f>
        <v>108.86976644110622</v>
      </c>
      <c r="J162" s="178">
        <f>RES_hhdet_tesh!J162/RES_summary!J$19</f>
        <v>130.89153395556934</v>
      </c>
      <c r="K162" s="178">
        <f>RES_hhdet_tesh!K162/RES_summary!K$19</f>
        <v>127.7134876186343</v>
      </c>
      <c r="L162" s="178">
        <f>RES_hhdet_tesh!L162/RES_summary!L$19</f>
        <v>110.0302029702906</v>
      </c>
      <c r="M162" s="178">
        <f>RES_hhdet_tesh!M162/RES_summary!M$19</f>
        <v>99.448659975503119</v>
      </c>
      <c r="N162" s="178">
        <f>RES_hhdet_tesh!N162/RES_summary!N$19</f>
        <v>87.914219677622896</v>
      </c>
      <c r="O162" s="178">
        <f>RES_hhdet_tesh!O162/RES_summary!O$19</f>
        <v>85.108320670251416</v>
      </c>
      <c r="P162" s="178">
        <f>RES_hhdet_tesh!P162/RES_summary!P$19</f>
        <v>64.367363707920006</v>
      </c>
      <c r="Q162" s="178">
        <f>RES_hhdet_tesh!Q162/RES_summary!Q$19</f>
        <v>80.585137904404746</v>
      </c>
    </row>
    <row r="163" spans="1:17" ht="12" customHeight="1" x14ac:dyDescent="0.25">
      <c r="A163" s="23" t="s">
        <v>60</v>
      </c>
      <c r="B163" s="176">
        <f>RES_hhdet_tesh!B163/RES_summary!B$19</f>
        <v>118.40463615771229</v>
      </c>
      <c r="C163" s="176">
        <f>RES_hhdet_tesh!C163/RES_summary!C$19</f>
        <v>122.70182273707229</v>
      </c>
      <c r="D163" s="176">
        <f>RES_hhdet_tesh!D163/RES_summary!D$19</f>
        <v>131.92368847999001</v>
      </c>
      <c r="E163" s="176">
        <f>RES_hhdet_tesh!E163/RES_summary!E$19</f>
        <v>165.28607178976398</v>
      </c>
      <c r="F163" s="176">
        <f>RES_hhdet_tesh!F163/RES_summary!F$19</f>
        <v>154.06926640066646</v>
      </c>
      <c r="G163" s="176">
        <f>RES_hhdet_tesh!G163/RES_summary!G$19</f>
        <v>140.58291440365156</v>
      </c>
      <c r="H163" s="176">
        <f>RES_hhdet_tesh!H163/RES_summary!H$19</f>
        <v>133.08925296725036</v>
      </c>
      <c r="I163" s="176">
        <f>RES_hhdet_tesh!I163/RES_summary!I$19</f>
        <v>108.86976644110622</v>
      </c>
      <c r="J163" s="176">
        <f>RES_hhdet_tesh!J163/RES_summary!J$19</f>
        <v>130.89153395556934</v>
      </c>
      <c r="K163" s="176">
        <f>RES_hhdet_tesh!K163/RES_summary!K$19</f>
        <v>127.7134876186343</v>
      </c>
      <c r="L163" s="176">
        <f>RES_hhdet_tesh!L163/RES_summary!L$19</f>
        <v>110.0302029702906</v>
      </c>
      <c r="M163" s="176">
        <f>RES_hhdet_tesh!M163/RES_summary!M$19</f>
        <v>99.448659975503119</v>
      </c>
      <c r="N163" s="176">
        <f>RES_hhdet_tesh!N163/RES_summary!N$19</f>
        <v>87.914219677622896</v>
      </c>
      <c r="O163" s="176">
        <f>RES_hhdet_tesh!O163/RES_summary!O$19</f>
        <v>85.108320670251416</v>
      </c>
      <c r="P163" s="176">
        <f>RES_hhdet_tesh!P163/RES_summary!P$19</f>
        <v>64.367363707920006</v>
      </c>
      <c r="Q163" s="176">
        <f>RES_hhdet_tesh!Q163/RES_summary!Q$19</f>
        <v>80.585137904404746</v>
      </c>
    </row>
    <row r="164" spans="1:17" ht="12.95" customHeight="1" x14ac:dyDescent="0.25">
      <c r="A164" s="158" t="s">
        <v>112</v>
      </c>
      <c r="B164" s="178">
        <f>RES_hhdet_tesh!B164/RES_summary!B$19</f>
        <v>0.19297185457496485</v>
      </c>
      <c r="C164" s="178">
        <f>RES_hhdet_tesh!C164/RES_summary!C$19</f>
        <v>0.23282440289618728</v>
      </c>
      <c r="D164" s="178">
        <f>RES_hhdet_tesh!D164/RES_summary!D$19</f>
        <v>0.28351064741616894</v>
      </c>
      <c r="E164" s="178">
        <f>RES_hhdet_tesh!E164/RES_summary!E$19</f>
        <v>0.32360253372284598</v>
      </c>
      <c r="F164" s="178">
        <f>RES_hhdet_tesh!F164/RES_summary!F$19</f>
        <v>0.38120621128607224</v>
      </c>
      <c r="G164" s="178">
        <f>RES_hhdet_tesh!G164/RES_summary!G$19</f>
        <v>0.49247415940044281</v>
      </c>
      <c r="H164" s="178">
        <f>RES_hhdet_tesh!H164/RES_summary!H$19</f>
        <v>0.62898448162830423</v>
      </c>
      <c r="I164" s="178">
        <f>RES_hhdet_tesh!I164/RES_summary!I$19</f>
        <v>0.89215589542564466</v>
      </c>
      <c r="J164" s="178">
        <f>RES_hhdet_tesh!J164/RES_summary!J$19</f>
        <v>1.1931157451822685</v>
      </c>
      <c r="K164" s="178">
        <f>RES_hhdet_tesh!K164/RES_summary!K$19</f>
        <v>1.2943297039180588</v>
      </c>
      <c r="L164" s="178">
        <f>RES_hhdet_tesh!L164/RES_summary!L$19</f>
        <v>1.7552116152099224</v>
      </c>
      <c r="M164" s="178">
        <f>RES_hhdet_tesh!M164/RES_summary!M$19</f>
        <v>2.0615958760625945</v>
      </c>
      <c r="N164" s="178">
        <f>RES_hhdet_tesh!N164/RES_summary!N$19</f>
        <v>2.9321449554236136</v>
      </c>
      <c r="O164" s="178">
        <f>RES_hhdet_tesh!O164/RES_summary!O$19</f>
        <v>2.7355655715403664</v>
      </c>
      <c r="P164" s="178">
        <f>RES_hhdet_tesh!P164/RES_summary!P$19</f>
        <v>2.8535519273857703</v>
      </c>
      <c r="Q164" s="178">
        <f>RES_hhdet_tesh!Q164/RES_summary!Q$19</f>
        <v>3.3783002325705587</v>
      </c>
    </row>
    <row r="165" spans="1:17" ht="12" customHeight="1" x14ac:dyDescent="0.25">
      <c r="A165" s="23" t="s">
        <v>60</v>
      </c>
      <c r="B165" s="177">
        <f>RES_hhdet_tesh!B165/RES_summary!B$19</f>
        <v>0.19297185457496485</v>
      </c>
      <c r="C165" s="177">
        <f>RES_hhdet_tesh!C165/RES_summary!C$19</f>
        <v>0.23282440289618728</v>
      </c>
      <c r="D165" s="177">
        <f>RES_hhdet_tesh!D165/RES_summary!D$19</f>
        <v>0.28351064741616894</v>
      </c>
      <c r="E165" s="177">
        <f>RES_hhdet_tesh!E165/RES_summary!E$19</f>
        <v>0.32360253372284598</v>
      </c>
      <c r="F165" s="177">
        <f>RES_hhdet_tesh!F165/RES_summary!F$19</f>
        <v>0.38120621128607224</v>
      </c>
      <c r="G165" s="177">
        <f>RES_hhdet_tesh!G165/RES_summary!G$19</f>
        <v>0.49247415940044281</v>
      </c>
      <c r="H165" s="177">
        <f>RES_hhdet_tesh!H165/RES_summary!H$19</f>
        <v>0.62898448162830423</v>
      </c>
      <c r="I165" s="177">
        <f>RES_hhdet_tesh!I165/RES_summary!I$19</f>
        <v>0.89215589542564466</v>
      </c>
      <c r="J165" s="177">
        <f>RES_hhdet_tesh!J165/RES_summary!J$19</f>
        <v>1.1931157451822685</v>
      </c>
      <c r="K165" s="177">
        <f>RES_hhdet_tesh!K165/RES_summary!K$19</f>
        <v>1.2943297039180588</v>
      </c>
      <c r="L165" s="177">
        <f>RES_hhdet_tesh!L165/RES_summary!L$19</f>
        <v>1.7552116152099224</v>
      </c>
      <c r="M165" s="177">
        <f>RES_hhdet_tesh!M165/RES_summary!M$19</f>
        <v>2.0615958760625945</v>
      </c>
      <c r="N165" s="177">
        <f>RES_hhdet_tesh!N165/RES_summary!N$19</f>
        <v>2.9321449554236136</v>
      </c>
      <c r="O165" s="177">
        <f>RES_hhdet_tesh!O165/RES_summary!O$19</f>
        <v>2.7355655715403664</v>
      </c>
      <c r="P165" s="177">
        <f>RES_hhdet_tesh!P165/RES_summary!P$19</f>
        <v>2.8535519273857703</v>
      </c>
      <c r="Q165" s="177">
        <f>RES_hhdet_tesh!Q165/RES_summary!Q$19</f>
        <v>3.3783002325705587</v>
      </c>
    </row>
    <row r="166" spans="1:17" ht="12" customHeight="1" x14ac:dyDescent="0.25">
      <c r="A166" s="158" t="s">
        <v>63</v>
      </c>
      <c r="B166" s="178">
        <f>RES_hhdet_tesh!B166/RES_summary!B$19</f>
        <v>32.113134261541546</v>
      </c>
      <c r="C166" s="178">
        <f>RES_hhdet_tesh!C166/RES_summary!C$19</f>
        <v>33.018163265767768</v>
      </c>
      <c r="D166" s="178">
        <f>RES_hhdet_tesh!D166/RES_summary!D$19</f>
        <v>33.189828964864198</v>
      </c>
      <c r="E166" s="178">
        <f>RES_hhdet_tesh!E166/RES_summary!E$19</f>
        <v>35.61597195741394</v>
      </c>
      <c r="F166" s="178">
        <f>RES_hhdet_tesh!F166/RES_summary!F$19</f>
        <v>34.849807171410312</v>
      </c>
      <c r="G166" s="178">
        <f>RES_hhdet_tesh!G166/RES_summary!G$19</f>
        <v>35.182469448249435</v>
      </c>
      <c r="H166" s="178">
        <f>RES_hhdet_tesh!H166/RES_summary!H$19</f>
        <v>35.811870862323737</v>
      </c>
      <c r="I166" s="178">
        <f>RES_hhdet_tesh!I166/RES_summary!I$19</f>
        <v>35.601784717461946</v>
      </c>
      <c r="J166" s="178">
        <f>RES_hhdet_tesh!J166/RES_summary!J$19</f>
        <v>38.186579855154122</v>
      </c>
      <c r="K166" s="178">
        <f>RES_hhdet_tesh!K166/RES_summary!K$19</f>
        <v>39.436377189175808</v>
      </c>
      <c r="L166" s="178">
        <f>RES_hhdet_tesh!L166/RES_summary!L$19</f>
        <v>27.843938658390236</v>
      </c>
      <c r="M166" s="178">
        <f>RES_hhdet_tesh!M166/RES_summary!M$19</f>
        <v>31.03810089326042</v>
      </c>
      <c r="N166" s="178">
        <f>RES_hhdet_tesh!N166/RES_summary!N$19</f>
        <v>29.440545609928336</v>
      </c>
      <c r="O166" s="178">
        <f>RES_hhdet_tesh!O166/RES_summary!O$19</f>
        <v>28.963424372424019</v>
      </c>
      <c r="P166" s="178">
        <f>RES_hhdet_tesh!P166/RES_summary!P$19</f>
        <v>27.28805942875654</v>
      </c>
      <c r="Q166" s="178">
        <f>RES_hhdet_tesh!Q166/RES_summary!Q$19</f>
        <v>29.085254228172612</v>
      </c>
    </row>
    <row r="167" spans="1:17" ht="12" customHeight="1" x14ac:dyDescent="0.25">
      <c r="A167" s="167" t="s">
        <v>144</v>
      </c>
      <c r="B167" s="183">
        <f>RES_hhdet_tesh!B167/RES_summary!B$19</f>
        <v>29.733009391717861</v>
      </c>
      <c r="C167" s="183">
        <f>RES_hhdet_tesh!C167/RES_summary!C$19</f>
        <v>29.889665894359734</v>
      </c>
      <c r="D167" s="183">
        <f>RES_hhdet_tesh!D167/RES_summary!D$19</f>
        <v>30.112185583712172</v>
      </c>
      <c r="E167" s="183">
        <f>RES_hhdet_tesh!E167/RES_summary!E$19</f>
        <v>30.229947127920042</v>
      </c>
      <c r="F167" s="183">
        <f>RES_hhdet_tesh!F167/RES_summary!F$19</f>
        <v>30.086259920774705</v>
      </c>
      <c r="G167" s="183">
        <f>RES_hhdet_tesh!G167/RES_summary!G$19</f>
        <v>29.956462731734799</v>
      </c>
      <c r="H167" s="183">
        <f>RES_hhdet_tesh!H167/RES_summary!H$19</f>
        <v>30.253649850044884</v>
      </c>
      <c r="I167" s="183">
        <f>RES_hhdet_tesh!I167/RES_summary!I$19</f>
        <v>29.970453149288989</v>
      </c>
      <c r="J167" s="183">
        <f>RES_hhdet_tesh!J167/RES_summary!J$19</f>
        <v>29.716571228797786</v>
      </c>
      <c r="K167" s="183">
        <f>RES_hhdet_tesh!K167/RES_summary!K$19</f>
        <v>31.554053405967252</v>
      </c>
      <c r="L167" s="183">
        <f>RES_hhdet_tesh!L167/RES_summary!L$19</f>
        <v>28.561833388940421</v>
      </c>
      <c r="M167" s="183">
        <f>RES_hhdet_tesh!M167/RES_summary!M$19</f>
        <v>28.095104546385603</v>
      </c>
      <c r="N167" s="183">
        <f>RES_hhdet_tesh!N167/RES_summary!N$19</f>
        <v>27.302680532387519</v>
      </c>
      <c r="O167" s="183">
        <f>RES_hhdet_tesh!O167/RES_summary!O$19</f>
        <v>26.752656462751133</v>
      </c>
      <c r="P167" s="183">
        <f>RES_hhdet_tesh!P167/RES_summary!P$19</f>
        <v>25.936510476440731</v>
      </c>
      <c r="Q167" s="183">
        <f>RES_hhdet_tesh!Q167/RES_summary!Q$19</f>
        <v>25.478926303149702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31.929228012322156</v>
      </c>
      <c r="L168" s="183">
        <f>RES_hhdet_tesh!L168/RES_summary!L$19</f>
        <v>28.53115176834272</v>
      </c>
      <c r="M168" s="183">
        <f>RES_hhdet_tesh!M168/RES_summary!M$19</f>
        <v>27.827319753672047</v>
      </c>
      <c r="N168" s="183">
        <f>RES_hhdet_tesh!N168/RES_summary!N$19</f>
        <v>26.955105820558977</v>
      </c>
      <c r="O168" s="183">
        <f>RES_hhdet_tesh!O168/RES_summary!O$19</f>
        <v>26.347857959548708</v>
      </c>
      <c r="P168" s="183">
        <f>RES_hhdet_tesh!P168/RES_summary!P$19</f>
        <v>25.522471990682043</v>
      </c>
      <c r="Q168" s="183">
        <f>RES_hhdet_tesh!Q168/RES_summary!Q$19</f>
        <v>25.07995328019722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16.371494150200075</v>
      </c>
      <c r="L169" s="182">
        <f>RES_hhdet_tesh!L169/RES_summary!L$19</f>
        <v>14.575581882378495</v>
      </c>
      <c r="M169" s="182">
        <f>RES_hhdet_tesh!M169/RES_summary!M$19</f>
        <v>14.210212687965884</v>
      </c>
      <c r="N169" s="182">
        <f>RES_hhdet_tesh!N169/RES_summary!N$19</f>
        <v>13.737462345449815</v>
      </c>
      <c r="O169" s="182">
        <f>RES_hhdet_tesh!O169/RES_summary!O$19</f>
        <v>13.418272439339704</v>
      </c>
      <c r="P169" s="182">
        <f>RES_hhdet_tesh!P169/RES_summary!P$19</f>
        <v>12.972880472805089</v>
      </c>
      <c r="Q169" s="182">
        <f>RES_hhdet_tesh!Q169/RES_summary!Q$19</f>
        <v>12.725797127400435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15.557733862122086</v>
      </c>
      <c r="L170" s="181">
        <f>RES_hhdet_tesh!L170/RES_summary!L$19</f>
        <v>13.95556988596422</v>
      </c>
      <c r="M170" s="181">
        <f>RES_hhdet_tesh!M170/RES_summary!M$19</f>
        <v>13.617107065706159</v>
      </c>
      <c r="N170" s="181">
        <f>RES_hhdet_tesh!N170/RES_summary!N$19</f>
        <v>13.21764347510916</v>
      </c>
      <c r="O170" s="181">
        <f>RES_hhdet_tesh!O170/RES_summary!O$19</f>
        <v>12.929585520209001</v>
      </c>
      <c r="P170" s="181">
        <f>RES_hhdet_tesh!P170/RES_summary!P$19</f>
        <v>12.549591517876953</v>
      </c>
      <c r="Q170" s="181">
        <f>RES_hhdet_tesh!Q170/RES_summary!Q$19</f>
        <v>12.354156152796785</v>
      </c>
    </row>
    <row r="171" spans="1:17" ht="12" customHeight="1" x14ac:dyDescent="0.25">
      <c r="A171" s="163" t="s">
        <v>142</v>
      </c>
      <c r="B171" s="180">
        <f>RES_hhdet_tesh!B171/RES_summary!B$19</f>
        <v>33.901230365006569</v>
      </c>
      <c r="C171" s="180">
        <f>RES_hhdet_tesh!C171/RES_summary!C$19</f>
        <v>35.51398569495349</v>
      </c>
      <c r="D171" s="180">
        <f>RES_hhdet_tesh!D171/RES_summary!D$19</f>
        <v>36.301960939153609</v>
      </c>
      <c r="E171" s="180">
        <f>RES_hhdet_tesh!E171/RES_summary!E$19</f>
        <v>41.190811679920415</v>
      </c>
      <c r="F171" s="180">
        <f>RES_hhdet_tesh!F171/RES_summary!F$19</f>
        <v>39.293332328759966</v>
      </c>
      <c r="G171" s="180">
        <f>RES_hhdet_tesh!G171/RES_summary!G$19</f>
        <v>39.356518174289114</v>
      </c>
      <c r="H171" s="180">
        <f>RES_hhdet_tesh!H171/RES_summary!H$19</f>
        <v>38.046206154782688</v>
      </c>
      <c r="I171" s="180">
        <f>RES_hhdet_tesh!I171/RES_summary!I$19</f>
        <v>37.623022982997036</v>
      </c>
      <c r="J171" s="180">
        <f>RES_hhdet_tesh!J171/RES_summary!J$19</f>
        <v>41.004621395674249</v>
      </c>
      <c r="K171" s="180">
        <f>RES_hhdet_tesh!K171/RES_summary!K$19</f>
        <v>42.133320569787742</v>
      </c>
      <c r="L171" s="180">
        <f>RES_hhdet_tesh!L171/RES_summary!L$19</f>
        <v>27.647989464824672</v>
      </c>
      <c r="M171" s="180">
        <f>RES_hhdet_tesh!M171/RES_summary!M$19</f>
        <v>31.749001483221416</v>
      </c>
      <c r="N171" s="180">
        <f>RES_hhdet_tesh!N171/RES_summary!N$19</f>
        <v>29.910772259696635</v>
      </c>
      <c r="O171" s="180">
        <f>RES_hhdet_tesh!O171/RES_summary!O$19</f>
        <v>29.415524676007387</v>
      </c>
      <c r="P171" s="180">
        <f>RES_hhdet_tesh!P171/RES_summary!P$19</f>
        <v>27.544707815364564</v>
      </c>
      <c r="Q171" s="180">
        <f>RES_hhdet_tesh!Q171/RES_summary!Q$19</f>
        <v>29.672815820860748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37.055755766841223</v>
      </c>
      <c r="L172" s="179">
        <f>RES_hhdet_tesh!L172/RES_summary!L$19</f>
        <v>28.036127108483651</v>
      </c>
      <c r="M172" s="179">
        <f>RES_hhdet_tesh!M172/RES_summary!M$19</f>
        <v>29.768878170114981</v>
      </c>
      <c r="N172" s="179">
        <f>RES_hhdet_tesh!N172/RES_summary!N$19</f>
        <v>28.423355758219063</v>
      </c>
      <c r="O172" s="179">
        <f>RES_hhdet_tesh!O172/RES_summary!O$19</f>
        <v>27.881258297614423</v>
      </c>
      <c r="P172" s="179">
        <f>RES_hhdet_tesh!P172/RES_summary!P$19</f>
        <v>26.511545470288134</v>
      </c>
      <c r="Q172" s="179">
        <f>RES_hhdet_tesh!Q172/RES_summary!Q$19</f>
        <v>27.364441721660949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21.498021904719145</v>
      </c>
      <c r="L173" s="177">
        <f>RES_hhdet_tesh!L173/RES_summary!L$19</f>
        <v>14.080557222519431</v>
      </c>
      <c r="M173" s="177">
        <f>RES_hhdet_tesh!M173/RES_summary!M$19</f>
        <v>16.151771104408827</v>
      </c>
      <c r="N173" s="177">
        <f>RES_hhdet_tesh!N173/RES_summary!N$19</f>
        <v>15.205712283109898</v>
      </c>
      <c r="O173" s="177">
        <f>RES_hhdet_tesh!O173/RES_summary!O$19</f>
        <v>14.951672777405435</v>
      </c>
      <c r="P173" s="177">
        <f>RES_hhdet_tesh!P173/RES_summary!P$19</f>
        <v>13.961953952411191</v>
      </c>
      <c r="Q173" s="177">
        <f>RES_hhdet_tesh!Q173/RES_summary!Q$19</f>
        <v>15.010285568864173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15.557733862122081</v>
      </c>
      <c r="L174" s="176">
        <f>RES_hhdet_tesh!L174/RES_summary!L$19</f>
        <v>13.955569885964218</v>
      </c>
      <c r="M174" s="176">
        <f>RES_hhdet_tesh!M174/RES_summary!M$19</f>
        <v>13.617107065706158</v>
      </c>
      <c r="N174" s="176">
        <f>RES_hhdet_tesh!N174/RES_summary!N$19</f>
        <v>13.217643475109163</v>
      </c>
      <c r="O174" s="176">
        <f>RES_hhdet_tesh!O174/RES_summary!O$19</f>
        <v>12.929585520208992</v>
      </c>
      <c r="P174" s="176">
        <f>RES_hhdet_tesh!P174/RES_summary!P$19</f>
        <v>12.549591517876948</v>
      </c>
      <c r="Q174" s="176">
        <f>RES_hhdet_tesh!Q174/RES_summary!Q$19</f>
        <v>12.354156152796776</v>
      </c>
    </row>
    <row r="175" spans="1:17" ht="12" customHeight="1" x14ac:dyDescent="0.25">
      <c r="A175" s="158" t="s">
        <v>62</v>
      </c>
      <c r="B175" s="178">
        <f>RES_hhdet_tesh!B175/RES_summary!B$19</f>
        <v>10.336899250600723</v>
      </c>
      <c r="C175" s="178">
        <f>RES_hhdet_tesh!C175/RES_summary!C$19</f>
        <v>10.972697690301098</v>
      </c>
      <c r="D175" s="178">
        <f>RES_hhdet_tesh!D175/RES_summary!D$19</f>
        <v>11.018848558711909</v>
      </c>
      <c r="E175" s="178">
        <f>RES_hhdet_tesh!E175/RES_summary!E$19</f>
        <v>11.918777250092514</v>
      </c>
      <c r="F175" s="178">
        <f>RES_hhdet_tesh!F175/RES_summary!F$19</f>
        <v>12.402999244886825</v>
      </c>
      <c r="G175" s="178">
        <f>RES_hhdet_tesh!G175/RES_summary!G$19</f>
        <v>12.200510135384187</v>
      </c>
      <c r="H175" s="178">
        <f>RES_hhdet_tesh!H175/RES_summary!H$19</f>
        <v>12.55673943025764</v>
      </c>
      <c r="I175" s="178">
        <f>RES_hhdet_tesh!I175/RES_summary!I$19</f>
        <v>12.217692335392243</v>
      </c>
      <c r="J175" s="178">
        <f>RES_hhdet_tesh!J175/RES_summary!J$19</f>
        <v>12.265977870484408</v>
      </c>
      <c r="K175" s="178">
        <f>RES_hhdet_tesh!K175/RES_summary!K$19</f>
        <v>12.286665607822099</v>
      </c>
      <c r="L175" s="178">
        <f>RES_hhdet_tesh!L175/RES_summary!L$19</f>
        <v>10.365540277962776</v>
      </c>
      <c r="M175" s="178">
        <f>RES_hhdet_tesh!M175/RES_summary!M$19</f>
        <v>9.9359075560484662</v>
      </c>
      <c r="N175" s="178">
        <f>RES_hhdet_tesh!N175/RES_summary!N$19</f>
        <v>9.4953156935383447</v>
      </c>
      <c r="O175" s="178">
        <f>RES_hhdet_tesh!O175/RES_summary!O$19</f>
        <v>9.5097432914851012</v>
      </c>
      <c r="P175" s="178">
        <f>RES_hhdet_tesh!P175/RES_summary!P$19</f>
        <v>9.1237283574510304</v>
      </c>
      <c r="Q175" s="178">
        <f>RES_hhdet_tesh!Q175/RES_summary!Q$19</f>
        <v>8.7734281875261075</v>
      </c>
    </row>
    <row r="176" spans="1:17" ht="12" customHeight="1" x14ac:dyDescent="0.25">
      <c r="A176" s="23" t="s">
        <v>57</v>
      </c>
      <c r="B176" s="177">
        <f>RES_hhdet_tesh!B176/RES_summary!B$19</f>
        <v>9.3549941068599001</v>
      </c>
      <c r="C176" s="177">
        <f>RES_hhdet_tesh!C176/RES_summary!C$19</f>
        <v>9.4829464385829692</v>
      </c>
      <c r="D176" s="177">
        <f>RES_hhdet_tesh!D176/RES_summary!D$19</f>
        <v>9.6083870810513474</v>
      </c>
      <c r="E176" s="177">
        <f>RES_hhdet_tesh!E176/RES_summary!E$19</f>
        <v>9.4904046127816972</v>
      </c>
      <c r="F176" s="177">
        <f>RES_hhdet_tesh!F176/RES_summary!F$19</f>
        <v>8.7798692199243362</v>
      </c>
      <c r="G176" s="177">
        <f>RES_hhdet_tesh!G176/RES_summary!G$19</f>
        <v>10.900501874084462</v>
      </c>
      <c r="H176" s="177">
        <f>RES_hhdet_tesh!H176/RES_summary!H$19</f>
        <v>9.3836042510996869</v>
      </c>
      <c r="I176" s="177">
        <f>RES_hhdet_tesh!I176/RES_summary!I$19</f>
        <v>10.420045713650151</v>
      </c>
      <c r="J176" s="177">
        <f>RES_hhdet_tesh!J176/RES_summary!J$19</f>
        <v>9.6011973124488872</v>
      </c>
      <c r="K176" s="177">
        <f>RES_hhdet_tesh!K176/RES_summary!K$19</f>
        <v>9.6550576375528454</v>
      </c>
      <c r="L176" s="177">
        <f>RES_hhdet_tesh!L176/RES_summary!L$19</f>
        <v>9.1721088113796458</v>
      </c>
      <c r="M176" s="177">
        <f>RES_hhdet_tesh!M176/RES_summary!M$19</f>
        <v>8.9338363629617046</v>
      </c>
      <c r="N176" s="177">
        <f>RES_hhdet_tesh!N176/RES_summary!N$19</f>
        <v>8.7559366841583994</v>
      </c>
      <c r="O176" s="177">
        <f>RES_hhdet_tesh!O176/RES_summary!O$19</f>
        <v>8.8021733698247857</v>
      </c>
      <c r="P176" s="177">
        <f>RES_hhdet_tesh!P176/RES_summary!P$19</f>
        <v>8.5743972614712298</v>
      </c>
      <c r="Q176" s="177">
        <f>RES_hhdet_tesh!Q176/RES_summary!Q$19</f>
        <v>7.8511241240230891</v>
      </c>
    </row>
    <row r="177" spans="1:17" ht="12" customHeight="1" x14ac:dyDescent="0.25">
      <c r="A177" s="29" t="s">
        <v>140</v>
      </c>
      <c r="B177" s="176">
        <f>RES_hhdet_tesh!B177/RES_summary!B$19</f>
        <v>10.666405113512525</v>
      </c>
      <c r="C177" s="176">
        <f>RES_hhdet_tesh!C177/RES_summary!C$19</f>
        <v>11.423630555652727</v>
      </c>
      <c r="D177" s="176">
        <f>RES_hhdet_tesh!D177/RES_summary!D$19</f>
        <v>11.676560016449082</v>
      </c>
      <c r="E177" s="176">
        <f>RES_hhdet_tesh!E177/RES_summary!E$19</f>
        <v>13.06768473441161</v>
      </c>
      <c r="F177" s="176">
        <f>RES_hhdet_tesh!F177/RES_summary!F$19</f>
        <v>13.683759615240497</v>
      </c>
      <c r="G177" s="176">
        <f>RES_hhdet_tesh!G177/RES_summary!G$19</f>
        <v>12.61996577739489</v>
      </c>
      <c r="H177" s="176">
        <f>RES_hhdet_tesh!H177/RES_summary!H$19</f>
        <v>13.37643806599413</v>
      </c>
      <c r="I177" s="176">
        <f>RES_hhdet_tesh!I177/RES_summary!I$19</f>
        <v>12.666147676127251</v>
      </c>
      <c r="J177" s="176">
        <f>RES_hhdet_tesh!J177/RES_summary!J$19</f>
        <v>13.350153727259046</v>
      </c>
      <c r="K177" s="176">
        <f>RES_hhdet_tesh!K177/RES_summary!K$19</f>
        <v>12.994514135008721</v>
      </c>
      <c r="L177" s="176">
        <f>RES_hhdet_tesh!L177/RES_summary!L$19</f>
        <v>10.669190081475188</v>
      </c>
      <c r="M177" s="176">
        <f>RES_hhdet_tesh!M177/RES_summary!M$19</f>
        <v>10.259664130907437</v>
      </c>
      <c r="N177" s="176">
        <f>RES_hhdet_tesh!N177/RES_summary!N$19</f>
        <v>9.703454542429494</v>
      </c>
      <c r="O177" s="176">
        <f>RES_hhdet_tesh!O177/RES_summary!O$19</f>
        <v>9.6466042991870626</v>
      </c>
      <c r="P177" s="176">
        <f>RES_hhdet_tesh!P177/RES_summary!P$19</f>
        <v>9.2009687782389218</v>
      </c>
      <c r="Q177" s="176">
        <f>RES_hhdet_tesh!Q177/RES_summary!Q$19</f>
        <v>9.0677240032333408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98.280357920961848</v>
      </c>
      <c r="C3" s="184">
        <f>RES_hhdet_emih!C3/RES_summary!C$19</f>
        <v>32.168702448507638</v>
      </c>
      <c r="D3" s="184">
        <f>RES_hhdet_emih!D3/RES_summary!D$19</f>
        <v>78.330473243317229</v>
      </c>
      <c r="E3" s="184">
        <f>RES_hhdet_emih!E3/RES_summary!E$19</f>
        <v>83.914801876412113</v>
      </c>
      <c r="F3" s="184">
        <f>RES_hhdet_emih!F3/RES_summary!F$19</f>
        <v>78.592609675797817</v>
      </c>
      <c r="G3" s="184">
        <f>RES_hhdet_emih!G3/RES_summary!G$19</f>
        <v>0</v>
      </c>
      <c r="H3" s="184">
        <f>RES_hhdet_emih!H3/RES_summary!H$19</f>
        <v>0</v>
      </c>
      <c r="I3" s="184">
        <f>RES_hhdet_emih!I3/RES_summary!I$19</f>
        <v>0</v>
      </c>
      <c r="J3" s="184">
        <f>RES_hhdet_emih!J3/RES_summary!J$19</f>
        <v>0</v>
      </c>
      <c r="K3" s="184">
        <f>RES_hhdet_emih!K3/RES_summary!K$19</f>
        <v>67.648565550314729</v>
      </c>
      <c r="L3" s="184">
        <f>RES_hhdet_emih!L3/RES_summary!L$19</f>
        <v>61.921930709727931</v>
      </c>
      <c r="M3" s="184">
        <f>RES_hhdet_emih!M3/RES_summary!M$19</f>
        <v>56.279043323271146</v>
      </c>
      <c r="N3" s="184">
        <f>RES_hhdet_emih!N3/RES_summary!N$19</f>
        <v>51.736816379784543</v>
      </c>
      <c r="O3" s="184">
        <f>RES_hhdet_emih!O3/RES_summary!O$19</f>
        <v>50.419876095592308</v>
      </c>
      <c r="P3" s="184">
        <f>RES_hhdet_emih!P3/RES_summary!P$19</f>
        <v>38.644008600376694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91.562872638843331</v>
      </c>
      <c r="C4" s="178">
        <f>RES_hhdet_emih!C4/RES_summary!C$19</f>
        <v>25.644537055395936</v>
      </c>
      <c r="D4" s="178">
        <f>RES_hhdet_emih!D4/RES_summary!D$19</f>
        <v>71.526037522699227</v>
      </c>
      <c r="E4" s="178">
        <f>RES_hhdet_emih!E4/RES_summary!E$19</f>
        <v>77.23294618178376</v>
      </c>
      <c r="F4" s="178">
        <f>RES_hhdet_emih!F4/RES_summary!F$19</f>
        <v>72.414728558831641</v>
      </c>
      <c r="G4" s="178">
        <f>RES_hhdet_emih!G4/RES_summary!G$19</f>
        <v>0</v>
      </c>
      <c r="H4" s="178">
        <f>RES_hhdet_emih!H4/RES_summary!H$19</f>
        <v>0</v>
      </c>
      <c r="I4" s="178">
        <f>RES_hhdet_emih!I4/RES_summary!I$19</f>
        <v>0</v>
      </c>
      <c r="J4" s="178">
        <f>RES_hhdet_emih!J4/RES_summary!J$19</f>
        <v>0</v>
      </c>
      <c r="K4" s="178">
        <f>RES_hhdet_emih!K4/RES_summary!K$19</f>
        <v>66.666761402376039</v>
      </c>
      <c r="L4" s="178">
        <f>RES_hhdet_emih!L4/RES_summary!L$19</f>
        <v>61.030314184809207</v>
      </c>
      <c r="M4" s="178">
        <f>RES_hhdet_emih!M4/RES_summary!M$19</f>
        <v>55.2336523730742</v>
      </c>
      <c r="N4" s="178">
        <f>RES_hhdet_emih!N4/RES_summary!N$19</f>
        <v>50.815185116588317</v>
      </c>
      <c r="O4" s="178">
        <f>RES_hhdet_emih!O4/RES_summary!O$19</f>
        <v>49.737363961560362</v>
      </c>
      <c r="P4" s="178">
        <f>RES_hhdet_emih!P4/RES_summary!P$19</f>
        <v>38.136481445762556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91.562872638843331</v>
      </c>
      <c r="C5" s="177">
        <f>RES_hhdet_emih!C5/RES_summary!C$19</f>
        <v>25.644537055395936</v>
      </c>
      <c r="D5" s="177">
        <f>RES_hhdet_emih!D5/RES_summary!D$19</f>
        <v>71.526037522699227</v>
      </c>
      <c r="E5" s="177">
        <f>RES_hhdet_emih!E5/RES_summary!E$19</f>
        <v>77.23294618178376</v>
      </c>
      <c r="F5" s="177">
        <f>RES_hhdet_emih!F5/RES_summary!F$19</f>
        <v>72.414728558831641</v>
      </c>
      <c r="G5" s="177">
        <f>RES_hhdet_emih!G5/RES_summary!G$19</f>
        <v>0</v>
      </c>
      <c r="H5" s="177">
        <f>RES_hhdet_emih!H5/RES_summary!H$19</f>
        <v>0</v>
      </c>
      <c r="I5" s="177">
        <f>RES_hhdet_emih!I5/RES_summary!I$19</f>
        <v>0</v>
      </c>
      <c r="J5" s="177">
        <f>RES_hhdet_emih!J5/RES_summary!J$19</f>
        <v>0</v>
      </c>
      <c r="K5" s="177">
        <f>RES_hhdet_emih!K5/RES_summary!K$19</f>
        <v>66.666761402376039</v>
      </c>
      <c r="L5" s="177">
        <f>RES_hhdet_emih!L5/RES_summary!L$19</f>
        <v>61.030314184809207</v>
      </c>
      <c r="M5" s="177">
        <f>RES_hhdet_emih!M5/RES_summary!M$19</f>
        <v>55.2336523730742</v>
      </c>
      <c r="N5" s="177">
        <f>RES_hhdet_emih!N5/RES_summary!N$19</f>
        <v>50.815185116588317</v>
      </c>
      <c r="O5" s="177">
        <f>RES_hhdet_emih!O5/RES_summary!O$19</f>
        <v>49.737363961560362</v>
      </c>
      <c r="P5" s="177">
        <f>RES_hhdet_emih!P5/RES_summary!P$19</f>
        <v>38.136481445762556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5.4450665848313573</v>
      </c>
      <c r="C9" s="178">
        <f>RES_hhdet_emih!C9/RES_summary!C$19</f>
        <v>5.3391252500560933</v>
      </c>
      <c r="D9" s="178">
        <f>RES_hhdet_emih!D9/RES_summary!D$19</f>
        <v>5.2344137102246151</v>
      </c>
      <c r="E9" s="178">
        <f>RES_hhdet_emih!E9/RES_summary!E$19</f>
        <v>5.155470182171598</v>
      </c>
      <c r="F9" s="178">
        <f>RES_hhdet_emih!F9/RES_summary!F$19</f>
        <v>5.0338273264993161</v>
      </c>
      <c r="G9" s="178">
        <f>RES_hhdet_emih!G9/RES_summary!G$19</f>
        <v>0</v>
      </c>
      <c r="H9" s="178">
        <f>RES_hhdet_emih!H9/RES_summary!H$19</f>
        <v>0</v>
      </c>
      <c r="I9" s="178">
        <f>RES_hhdet_emih!I9/RES_summary!I$19</f>
        <v>0</v>
      </c>
      <c r="J9" s="178">
        <f>RES_hhdet_emih!J9/RES_summary!J$19</f>
        <v>0</v>
      </c>
      <c r="K9" s="178">
        <f>RES_hhdet_emih!K9/RES_summary!K$19</f>
        <v>0</v>
      </c>
      <c r="L9" s="178">
        <f>RES_hhdet_emih!L9/RES_summary!L$19</f>
        <v>0</v>
      </c>
      <c r="M9" s="178">
        <f>RES_hhdet_emih!M9/RES_summary!M$19</f>
        <v>0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12.688766902349672</v>
      </c>
      <c r="C11" s="183">
        <f>RES_hhdet_emih!C11/RES_summary!C$19</f>
        <v>12.551422816142077</v>
      </c>
      <c r="D11" s="183">
        <f>RES_hhdet_emih!D11/RES_summary!D$19</f>
        <v>12.412647574920973</v>
      </c>
      <c r="E11" s="183">
        <f>RES_hhdet_emih!E11/RES_summary!E$19</f>
        <v>12.332008810476681</v>
      </c>
      <c r="F11" s="183">
        <f>RES_hhdet_emih!F11/RES_summary!F$19</f>
        <v>12.180619209800813</v>
      </c>
      <c r="G11" s="183">
        <f>RES_hhdet_emih!G11/RES_summary!G$19</f>
        <v>0</v>
      </c>
      <c r="H11" s="183">
        <f>RES_hhdet_emih!H11/RES_summary!H$19</f>
        <v>0</v>
      </c>
      <c r="I11" s="183">
        <f>RES_hhdet_emih!I11/RES_summary!I$19</f>
        <v>0</v>
      </c>
      <c r="J11" s="183">
        <f>RES_hhdet_emih!J11/RES_summary!J$19</f>
        <v>0</v>
      </c>
      <c r="K11" s="183">
        <f>RES_hhdet_emih!K11/RES_summary!K$19</f>
        <v>0</v>
      </c>
      <c r="L11" s="183">
        <f>RES_hhdet_emih!L11/RES_summary!L$19</f>
        <v>0</v>
      </c>
      <c r="M11" s="183">
        <f>RES_hhdet_emih!M11/RES_summary!M$19</f>
        <v>0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1.2724186972871498</v>
      </c>
      <c r="C19" s="178">
        <f>RES_hhdet_emih!C19/RES_summary!C$19</f>
        <v>1.1850401430556137</v>
      </c>
      <c r="D19" s="178">
        <f>RES_hhdet_emih!D19/RES_summary!D$19</f>
        <v>1.5700220103933793</v>
      </c>
      <c r="E19" s="178">
        <f>RES_hhdet_emih!E19/RES_summary!E$19</f>
        <v>1.5263855124567605</v>
      </c>
      <c r="F19" s="178">
        <f>RES_hhdet_emih!F19/RES_summary!F$19</f>
        <v>1.1440537904668513</v>
      </c>
      <c r="G19" s="178">
        <f>RES_hhdet_emih!G19/RES_summary!G$19</f>
        <v>0</v>
      </c>
      <c r="H19" s="178">
        <f>RES_hhdet_emih!H19/RES_summary!H$19</f>
        <v>0</v>
      </c>
      <c r="I19" s="178">
        <f>RES_hhdet_emih!I19/RES_summary!I$19</f>
        <v>0</v>
      </c>
      <c r="J19" s="178">
        <f>RES_hhdet_emih!J19/RES_summary!J$19</f>
        <v>0</v>
      </c>
      <c r="K19" s="178">
        <f>RES_hhdet_emih!K19/RES_summary!K$19</f>
        <v>0.98180414793868009</v>
      </c>
      <c r="L19" s="178">
        <f>RES_hhdet_emih!L19/RES_summary!L$19</f>
        <v>0.89161652491872356</v>
      </c>
      <c r="M19" s="178">
        <f>RES_hhdet_emih!M19/RES_summary!M$19</f>
        <v>1.0453909501969367</v>
      </c>
      <c r="N19" s="178">
        <f>RES_hhdet_emih!N19/RES_summary!N$19</f>
        <v>0.92163126319622601</v>
      </c>
      <c r="O19" s="178">
        <f>RES_hhdet_emih!O19/RES_summary!O$19</f>
        <v>0.68251213403194966</v>
      </c>
      <c r="P19" s="178">
        <f>RES_hhdet_emih!P19/RES_summary!P$19</f>
        <v>0.50752715461414111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5.065142294984966</v>
      </c>
      <c r="C21" s="177">
        <f>RES_hhdet_emih!C21/RES_summary!C$19</f>
        <v>5.099311590211272</v>
      </c>
      <c r="D21" s="177">
        <f>RES_hhdet_emih!D21/RES_summary!D$19</f>
        <v>4.9375923155962687</v>
      </c>
      <c r="E21" s="177">
        <f>RES_hhdet_emih!E21/RES_summary!E$19</f>
        <v>4.7525754594515579</v>
      </c>
      <c r="F21" s="177">
        <f>RES_hhdet_emih!F21/RES_summary!F$19</f>
        <v>4.3967557437549587</v>
      </c>
      <c r="G21" s="177">
        <f>RES_hhdet_emih!G21/RES_summary!G$19</f>
        <v>0</v>
      </c>
      <c r="H21" s="177">
        <f>RES_hhdet_emih!H21/RES_summary!H$19</f>
        <v>0</v>
      </c>
      <c r="I21" s="177">
        <f>RES_hhdet_emih!I21/RES_summary!I$19</f>
        <v>0</v>
      </c>
      <c r="J21" s="177">
        <f>RES_hhdet_emih!J21/RES_summary!J$19</f>
        <v>0</v>
      </c>
      <c r="K21" s="177">
        <f>RES_hhdet_emih!K21/RES_summary!K$19</f>
        <v>4.6354393591441951</v>
      </c>
      <c r="L21" s="177">
        <f>RES_hhdet_emih!L21/RES_summary!L$19</f>
        <v>4.4035733173933469</v>
      </c>
      <c r="M21" s="177">
        <f>RES_hhdet_emih!M21/RES_summary!M$19</f>
        <v>4.289177575072725</v>
      </c>
      <c r="N21" s="177">
        <f>RES_hhdet_emih!N21/RES_summary!N$19</f>
        <v>4.2037670882521727</v>
      </c>
      <c r="O21" s="177">
        <f>RES_hhdet_emih!O21/RES_summary!O$19</f>
        <v>4.2259655422252234</v>
      </c>
      <c r="P21" s="177">
        <f>RES_hhdet_emih!P21/RES_summary!P$19</f>
        <v>4.1166091429813667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44.701525396771927</v>
      </c>
      <c r="C24" s="184">
        <f>RES_hhdet_emih!C24/RES_summary!C$19</f>
        <v>43.401807950325654</v>
      </c>
      <c r="D24" s="184">
        <f>RES_hhdet_emih!D24/RES_summary!D$19</f>
        <v>45.162653692771052</v>
      </c>
      <c r="E24" s="184">
        <f>RES_hhdet_emih!E24/RES_summary!E$19</f>
        <v>47.942979614489055</v>
      </c>
      <c r="F24" s="184">
        <f>RES_hhdet_emih!F24/RES_summary!F$19</f>
        <v>46.766799048680483</v>
      </c>
      <c r="G24" s="184">
        <f>RES_hhdet_emih!G24/RES_summary!G$19</f>
        <v>43.527450095629511</v>
      </c>
      <c r="H24" s="184">
        <f>RES_hhdet_emih!H24/RES_summary!H$19</f>
        <v>41.376193372327783</v>
      </c>
      <c r="I24" s="184">
        <f>RES_hhdet_emih!I24/RES_summary!I$19</f>
        <v>36.829752767330334</v>
      </c>
      <c r="J24" s="184">
        <f>RES_hhdet_emih!J24/RES_summary!J$19</f>
        <v>35.66377859604151</v>
      </c>
      <c r="K24" s="184">
        <f>RES_hhdet_emih!K24/RES_summary!K$19</f>
        <v>41.85911628275386</v>
      </c>
      <c r="L24" s="184">
        <f>RES_hhdet_emih!L24/RES_summary!L$19</f>
        <v>39.81412830950368</v>
      </c>
      <c r="M24" s="184">
        <f>RES_hhdet_emih!M24/RES_summary!M$19</f>
        <v>35.55033875468505</v>
      </c>
      <c r="N24" s="184">
        <f>RES_hhdet_emih!N24/RES_summary!N$19</f>
        <v>33.10383251661068</v>
      </c>
      <c r="O24" s="184">
        <f>RES_hhdet_emih!O24/RES_summary!O$19</f>
        <v>31.410914346178608</v>
      </c>
      <c r="P24" s="184">
        <f>RES_hhdet_emih!P24/RES_summary!P$19</f>
        <v>25.122290152303719</v>
      </c>
      <c r="Q24" s="184">
        <f>RES_hhdet_emih!Q24/RES_summary!Q$19</f>
        <v>28.290650329702231</v>
      </c>
    </row>
    <row r="25" spans="1:17" ht="12.95" customHeight="1" x14ac:dyDescent="0.25">
      <c r="A25" s="158" t="s">
        <v>65</v>
      </c>
      <c r="B25" s="178">
        <f>RES_hhdet_emih!B25/RES_summary!B$19</f>
        <v>37.984693444631397</v>
      </c>
      <c r="C25" s="178">
        <f>RES_hhdet_emih!C25/RES_summary!C$19</f>
        <v>36.792046681625848</v>
      </c>
      <c r="D25" s="178">
        <f>RES_hhdet_emih!D25/RES_summary!D$19</f>
        <v>38.146288876414822</v>
      </c>
      <c r="E25" s="178">
        <f>RES_hhdet_emih!E25/RES_summary!E$19</f>
        <v>40.929925626100527</v>
      </c>
      <c r="F25" s="178">
        <f>RES_hhdet_emih!F25/RES_summary!F$19</f>
        <v>40.178023890912328</v>
      </c>
      <c r="G25" s="178">
        <f>RES_hhdet_emih!G25/RES_summary!G$19</f>
        <v>36.79484680182626</v>
      </c>
      <c r="H25" s="178">
        <f>RES_hhdet_emih!H25/RES_summary!H$19</f>
        <v>35.06293774565993</v>
      </c>
      <c r="I25" s="178">
        <f>RES_hhdet_emih!I25/RES_summary!I$19</f>
        <v>30.464433179618336</v>
      </c>
      <c r="J25" s="178">
        <f>RES_hhdet_emih!J25/RES_summary!J$19</f>
        <v>28.968612955280935</v>
      </c>
      <c r="K25" s="178">
        <f>RES_hhdet_emih!K25/RES_summary!K$19</f>
        <v>35.472893092237356</v>
      </c>
      <c r="L25" s="178">
        <f>RES_hhdet_emih!L25/RES_summary!L$19</f>
        <v>34.10474658460322</v>
      </c>
      <c r="M25" s="178">
        <f>RES_hhdet_emih!M25/RES_summary!M$19</f>
        <v>29.815210335683595</v>
      </c>
      <c r="N25" s="178">
        <f>RES_hhdet_emih!N25/RES_summary!N$19</f>
        <v>27.644844222461334</v>
      </c>
      <c r="O25" s="178">
        <f>RES_hhdet_emih!O25/RES_summary!O$19</f>
        <v>26.30031543755182</v>
      </c>
      <c r="P25" s="178">
        <f>RES_hhdet_emih!P25/RES_summary!P$19</f>
        <v>20.323183757029192</v>
      </c>
      <c r="Q25" s="178">
        <f>RES_hhdet_emih!Q25/RES_summary!Q$19</f>
        <v>23.156192581449666</v>
      </c>
    </row>
    <row r="26" spans="1:17" ht="12" customHeight="1" x14ac:dyDescent="0.25">
      <c r="A26" s="23" t="s">
        <v>84</v>
      </c>
      <c r="B26" s="177">
        <f>RES_hhdet_emih!B26/RES_summary!B$19</f>
        <v>37.984693444631397</v>
      </c>
      <c r="C26" s="177">
        <f>RES_hhdet_emih!C26/RES_summary!C$19</f>
        <v>36.792046681625848</v>
      </c>
      <c r="D26" s="177">
        <f>RES_hhdet_emih!D26/RES_summary!D$19</f>
        <v>38.146288876414822</v>
      </c>
      <c r="E26" s="177">
        <f>RES_hhdet_emih!E26/RES_summary!E$19</f>
        <v>40.929925626100527</v>
      </c>
      <c r="F26" s="177">
        <f>RES_hhdet_emih!F26/RES_summary!F$19</f>
        <v>40.178023890912328</v>
      </c>
      <c r="G26" s="177">
        <f>RES_hhdet_emih!G26/RES_summary!G$19</f>
        <v>36.79484680182626</v>
      </c>
      <c r="H26" s="177">
        <f>RES_hhdet_emih!H26/RES_summary!H$19</f>
        <v>35.06293774565993</v>
      </c>
      <c r="I26" s="177">
        <f>RES_hhdet_emih!I26/RES_summary!I$19</f>
        <v>30.464433179618336</v>
      </c>
      <c r="J26" s="177">
        <f>RES_hhdet_emih!J26/RES_summary!J$19</f>
        <v>28.968612955280935</v>
      </c>
      <c r="K26" s="177">
        <f>RES_hhdet_emih!K26/RES_summary!K$19</f>
        <v>35.472893092237356</v>
      </c>
      <c r="L26" s="177">
        <f>RES_hhdet_emih!L26/RES_summary!L$19</f>
        <v>34.10474658460322</v>
      </c>
      <c r="M26" s="177">
        <f>RES_hhdet_emih!M26/RES_summary!M$19</f>
        <v>29.815210335683595</v>
      </c>
      <c r="N26" s="177">
        <f>RES_hhdet_emih!N26/RES_summary!N$19</f>
        <v>27.644844222461334</v>
      </c>
      <c r="O26" s="177">
        <f>RES_hhdet_emih!O26/RES_summary!O$19</f>
        <v>26.30031543755182</v>
      </c>
      <c r="P26" s="177">
        <f>RES_hhdet_emih!P26/RES_summary!P$19</f>
        <v>20.323183757029192</v>
      </c>
      <c r="Q26" s="177">
        <f>RES_hhdet_emih!Q26/RES_summary!Q$19</f>
        <v>23.156192581449666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5.4443642058345096</v>
      </c>
      <c r="C30" s="178">
        <f>RES_hhdet_emih!C30/RES_summary!C$19</f>
        <v>5.431002355587121</v>
      </c>
      <c r="D30" s="178">
        <f>RES_hhdet_emih!D30/RES_summary!D$19</f>
        <v>5.4168267685609193</v>
      </c>
      <c r="E30" s="178">
        <f>RES_hhdet_emih!E30/RES_summary!E$19</f>
        <v>5.4255346540128038</v>
      </c>
      <c r="F30" s="178">
        <f>RES_hhdet_emih!F30/RES_summary!F$19</f>
        <v>5.4029666152631703</v>
      </c>
      <c r="G30" s="178">
        <f>RES_hhdet_emih!G30/RES_summary!G$19</f>
        <v>5.3836351002802365</v>
      </c>
      <c r="H30" s="178">
        <f>RES_hhdet_emih!H30/RES_summary!H$19</f>
        <v>5.3427675720876913</v>
      </c>
      <c r="I30" s="178">
        <f>RES_hhdet_emih!I30/RES_summary!I$19</f>
        <v>5.3338717266039462</v>
      </c>
      <c r="J30" s="178">
        <f>RES_hhdet_emih!J30/RES_summary!J$19</f>
        <v>5.3290188834062278</v>
      </c>
      <c r="K30" s="178">
        <f>RES_hhdet_emih!K30/RES_summary!K$19</f>
        <v>5.3901532807000212</v>
      </c>
      <c r="L30" s="178">
        <f>RES_hhdet_emih!L30/RES_summary!L$19</f>
        <v>4.8108374674929584</v>
      </c>
      <c r="M30" s="178">
        <f>RES_hhdet_emih!M30/RES_summary!M$19</f>
        <v>4.6898219694679879</v>
      </c>
      <c r="N30" s="178">
        <f>RES_hhdet_emih!N30/RES_summary!N$19</f>
        <v>4.5382264292960661</v>
      </c>
      <c r="O30" s="178">
        <f>RES_hhdet_emih!O30/RES_summary!O$19</f>
        <v>4.4305367152774853</v>
      </c>
      <c r="P30" s="178">
        <f>RES_hhdet_emih!P30/RES_summary!P$19</f>
        <v>4.2968206309568009</v>
      </c>
      <c r="Q30" s="178">
        <f>RES_hhdet_emih!Q30/RES_summary!Q$19</f>
        <v>4.2413230071779662</v>
      </c>
    </row>
    <row r="31" spans="1:17" ht="12" customHeight="1" x14ac:dyDescent="0.25">
      <c r="A31" s="167" t="s">
        <v>169</v>
      </c>
      <c r="B31" s="183">
        <f>RES_hhdet_emih!B31/RES_summary!B$19</f>
        <v>12.688766902349677</v>
      </c>
      <c r="C31" s="183">
        <f>RES_hhdet_emih!C31/RES_summary!C$19</f>
        <v>12.551422816142077</v>
      </c>
      <c r="D31" s="183">
        <f>RES_hhdet_emih!D31/RES_summary!D$19</f>
        <v>12.412647574920973</v>
      </c>
      <c r="E31" s="183">
        <f>RES_hhdet_emih!E31/RES_summary!E$19</f>
        <v>12.33200881047668</v>
      </c>
      <c r="F31" s="183">
        <f>RES_hhdet_emih!F31/RES_summary!F$19</f>
        <v>12.180619209800806</v>
      </c>
      <c r="G31" s="183">
        <f>RES_hhdet_emih!G31/RES_summary!G$19</f>
        <v>12.037060741564874</v>
      </c>
      <c r="H31" s="183">
        <f>RES_hhdet_emih!H31/RES_summary!H$19</f>
        <v>11.849540225476327</v>
      </c>
      <c r="I31" s="183">
        <f>RES_hhdet_emih!I31/RES_summary!I$19</f>
        <v>11.735620122832808</v>
      </c>
      <c r="J31" s="183">
        <f>RES_hhdet_emih!J31/RES_summary!J$19</f>
        <v>11.63405842747173</v>
      </c>
      <c r="K31" s="183">
        <f>RES_hhdet_emih!K31/RES_summary!K$19</f>
        <v>12.319375336072861</v>
      </c>
      <c r="L31" s="183">
        <f>RES_hhdet_emih!L31/RES_summary!L$19</f>
        <v>10.938548767147342</v>
      </c>
      <c r="M31" s="183">
        <f>RES_hhdet_emih!M31/RES_summary!M$19</f>
        <v>10.641415479456464</v>
      </c>
      <c r="N31" s="183">
        <f>RES_hhdet_emih!N31/RES_summary!N$19</f>
        <v>10.276952846111465</v>
      </c>
      <c r="O31" s="183">
        <f>RES_hhdet_emih!O31/RES_summary!O$19</f>
        <v>10.008349253668928</v>
      </c>
      <c r="P31" s="183">
        <f>RES_hhdet_emih!P31/RES_summary!P$19</f>
        <v>9.673624540305676</v>
      </c>
      <c r="Q31" s="183">
        <f>RES_hhdet_emih!Q31/RES_summary!Q$19</f>
        <v>9.4819464324000133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6.1596876680363843</v>
      </c>
      <c r="L32" s="183">
        <f>RES_hhdet_emih!L32/RES_summary!L$19</f>
        <v>5.469274383573695</v>
      </c>
      <c r="M32" s="183">
        <f>RES_hhdet_emih!M32/RES_summary!M$19</f>
        <v>5.3207077397282463</v>
      </c>
      <c r="N32" s="183">
        <f>RES_hhdet_emih!N32/RES_summary!N$19</f>
        <v>5.1384764230557458</v>
      </c>
      <c r="O32" s="183">
        <f>RES_hhdet_emih!O32/RES_summary!O$19</f>
        <v>5.0041746268344793</v>
      </c>
      <c r="P32" s="183">
        <f>RES_hhdet_emih!P32/RES_summary!P$19</f>
        <v>4.8368122701528478</v>
      </c>
      <c r="Q32" s="183">
        <f>RES_hhdet_emih!Q32/RES_summary!Q$19</f>
        <v>4.740973216200028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6.1596876680363843</v>
      </c>
      <c r="L33" s="182">
        <f>RES_hhdet_emih!L33/RES_summary!L$19</f>
        <v>5.469274383573695</v>
      </c>
      <c r="M33" s="182">
        <f>RES_hhdet_emih!M33/RES_summary!M$19</f>
        <v>5.3207077397282463</v>
      </c>
      <c r="N33" s="182">
        <f>RES_hhdet_emih!N33/RES_summary!N$19</f>
        <v>5.1384764230557458</v>
      </c>
      <c r="O33" s="182">
        <f>RES_hhdet_emih!O33/RES_summary!O$19</f>
        <v>5.0041746268344793</v>
      </c>
      <c r="P33" s="182">
        <f>RES_hhdet_emih!P33/RES_summary!P$19</f>
        <v>4.8368122701528478</v>
      </c>
      <c r="Q33" s="182">
        <f>RES_hhdet_emih!Q33/RES_summary!Q$19</f>
        <v>4.740973216200028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1.2724677463060288</v>
      </c>
      <c r="C39" s="178">
        <f>RES_hhdet_emih!C39/RES_summary!C$19</f>
        <v>1.178758913112681</v>
      </c>
      <c r="D39" s="178">
        <f>RES_hhdet_emih!D39/RES_summary!D$19</f>
        <v>1.5995380477953121</v>
      </c>
      <c r="E39" s="178">
        <f>RES_hhdet_emih!E39/RES_summary!E$19</f>
        <v>1.5875193343757223</v>
      </c>
      <c r="F39" s="178">
        <f>RES_hhdet_emih!F39/RES_summary!F$19</f>
        <v>1.1858085425049807</v>
      </c>
      <c r="G39" s="178">
        <f>RES_hhdet_emih!G39/RES_summary!G$19</f>
        <v>1.3489681935230082</v>
      </c>
      <c r="H39" s="178">
        <f>RES_hhdet_emih!H39/RES_summary!H$19</f>
        <v>0.97048805458016174</v>
      </c>
      <c r="I39" s="178">
        <f>RES_hhdet_emih!I39/RES_summary!I$19</f>
        <v>1.0314478611080549</v>
      </c>
      <c r="J39" s="178">
        <f>RES_hhdet_emih!J39/RES_summary!J$19</f>
        <v>1.3661467573543522</v>
      </c>
      <c r="K39" s="178">
        <f>RES_hhdet_emih!K39/RES_summary!K$19</f>
        <v>0.99606990981648547</v>
      </c>
      <c r="L39" s="178">
        <f>RES_hhdet_emih!L39/RES_summary!L$19</f>
        <v>0.8985442574074981</v>
      </c>
      <c r="M39" s="178">
        <f>RES_hhdet_emih!M39/RES_summary!M$19</f>
        <v>1.0453064495334643</v>
      </c>
      <c r="N39" s="178">
        <f>RES_hhdet_emih!N39/RES_summary!N$19</f>
        <v>0.92076186485327738</v>
      </c>
      <c r="O39" s="178">
        <f>RES_hhdet_emih!O39/RES_summary!O$19</f>
        <v>0.68006219334930651</v>
      </c>
      <c r="P39" s="178">
        <f>RES_hhdet_emih!P39/RES_summary!P$19</f>
        <v>0.50228576431772831</v>
      </c>
      <c r="Q39" s="178">
        <f>RES_hhdet_emih!Q39/RES_summary!Q$19</f>
        <v>0.89313474107460111</v>
      </c>
    </row>
    <row r="40" spans="1:17" ht="12" customHeight="1" x14ac:dyDescent="0.25">
      <c r="A40" s="23" t="s">
        <v>57</v>
      </c>
      <c r="B40" s="177">
        <f>RES_hhdet_emih!B40/RES_summary!B$19</f>
        <v>5.0651422949849643</v>
      </c>
      <c r="C40" s="177">
        <f>RES_hhdet_emih!C40/RES_summary!C$19</f>
        <v>5.071484640770846</v>
      </c>
      <c r="D40" s="177">
        <f>RES_hhdet_emih!D40/RES_summary!D$19</f>
        <v>5.0296585280674817</v>
      </c>
      <c r="E40" s="177">
        <f>RES_hhdet_emih!E40/RES_summary!E$19</f>
        <v>4.9434046831204386</v>
      </c>
      <c r="F40" s="177">
        <f>RES_hhdet_emih!F40/RES_summary!F$19</f>
        <v>4.5402327076076174</v>
      </c>
      <c r="G40" s="177">
        <f>RES_hhdet_emih!G40/RES_summary!G$19</f>
        <v>5.5277507011384515</v>
      </c>
      <c r="H40" s="177">
        <f>RES_hhdet_emih!H40/RES_summary!H$19</f>
        <v>4.7286150483203082</v>
      </c>
      <c r="I40" s="177">
        <f>RES_hhdet_emih!I40/RES_summary!I$19</f>
        <v>5.1675537841513561</v>
      </c>
      <c r="J40" s="177">
        <f>RES_hhdet_emih!J40/RES_summary!J$19</f>
        <v>4.7234962003077161</v>
      </c>
      <c r="K40" s="177">
        <f>RES_hhdet_emih!K40/RES_summary!K$19</f>
        <v>4.6973381769268618</v>
      </c>
      <c r="L40" s="177">
        <f>RES_hhdet_emih!L40/RES_summary!L$19</f>
        <v>4.428232464735518</v>
      </c>
      <c r="M40" s="177">
        <f>RES_hhdet_emih!M40/RES_summary!M$19</f>
        <v>4.2803316990377285</v>
      </c>
      <c r="N40" s="177">
        <f>RES_hhdet_emih!N40/RES_summary!N$19</f>
        <v>4.1907160554684557</v>
      </c>
      <c r="O40" s="177">
        <f>RES_hhdet_emih!O40/RES_summary!O$19</f>
        <v>4.1967317524877412</v>
      </c>
      <c r="P40" s="177">
        <f>RES_hhdet_emih!P40/RES_summary!P$19</f>
        <v>4.0749315575662051</v>
      </c>
      <c r="Q40" s="177">
        <f>RES_hhdet_emih!Q40/RES_summary!Q$19</f>
        <v>3.6934009790109874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56.359512252309692</v>
      </c>
      <c r="C43" s="184">
        <f>RES_hhdet_emih!C43/RES_summary!C$19</f>
        <v>55.606364678964077</v>
      </c>
      <c r="D43" s="184">
        <f>RES_hhdet_emih!D43/RES_summary!D$19</f>
        <v>57.573024149577641</v>
      </c>
      <c r="E43" s="184">
        <f>RES_hhdet_emih!E43/RES_summary!E$19</f>
        <v>60.87763106906386</v>
      </c>
      <c r="F43" s="184">
        <f>RES_hhdet_emih!F43/RES_summary!F$19</f>
        <v>59.633408708558058</v>
      </c>
      <c r="G43" s="184">
        <f>RES_hhdet_emih!G43/RES_summary!G$19</f>
        <v>55.855458858052323</v>
      </c>
      <c r="H43" s="184">
        <f>RES_hhdet_emih!H43/RES_summary!H$19</f>
        <v>53.525691856154602</v>
      </c>
      <c r="I43" s="184">
        <f>RES_hhdet_emih!I43/RES_summary!I$19</f>
        <v>45.441491142592717</v>
      </c>
      <c r="J43" s="184">
        <f>RES_hhdet_emih!J43/RES_summary!J$19</f>
        <v>49.783989462704554</v>
      </c>
      <c r="K43" s="184">
        <f>RES_hhdet_emih!K43/RES_summary!K$19</f>
        <v>55.235720488845196</v>
      </c>
      <c r="L43" s="184">
        <f>RES_hhdet_emih!L43/RES_summary!L$19</f>
        <v>55.68878849888781</v>
      </c>
      <c r="M43" s="184">
        <f>RES_hhdet_emih!M43/RES_summary!M$19</f>
        <v>47.893149771732531</v>
      </c>
      <c r="N43" s="184">
        <f>RES_hhdet_emih!N43/RES_summary!N$19</f>
        <v>44.458841270575455</v>
      </c>
      <c r="O43" s="184">
        <f>RES_hhdet_emih!O43/RES_summary!O$19</f>
        <v>43.263571286840914</v>
      </c>
      <c r="P43" s="184">
        <f>RES_hhdet_emih!P43/RES_summary!P$19</f>
        <v>35.627444087957365</v>
      </c>
      <c r="Q43" s="184">
        <f>RES_hhdet_emih!Q43/RES_summary!Q$19</f>
        <v>39.22000026405545</v>
      </c>
    </row>
    <row r="44" spans="1:17" ht="12.95" customHeight="1" x14ac:dyDescent="0.25">
      <c r="A44" s="158" t="s">
        <v>65</v>
      </c>
      <c r="B44" s="178">
        <f>RES_hhdet_emih!B44/RES_summary!B$19</f>
        <v>45.795316764023433</v>
      </c>
      <c r="C44" s="178">
        <f>RES_hhdet_emih!C44/RES_summary!C$19</f>
        <v>44.354773310197089</v>
      </c>
      <c r="D44" s="178">
        <f>RES_hhdet_emih!D44/RES_summary!D$19</f>
        <v>45.990573522761224</v>
      </c>
      <c r="E44" s="178">
        <f>RES_hhdet_emih!E44/RES_summary!E$19</f>
        <v>49.348368026184744</v>
      </c>
      <c r="F44" s="178">
        <f>RES_hhdet_emih!F44/RES_summary!F$19</f>
        <v>48.443764837455831</v>
      </c>
      <c r="G44" s="178">
        <f>RES_hhdet_emih!G44/RES_summary!G$19</f>
        <v>44.362079830812959</v>
      </c>
      <c r="H44" s="178">
        <f>RES_hhdet_emih!H44/RES_summary!H$19</f>
        <v>42.273798563699799</v>
      </c>
      <c r="I44" s="178">
        <f>RES_hhdet_emih!I44/RES_summary!I$19</f>
        <v>34.107220210817445</v>
      </c>
      <c r="J44" s="178">
        <f>RES_hhdet_emih!J44/RES_summary!J$19</f>
        <v>37.697888106617718</v>
      </c>
      <c r="K44" s="178">
        <f>RES_hhdet_emih!K44/RES_summary!K$19</f>
        <v>42.431404796294657</v>
      </c>
      <c r="L44" s="178">
        <f>RES_hhdet_emih!L44/RES_summary!L$19</f>
        <v>42.874404421945563</v>
      </c>
      <c r="M44" s="178">
        <f>RES_hhdet_emih!M44/RES_summary!M$19</f>
        <v>35.93708591535178</v>
      </c>
      <c r="N44" s="178">
        <f>RES_hhdet_emih!N44/RES_summary!N$19</f>
        <v>32.914169575492217</v>
      </c>
      <c r="O44" s="178">
        <f>RES_hhdet_emih!O44/RES_summary!O$19</f>
        <v>32.032710531637306</v>
      </c>
      <c r="P44" s="178">
        <f>RES_hhdet_emih!P44/RES_summary!P$19</f>
        <v>24.450501385483925</v>
      </c>
      <c r="Q44" s="178">
        <f>RES_hhdet_emih!Q44/RES_summary!Q$19</f>
        <v>27.838761025439641</v>
      </c>
    </row>
    <row r="45" spans="1:17" ht="12" customHeight="1" x14ac:dyDescent="0.25">
      <c r="A45" s="23" t="s">
        <v>166</v>
      </c>
      <c r="B45" s="177">
        <f>RES_hhdet_emih!B45/RES_summary!B$19</f>
        <v>45.795316764023433</v>
      </c>
      <c r="C45" s="177">
        <f>RES_hhdet_emih!C45/RES_summary!C$19</f>
        <v>44.354773310197089</v>
      </c>
      <c r="D45" s="177">
        <f>RES_hhdet_emih!D45/RES_summary!D$19</f>
        <v>45.990573522761224</v>
      </c>
      <c r="E45" s="177">
        <f>RES_hhdet_emih!E45/RES_summary!E$19</f>
        <v>49.348368026184744</v>
      </c>
      <c r="F45" s="177">
        <f>RES_hhdet_emih!F45/RES_summary!F$19</f>
        <v>48.443764837455831</v>
      </c>
      <c r="G45" s="177">
        <f>RES_hhdet_emih!G45/RES_summary!G$19</f>
        <v>44.362079830812959</v>
      </c>
      <c r="H45" s="177">
        <f>RES_hhdet_emih!H45/RES_summary!H$19</f>
        <v>42.273798563699799</v>
      </c>
      <c r="I45" s="177">
        <f>RES_hhdet_emih!I45/RES_summary!I$19</f>
        <v>34.107220210817445</v>
      </c>
      <c r="J45" s="177">
        <f>RES_hhdet_emih!J45/RES_summary!J$19</f>
        <v>37.697888106617718</v>
      </c>
      <c r="K45" s="177">
        <f>RES_hhdet_emih!K45/RES_summary!K$19</f>
        <v>42.431404796294657</v>
      </c>
      <c r="L45" s="177">
        <f>RES_hhdet_emih!L45/RES_summary!L$19</f>
        <v>42.874404421945563</v>
      </c>
      <c r="M45" s="177">
        <f>RES_hhdet_emih!M45/RES_summary!M$19</f>
        <v>35.93708591535178</v>
      </c>
      <c r="N45" s="177">
        <f>RES_hhdet_emih!N45/RES_summary!N$19</f>
        <v>32.914169575492217</v>
      </c>
      <c r="O45" s="177">
        <f>RES_hhdet_emih!O45/RES_summary!O$19</f>
        <v>32.032710531637306</v>
      </c>
      <c r="P45" s="177">
        <f>RES_hhdet_emih!P45/RES_summary!P$19</f>
        <v>24.450501385483925</v>
      </c>
      <c r="Q45" s="177">
        <f>RES_hhdet_emih!Q45/RES_summary!Q$19</f>
        <v>27.838761025439641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9.2914377569858022</v>
      </c>
      <c r="C49" s="178">
        <f>RES_hhdet_emih!C49/RES_summary!C$19</f>
        <v>10.058119371735289</v>
      </c>
      <c r="D49" s="178">
        <f>RES_hhdet_emih!D49/RES_summary!D$19</f>
        <v>9.9869416789084049</v>
      </c>
      <c r="E49" s="178">
        <f>RES_hhdet_emih!E49/RES_summary!E$19</f>
        <v>9.9527686741408097</v>
      </c>
      <c r="F49" s="178">
        <f>RES_hhdet_emih!F49/RES_summary!F$19</f>
        <v>10.018184345698618</v>
      </c>
      <c r="G49" s="178">
        <f>RES_hhdet_emih!G49/RES_summary!G$19</f>
        <v>10.146556109771888</v>
      </c>
      <c r="H49" s="178">
        <f>RES_hhdet_emih!H49/RES_summary!H$19</f>
        <v>10.288508816404724</v>
      </c>
      <c r="I49" s="178">
        <f>RES_hhdet_emih!I49/RES_summary!I$19</f>
        <v>10.294002465656021</v>
      </c>
      <c r="J49" s="178">
        <f>RES_hhdet_emih!J49/RES_summary!J$19</f>
        <v>10.711754786095396</v>
      </c>
      <c r="K49" s="178">
        <f>RES_hhdet_emih!K49/RES_summary!K$19</f>
        <v>11.798697513213014</v>
      </c>
      <c r="L49" s="178">
        <f>RES_hhdet_emih!L49/RES_summary!L$19</f>
        <v>11.906794670561965</v>
      </c>
      <c r="M49" s="178">
        <f>RES_hhdet_emih!M49/RES_summary!M$19</f>
        <v>10.911591647316786</v>
      </c>
      <c r="N49" s="178">
        <f>RES_hhdet_emih!N49/RES_summary!N$19</f>
        <v>10.625561059542443</v>
      </c>
      <c r="O49" s="178">
        <f>RES_hhdet_emih!O49/RES_summary!O$19</f>
        <v>10.554345505949701</v>
      </c>
      <c r="P49" s="178">
        <f>RES_hhdet_emih!P49/RES_summary!P$19</f>
        <v>10.676321904631097</v>
      </c>
      <c r="Q49" s="178">
        <f>RES_hhdet_emih!Q49/RES_summary!Q$19</f>
        <v>10.489350130725271</v>
      </c>
    </row>
    <row r="50" spans="1:17" ht="12" customHeight="1" x14ac:dyDescent="0.25">
      <c r="A50" s="167" t="s">
        <v>165</v>
      </c>
      <c r="B50" s="183">
        <f>RES_hhdet_emih!B50/RES_summary!B$19</f>
        <v>15.326474505744367</v>
      </c>
      <c r="C50" s="183">
        <f>RES_hhdet_emih!C50/RES_summary!C$19</f>
        <v>15.160526045634706</v>
      </c>
      <c r="D50" s="183">
        <f>RES_hhdet_emih!D50/RES_summary!D$19</f>
        <v>14.992925744018859</v>
      </c>
      <c r="E50" s="183">
        <f>RES_hhdet_emih!E50/RES_summary!E$19</f>
        <v>14.895652490870258</v>
      </c>
      <c r="F50" s="183">
        <f>RES_hhdet_emih!F50/RES_summary!F$19</f>
        <v>14.712809452706288</v>
      </c>
      <c r="G50" s="183">
        <f>RES_hhdet_emih!G50/RES_summary!G$19</f>
        <v>14.392925925351758</v>
      </c>
      <c r="H50" s="183">
        <f>RES_hhdet_emih!H50/RES_summary!H$19</f>
        <v>14.457090304425014</v>
      </c>
      <c r="I50" s="183">
        <f>RES_hhdet_emih!I50/RES_summary!I$19</f>
        <v>13.853867030678314</v>
      </c>
      <c r="J50" s="183">
        <f>RES_hhdet_emih!J50/RES_summary!J$19</f>
        <v>14.387120544877281</v>
      </c>
      <c r="K50" s="183">
        <f>RES_hhdet_emih!K50/RES_summary!K$19</f>
        <v>14.615741155948408</v>
      </c>
      <c r="L50" s="183">
        <f>RES_hhdet_emih!L50/RES_summary!L$19</f>
        <v>14.784740301835237</v>
      </c>
      <c r="M50" s="183">
        <f>RES_hhdet_emih!M50/RES_summary!M$19</f>
        <v>12.881811552199071</v>
      </c>
      <c r="N50" s="183">
        <f>RES_hhdet_emih!N50/RES_summary!N$19</f>
        <v>12.479279583928108</v>
      </c>
      <c r="O50" s="183">
        <f>RES_hhdet_emih!O50/RES_summary!O$19</f>
        <v>11.994385444663598</v>
      </c>
      <c r="P50" s="183">
        <f>RES_hhdet_emih!P50/RES_summary!P$19</f>
        <v>11.908777798716187</v>
      </c>
      <c r="Q50" s="183">
        <f>RES_hhdet_emih!Q50/RES_summary!Q$19</f>
        <v>11.585581054236432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7.3078705779741586</v>
      </c>
      <c r="L51" s="183">
        <f>RES_hhdet_emih!L51/RES_summary!L$19</f>
        <v>7.3923701509176238</v>
      </c>
      <c r="M51" s="183">
        <f>RES_hhdet_emih!M51/RES_summary!M$19</f>
        <v>6.4409057760995596</v>
      </c>
      <c r="N51" s="183">
        <f>RES_hhdet_emih!N51/RES_summary!N$19</f>
        <v>6.2396397919640636</v>
      </c>
      <c r="O51" s="183">
        <f>RES_hhdet_emih!O51/RES_summary!O$19</f>
        <v>5.9971927223318202</v>
      </c>
      <c r="P51" s="183">
        <f>RES_hhdet_emih!P51/RES_summary!P$19</f>
        <v>5.9543888993581211</v>
      </c>
      <c r="Q51" s="183">
        <f>RES_hhdet_emih!Q51/RES_summary!Q$19</f>
        <v>5.7927905271182327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7.3078705779741586</v>
      </c>
      <c r="L52" s="182">
        <f>RES_hhdet_emih!L52/RES_summary!L$19</f>
        <v>7.3923701509176238</v>
      </c>
      <c r="M52" s="182">
        <f>RES_hhdet_emih!M52/RES_summary!M$19</f>
        <v>6.4409057760995596</v>
      </c>
      <c r="N52" s="182">
        <f>RES_hhdet_emih!N52/RES_summary!N$19</f>
        <v>6.2396397919640636</v>
      </c>
      <c r="O52" s="182">
        <f>RES_hhdet_emih!O52/RES_summary!O$19</f>
        <v>5.9971927223318202</v>
      </c>
      <c r="P52" s="182">
        <f>RES_hhdet_emih!P52/RES_summary!P$19</f>
        <v>5.9543888993581211</v>
      </c>
      <c r="Q52" s="182">
        <f>RES_hhdet_emih!Q52/RES_summary!Q$19</f>
        <v>5.7927905271182327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1.2727577313004586</v>
      </c>
      <c r="C58" s="178">
        <f>RES_hhdet_emih!C58/RES_summary!C$19</f>
        <v>1.193471997031704</v>
      </c>
      <c r="D58" s="178">
        <f>RES_hhdet_emih!D58/RES_summary!D$19</f>
        <v>1.5955089479080151</v>
      </c>
      <c r="E58" s="178">
        <f>RES_hhdet_emih!E58/RES_summary!E$19</f>
        <v>1.5764943687382977</v>
      </c>
      <c r="F58" s="178">
        <f>RES_hhdet_emih!F58/RES_summary!F$19</f>
        <v>1.1714595254036011</v>
      </c>
      <c r="G58" s="178">
        <f>RES_hhdet_emih!G58/RES_summary!G$19</f>
        <v>1.34682291746748</v>
      </c>
      <c r="H58" s="178">
        <f>RES_hhdet_emih!H58/RES_summary!H$19</f>
        <v>0.96338447605007926</v>
      </c>
      <c r="I58" s="178">
        <f>RES_hhdet_emih!I58/RES_summary!I$19</f>
        <v>1.0402684661192585</v>
      </c>
      <c r="J58" s="178">
        <f>RES_hhdet_emih!J58/RES_summary!J$19</f>
        <v>1.3743465699914406</v>
      </c>
      <c r="K58" s="178">
        <f>RES_hhdet_emih!K58/RES_summary!K$19</f>
        <v>1.0056181793375247</v>
      </c>
      <c r="L58" s="178">
        <f>RES_hhdet_emih!L58/RES_summary!L$19</f>
        <v>0.90758940638029539</v>
      </c>
      <c r="M58" s="178">
        <f>RES_hhdet_emih!M58/RES_summary!M$19</f>
        <v>1.0444722090639631</v>
      </c>
      <c r="N58" s="178">
        <f>RES_hhdet_emih!N58/RES_summary!N$19</f>
        <v>0.91911063554079642</v>
      </c>
      <c r="O58" s="178">
        <f>RES_hhdet_emih!O58/RES_summary!O$19</f>
        <v>0.67651524925391715</v>
      </c>
      <c r="P58" s="178">
        <f>RES_hhdet_emih!P58/RES_summary!P$19</f>
        <v>0.50062079784234237</v>
      </c>
      <c r="Q58" s="178">
        <f>RES_hhdet_emih!Q58/RES_summary!Q$19</f>
        <v>0.89188910789053477</v>
      </c>
    </row>
    <row r="59" spans="1:17" ht="12" customHeight="1" x14ac:dyDescent="0.25">
      <c r="A59" s="23" t="s">
        <v>57</v>
      </c>
      <c r="B59" s="177">
        <f>RES_hhdet_emih!B59/RES_summary!B$19</f>
        <v>5.065142294984966</v>
      </c>
      <c r="C59" s="177">
        <f>RES_hhdet_emih!C59/RES_summary!C$19</f>
        <v>5.1344204537683291</v>
      </c>
      <c r="D59" s="177">
        <f>RES_hhdet_emih!D59/RES_summary!D$19</f>
        <v>5.0172072318935577</v>
      </c>
      <c r="E59" s="177">
        <f>RES_hhdet_emih!E59/RES_summary!E$19</f>
        <v>4.9081351588689284</v>
      </c>
      <c r="F59" s="177">
        <f>RES_hhdet_emih!F59/RES_summary!F$19</f>
        <v>4.485525824518712</v>
      </c>
      <c r="G59" s="177">
        <f>RES_hhdet_emih!G59/RES_summary!G$19</f>
        <v>5.5196944001755792</v>
      </c>
      <c r="H59" s="177">
        <f>RES_hhdet_emih!H59/RES_summary!H$19</f>
        <v>4.6932824250286549</v>
      </c>
      <c r="I59" s="177">
        <f>RES_hhdet_emih!I59/RES_summary!I$19</f>
        <v>5.2103373970529505</v>
      </c>
      <c r="J59" s="177">
        <f>RES_hhdet_emih!J59/RES_summary!J$19</f>
        <v>4.7515754649081625</v>
      </c>
      <c r="K59" s="177">
        <f>RES_hhdet_emih!K59/RES_summary!K$19</f>
        <v>4.7431027342189145</v>
      </c>
      <c r="L59" s="177">
        <f>RES_hhdet_emih!L59/RES_summary!L$19</f>
        <v>4.4740182311072436</v>
      </c>
      <c r="M59" s="177">
        <f>RES_hhdet_emih!M59/RES_summary!M$19</f>
        <v>4.2776102735326793</v>
      </c>
      <c r="N59" s="177">
        <f>RES_hhdet_emih!N59/RES_summary!N$19</f>
        <v>4.1834274514801049</v>
      </c>
      <c r="O59" s="177">
        <f>RES_hhdet_emih!O59/RES_summary!O$19</f>
        <v>4.1745293479334071</v>
      </c>
      <c r="P59" s="177">
        <f>RES_hhdet_emih!P59/RES_summary!P$19</f>
        <v>4.0612090787980302</v>
      </c>
      <c r="Q59" s="177">
        <f>RES_hhdet_emih!Q59/RES_summary!Q$19</f>
        <v>3.6873927859989322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43.942464463542912</v>
      </c>
      <c r="C62" s="184">
        <f>RES_hhdet_emih!C62/RES_summary!C$19</f>
        <v>42.997529691311613</v>
      </c>
      <c r="D62" s="184">
        <f>RES_hhdet_emih!D62/RES_summary!D$19</f>
        <v>44.090177845053091</v>
      </c>
      <c r="E62" s="184">
        <f>RES_hhdet_emih!E62/RES_summary!E$19</f>
        <v>46.580244375053354</v>
      </c>
      <c r="F62" s="184">
        <f>RES_hhdet_emih!F62/RES_summary!F$19</f>
        <v>46.194069079013957</v>
      </c>
      <c r="G62" s="184">
        <f>RES_hhdet_emih!G62/RES_summary!G$19</f>
        <v>44.489547302668008</v>
      </c>
      <c r="H62" s="184">
        <f>RES_hhdet_emih!H62/RES_summary!H$19</f>
        <v>41.728337290132707</v>
      </c>
      <c r="I62" s="184">
        <f>RES_hhdet_emih!I62/RES_summary!I$19</f>
        <v>36.960974548518486</v>
      </c>
      <c r="J62" s="184">
        <f>RES_hhdet_emih!J62/RES_summary!J$19</f>
        <v>40.642681482758434</v>
      </c>
      <c r="K62" s="184">
        <f>RES_hhdet_emih!K62/RES_summary!K$19</f>
        <v>41.437877498652441</v>
      </c>
      <c r="L62" s="184">
        <f>RES_hhdet_emih!L62/RES_summary!L$19</f>
        <v>40.125891439350951</v>
      </c>
      <c r="M62" s="184">
        <f>RES_hhdet_emih!M62/RES_summary!M$19</f>
        <v>37.16211415074018</v>
      </c>
      <c r="N62" s="184">
        <f>RES_hhdet_emih!N62/RES_summary!N$19</f>
        <v>34.829817048714879</v>
      </c>
      <c r="O62" s="184">
        <f>RES_hhdet_emih!O62/RES_summary!O$19</f>
        <v>34.108884187651164</v>
      </c>
      <c r="P62" s="184">
        <f>RES_hhdet_emih!P62/RES_summary!P$19</f>
        <v>28.18435905283124</v>
      </c>
      <c r="Q62" s="184">
        <f>RES_hhdet_emih!Q62/RES_summary!Q$19</f>
        <v>30.058739894142668</v>
      </c>
    </row>
    <row r="63" spans="1:17" ht="12.95" customHeight="1" x14ac:dyDescent="0.25">
      <c r="A63" s="158" t="s">
        <v>65</v>
      </c>
      <c r="B63" s="178">
        <f>RES_hhdet_emih!B63/RES_summary!B$19</f>
        <v>32.503645903365793</v>
      </c>
      <c r="C63" s="178">
        <f>RES_hhdet_emih!C63/RES_summary!C$19</f>
        <v>31.481978382780014</v>
      </c>
      <c r="D63" s="178">
        <f>RES_hhdet_emih!D63/RES_summary!D$19</f>
        <v>32.642907731052134</v>
      </c>
      <c r="E63" s="178">
        <f>RES_hhdet_emih!E63/RES_summary!E$19</f>
        <v>35.025540607513811</v>
      </c>
      <c r="F63" s="178">
        <f>RES_hhdet_emih!F63/RES_summary!F$19</f>
        <v>34.383744907414737</v>
      </c>
      <c r="G63" s="178">
        <f>RES_hhdet_emih!G63/RES_summary!G$19</f>
        <v>32.135958330382834</v>
      </c>
      <c r="H63" s="178">
        <f>RES_hhdet_emih!H63/RES_summary!H$19</f>
        <v>29.591800810824243</v>
      </c>
      <c r="I63" s="178">
        <f>RES_hhdet_emih!I63/RES_summary!I$19</f>
        <v>24.622971738473151</v>
      </c>
      <c r="J63" s="178">
        <f>RES_hhdet_emih!J63/RES_summary!J$19</f>
        <v>27.621886837542291</v>
      </c>
      <c r="K63" s="178">
        <f>RES_hhdet_emih!K63/RES_summary!K$19</f>
        <v>29.206332724844234</v>
      </c>
      <c r="L63" s="178">
        <f>RES_hhdet_emih!L63/RES_summary!L$19</f>
        <v>28.280638798846585</v>
      </c>
      <c r="M63" s="178">
        <f>RES_hhdet_emih!M63/RES_summary!M$19</f>
        <v>25.517353153532888</v>
      </c>
      <c r="N63" s="178">
        <f>RES_hhdet_emih!N63/RES_summary!N$19</f>
        <v>23.402226997874941</v>
      </c>
      <c r="O63" s="178">
        <f>RES_hhdet_emih!O63/RES_summary!O$19</f>
        <v>22.805383144332382</v>
      </c>
      <c r="P63" s="178">
        <f>RES_hhdet_emih!P63/RES_summary!P$19</f>
        <v>17.428788575712659</v>
      </c>
      <c r="Q63" s="178">
        <f>RES_hhdet_emih!Q63/RES_summary!Q$19</f>
        <v>19.881565587750007</v>
      </c>
    </row>
    <row r="64" spans="1:17" ht="12" customHeight="1" x14ac:dyDescent="0.25">
      <c r="A64" s="23" t="s">
        <v>161</v>
      </c>
      <c r="B64" s="177">
        <f>RES_hhdet_emih!B64/RES_summary!B$19</f>
        <v>32.503645903365793</v>
      </c>
      <c r="C64" s="177">
        <f>RES_hhdet_emih!C64/RES_summary!C$19</f>
        <v>31.481978382780014</v>
      </c>
      <c r="D64" s="177">
        <f>RES_hhdet_emih!D64/RES_summary!D$19</f>
        <v>32.642907731052134</v>
      </c>
      <c r="E64" s="177">
        <f>RES_hhdet_emih!E64/RES_summary!E$19</f>
        <v>35.025540607513811</v>
      </c>
      <c r="F64" s="177">
        <f>RES_hhdet_emih!F64/RES_summary!F$19</f>
        <v>34.383744907414737</v>
      </c>
      <c r="G64" s="177">
        <f>RES_hhdet_emih!G64/RES_summary!G$19</f>
        <v>32.135958330382834</v>
      </c>
      <c r="H64" s="177">
        <f>RES_hhdet_emih!H64/RES_summary!H$19</f>
        <v>29.591800810824243</v>
      </c>
      <c r="I64" s="177">
        <f>RES_hhdet_emih!I64/RES_summary!I$19</f>
        <v>24.622971738473151</v>
      </c>
      <c r="J64" s="177">
        <f>RES_hhdet_emih!J64/RES_summary!J$19</f>
        <v>27.621886837542291</v>
      </c>
      <c r="K64" s="177">
        <f>RES_hhdet_emih!K64/RES_summary!K$19</f>
        <v>29.206332724844234</v>
      </c>
      <c r="L64" s="177">
        <f>RES_hhdet_emih!L64/RES_summary!L$19</f>
        <v>28.280638798846585</v>
      </c>
      <c r="M64" s="177">
        <f>RES_hhdet_emih!M64/RES_summary!M$19</f>
        <v>25.517353153532888</v>
      </c>
      <c r="N64" s="177">
        <f>RES_hhdet_emih!N64/RES_summary!N$19</f>
        <v>23.402226997874941</v>
      </c>
      <c r="O64" s="177">
        <f>RES_hhdet_emih!O64/RES_summary!O$19</f>
        <v>22.805383144332382</v>
      </c>
      <c r="P64" s="177">
        <f>RES_hhdet_emih!P64/RES_summary!P$19</f>
        <v>17.428788575712659</v>
      </c>
      <c r="Q64" s="177">
        <f>RES_hhdet_emih!Q64/RES_summary!Q$19</f>
        <v>19.881565587750007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8.2674666278035218</v>
      </c>
      <c r="C68" s="178">
        <f>RES_hhdet_emih!C68/RES_summary!C$19</f>
        <v>8.318837904270735</v>
      </c>
      <c r="D68" s="178">
        <f>RES_hhdet_emih!D68/RES_summary!D$19</f>
        <v>8.2070244942476709</v>
      </c>
      <c r="E68" s="178">
        <f>RES_hhdet_emih!E68/RES_summary!E$19</f>
        <v>8.217857480145657</v>
      </c>
      <c r="F68" s="178">
        <f>RES_hhdet_emih!F68/RES_summary!F$19</f>
        <v>8.3959688359431617</v>
      </c>
      <c r="G68" s="178">
        <f>RES_hhdet_emih!G68/RES_summary!G$19</f>
        <v>8.7871141665928292</v>
      </c>
      <c r="H68" s="178">
        <f>RES_hhdet_emih!H68/RES_summary!H$19</f>
        <v>8.6175401819449462</v>
      </c>
      <c r="I68" s="178">
        <f>RES_hhdet_emih!I68/RES_summary!I$19</f>
        <v>8.8090147651158528</v>
      </c>
      <c r="J68" s="178">
        <f>RES_hhdet_emih!J68/RES_summary!J$19</f>
        <v>9.3706806952875787</v>
      </c>
      <c r="K68" s="178">
        <f>RES_hhdet_emih!K68/RES_summary!K$19</f>
        <v>8.7562093175246609</v>
      </c>
      <c r="L68" s="178">
        <f>RES_hhdet_emih!L68/RES_summary!L$19</f>
        <v>8.5239094889003297</v>
      </c>
      <c r="M68" s="178">
        <f>RES_hhdet_emih!M68/RES_summary!M$19</f>
        <v>8.3554080235589367</v>
      </c>
      <c r="N68" s="178">
        <f>RES_hhdet_emih!N68/RES_summary!N$19</f>
        <v>8.1514806241964521</v>
      </c>
      <c r="O68" s="178">
        <f>RES_hhdet_emih!O68/RES_summary!O$19</f>
        <v>8.0266317282525037</v>
      </c>
      <c r="P68" s="178">
        <f>RES_hhdet_emih!P68/RES_summary!P$19</f>
        <v>7.5912028490329062</v>
      </c>
      <c r="Q68" s="178">
        <f>RES_hhdet_emih!Q68/RES_summary!Q$19</f>
        <v>7.2816718750398346</v>
      </c>
    </row>
    <row r="69" spans="1:17" ht="12" customHeight="1" x14ac:dyDescent="0.25">
      <c r="A69" s="167" t="s">
        <v>160</v>
      </c>
      <c r="B69" s="183">
        <f>RES_hhdet_emih!B69/RES_summary!B$19</f>
        <v>10.830041805162436</v>
      </c>
      <c r="C69" s="183">
        <f>RES_hhdet_emih!C69/RES_summary!C$19</f>
        <v>10.712467867890458</v>
      </c>
      <c r="D69" s="183">
        <f>RES_hhdet_emih!D69/RES_summary!D$19</f>
        <v>10.594060780493889</v>
      </c>
      <c r="E69" s="183">
        <f>RES_hhdet_emih!E69/RES_summary!E$19</f>
        <v>10.525441927556503</v>
      </c>
      <c r="F69" s="183">
        <f>RES_hhdet_emih!F69/RES_summary!F$19</f>
        <v>10.396276255388681</v>
      </c>
      <c r="G69" s="183">
        <f>RES_hhdet_emih!G69/RES_summary!G$19</f>
        <v>10.273751572991005</v>
      </c>
      <c r="H69" s="183">
        <f>RES_hhdet_emih!H69/RES_summary!H$19</f>
        <v>10.113601507190346</v>
      </c>
      <c r="I69" s="183">
        <f>RES_hhdet_emih!I69/RES_summary!I$19</f>
        <v>10.016416047172894</v>
      </c>
      <c r="J69" s="183">
        <f>RES_hhdet_emih!J69/RES_summary!J$19</f>
        <v>10.268127705877836</v>
      </c>
      <c r="K69" s="183">
        <f>RES_hhdet_emih!K69/RES_summary!K$19</f>
        <v>10.156205509368419</v>
      </c>
      <c r="L69" s="183">
        <f>RES_hhdet_emih!L69/RES_summary!L$19</f>
        <v>9.3359291479011901</v>
      </c>
      <c r="M69" s="183">
        <f>RES_hhdet_emih!M69/RES_summary!M$19</f>
        <v>9.1088118708179735</v>
      </c>
      <c r="N69" s="183">
        <f>RES_hhdet_emih!N69/RES_summary!N$19</f>
        <v>8.8352858345802527</v>
      </c>
      <c r="O69" s="183">
        <f>RES_hhdet_emih!O69/RES_summary!O$19</f>
        <v>8.6349926459130781</v>
      </c>
      <c r="P69" s="183">
        <f>RES_hhdet_emih!P69/RES_summary!P$19</f>
        <v>8.37191573562278</v>
      </c>
      <c r="Q69" s="183">
        <f>RES_hhdet_emih!Q69/RES_summary!Q$19</f>
        <v>8.2308220920104702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5.0781027546841848</v>
      </c>
      <c r="L70" s="183">
        <f>RES_hhdet_emih!L70/RES_summary!L$19</f>
        <v>4.667964573950603</v>
      </c>
      <c r="M70" s="183">
        <f>RES_hhdet_emih!M70/RES_summary!M$19</f>
        <v>4.5544059354089965</v>
      </c>
      <c r="N70" s="183">
        <f>RES_hhdet_emih!N70/RES_summary!N$19</f>
        <v>4.4176429172901441</v>
      </c>
      <c r="O70" s="183">
        <f>RES_hhdet_emih!O70/RES_summary!O$19</f>
        <v>4.3174963229565559</v>
      </c>
      <c r="P70" s="183">
        <f>RES_hhdet_emih!P70/RES_summary!P$19</f>
        <v>4.185957867811406</v>
      </c>
      <c r="Q70" s="183">
        <f>RES_hhdet_emih!Q70/RES_summary!Q$19</f>
        <v>4.1154110460052555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5.0781027546841848</v>
      </c>
      <c r="L71" s="182">
        <f>RES_hhdet_emih!L71/RES_summary!L$19</f>
        <v>4.667964573950603</v>
      </c>
      <c r="M71" s="182">
        <f>RES_hhdet_emih!M71/RES_summary!M$19</f>
        <v>4.5544059354089965</v>
      </c>
      <c r="N71" s="182">
        <f>RES_hhdet_emih!N71/RES_summary!N$19</f>
        <v>4.4176429172901441</v>
      </c>
      <c r="O71" s="182">
        <f>RES_hhdet_emih!O71/RES_summary!O$19</f>
        <v>4.3174963229565559</v>
      </c>
      <c r="P71" s="182">
        <f>RES_hhdet_emih!P71/RES_summary!P$19</f>
        <v>4.185957867811406</v>
      </c>
      <c r="Q71" s="182">
        <f>RES_hhdet_emih!Q71/RES_summary!Q$19</f>
        <v>4.1154110460052555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3.1713519323735917</v>
      </c>
      <c r="C77" s="178">
        <f>RES_hhdet_emih!C77/RES_summary!C$19</f>
        <v>3.1967134042608709</v>
      </c>
      <c r="D77" s="178">
        <f>RES_hhdet_emih!D77/RES_summary!D$19</f>
        <v>3.2402456197532885</v>
      </c>
      <c r="E77" s="178">
        <f>RES_hhdet_emih!E77/RES_summary!E$19</f>
        <v>3.3368462873938873</v>
      </c>
      <c r="F77" s="178">
        <f>RES_hhdet_emih!F77/RES_summary!F$19</f>
        <v>3.4143553356560599</v>
      </c>
      <c r="G77" s="178">
        <f>RES_hhdet_emih!G77/RES_summary!G$19</f>
        <v>3.5664748056923408</v>
      </c>
      <c r="H77" s="178">
        <f>RES_hhdet_emih!H77/RES_summary!H$19</f>
        <v>3.5189962973635178</v>
      </c>
      <c r="I77" s="178">
        <f>RES_hhdet_emih!I77/RES_summary!I$19</f>
        <v>3.5289880449294802</v>
      </c>
      <c r="J77" s="178">
        <f>RES_hhdet_emih!J77/RES_summary!J$19</f>
        <v>3.6501139499285626</v>
      </c>
      <c r="K77" s="178">
        <f>RES_hhdet_emih!K77/RES_summary!K$19</f>
        <v>3.4753354562835486</v>
      </c>
      <c r="L77" s="178">
        <f>RES_hhdet_emih!L77/RES_summary!L$19</f>
        <v>3.3213431516040317</v>
      </c>
      <c r="M77" s="178">
        <f>RES_hhdet_emih!M77/RES_summary!M$19</f>
        <v>3.2893529736483602</v>
      </c>
      <c r="N77" s="178">
        <f>RES_hhdet_emih!N77/RES_summary!N$19</f>
        <v>3.2761094266434854</v>
      </c>
      <c r="O77" s="178">
        <f>RES_hhdet_emih!O77/RES_summary!O$19</f>
        <v>3.276869315066274</v>
      </c>
      <c r="P77" s="178">
        <f>RES_hhdet_emih!P77/RES_summary!P$19</f>
        <v>3.1643676280856714</v>
      </c>
      <c r="Q77" s="178">
        <f>RES_hhdet_emih!Q77/RES_summary!Q$19</f>
        <v>2.8955024313528241</v>
      </c>
    </row>
    <row r="78" spans="1:17" ht="12" customHeight="1" x14ac:dyDescent="0.25">
      <c r="A78" s="23" t="s">
        <v>109</v>
      </c>
      <c r="B78" s="177">
        <f>RES_hhdet_emih!B78/RES_summary!B$19</f>
        <v>4.18154710505737</v>
      </c>
      <c r="C78" s="177">
        <f>RES_hhdet_emih!C78/RES_summary!C$19</f>
        <v>4.2204662690465389</v>
      </c>
      <c r="D78" s="177">
        <f>RES_hhdet_emih!D78/RES_summary!D$19</f>
        <v>4.157157877037017</v>
      </c>
      <c r="E78" s="177">
        <f>RES_hhdet_emih!E78/RES_summary!E$19</f>
        <v>4.0715484417476295</v>
      </c>
      <c r="F78" s="177">
        <f>RES_hhdet_emih!F78/RES_summary!F$19</f>
        <v>4.2387844429732562</v>
      </c>
      <c r="G78" s="177">
        <f>RES_hhdet_emih!G78/RES_summary!G$19</f>
        <v>4.2240221934545028</v>
      </c>
      <c r="H78" s="177">
        <f>RES_hhdet_emih!H78/RES_summary!H$19</f>
        <v>4.1618630212236472</v>
      </c>
      <c r="I78" s="177">
        <f>RES_hhdet_emih!I78/RES_summary!I$19</f>
        <v>4.1446334103766027</v>
      </c>
      <c r="J78" s="177">
        <f>RES_hhdet_emih!J78/RES_summary!J$19</f>
        <v>4.0701161003719735</v>
      </c>
      <c r="K78" s="177">
        <f>RES_hhdet_emih!K78/RES_summary!K$19</f>
        <v>3.8628408195048456</v>
      </c>
      <c r="L78" s="177">
        <f>RES_hhdet_emih!L78/RES_summary!L$19</f>
        <v>3.6737150723766594</v>
      </c>
      <c r="M78" s="177">
        <f>RES_hhdet_emih!M78/RES_summary!M$19</f>
        <v>3.5421154684439409</v>
      </c>
      <c r="N78" s="177">
        <f>RES_hhdet_emih!N78/RES_summary!N$19</f>
        <v>3.4651204796213797</v>
      </c>
      <c r="O78" s="177">
        <f>RES_hhdet_emih!O78/RES_summary!O$19</f>
        <v>3.469194770754338</v>
      </c>
      <c r="P78" s="177">
        <f>RES_hhdet_emih!P78/RES_summary!P$19</f>
        <v>3.3686629599304045</v>
      </c>
      <c r="Q78" s="177">
        <f>RES_hhdet_emih!Q78/RES_summary!Q$19</f>
        <v>3.0477851076710252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3.2690282887895696</v>
      </c>
      <c r="C81" s="184">
        <f>RES_hhdet_emih!C81/RES_summary!C$19</f>
        <v>3.2511301524196599</v>
      </c>
      <c r="D81" s="184">
        <f>RES_hhdet_emih!D81/RES_summary!D$19</f>
        <v>4.4581220868246136</v>
      </c>
      <c r="E81" s="184">
        <f>RES_hhdet_emih!E81/RES_summary!E$19</f>
        <v>4.7888484663591537</v>
      </c>
      <c r="F81" s="184">
        <f>RES_hhdet_emih!F81/RES_summary!F$19</f>
        <v>4.1331228393584691</v>
      </c>
      <c r="G81" s="184">
        <f>RES_hhdet_emih!G81/RES_summary!G$19</f>
        <v>3.8588808951545759</v>
      </c>
      <c r="H81" s="184">
        <f>RES_hhdet_emih!H81/RES_summary!H$19</f>
        <v>2.6636575757979704</v>
      </c>
      <c r="I81" s="184">
        <f>RES_hhdet_emih!I81/RES_summary!I$19</f>
        <v>2.4384337671368712</v>
      </c>
      <c r="J81" s="184">
        <f>RES_hhdet_emih!J81/RES_summary!J$19</f>
        <v>2.7427640599924481</v>
      </c>
      <c r="K81" s="184">
        <f>RES_hhdet_emih!K81/RES_summary!K$19</f>
        <v>2.0630916462672602</v>
      </c>
      <c r="L81" s="184">
        <f>RES_hhdet_emih!L81/RES_summary!L$19</f>
        <v>1.6133592159758279</v>
      </c>
      <c r="M81" s="184">
        <f>RES_hhdet_emih!M81/RES_summary!M$19</f>
        <v>1.628491528847589</v>
      </c>
      <c r="N81" s="184">
        <f>RES_hhdet_emih!N81/RES_summary!N$19</f>
        <v>1.4020264890358736</v>
      </c>
      <c r="O81" s="184">
        <f>RES_hhdet_emih!O81/RES_summary!O$19</f>
        <v>1.1112698423296945</v>
      </c>
      <c r="P81" s="184">
        <f>RES_hhdet_emih!P81/RES_summary!P$19</f>
        <v>0.89798209351667735</v>
      </c>
      <c r="Q81" s="184">
        <f>RES_hhdet_emih!Q81/RES_summary!Q$19</f>
        <v>1.2423825447221075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1.9962699975979983</v>
      </c>
      <c r="C87" s="178">
        <f>RES_hhdet_emih!C87/RES_summary!C$19</f>
        <v>2.0660759884591799</v>
      </c>
      <c r="D87" s="178">
        <f>RES_hhdet_emih!D87/RES_summary!D$19</f>
        <v>2.8456587411077399</v>
      </c>
      <c r="E87" s="178">
        <f>RES_hhdet_emih!E87/RES_summary!E$19</f>
        <v>3.1893408884842742</v>
      </c>
      <c r="F87" s="178">
        <f>RES_hhdet_emih!F87/RES_summary!F$19</f>
        <v>2.936631535324731</v>
      </c>
      <c r="G87" s="178">
        <f>RES_hhdet_emih!G87/RES_summary!G$19</f>
        <v>2.4902311844011047</v>
      </c>
      <c r="H87" s="178">
        <f>RES_hhdet_emih!H87/RES_summary!H$19</f>
        <v>1.6822278540212221</v>
      </c>
      <c r="I87" s="178">
        <f>RES_hhdet_emih!I87/RES_summary!I$19</f>
        <v>1.3966317118160392</v>
      </c>
      <c r="J87" s="178">
        <f>RES_hhdet_emih!J87/RES_summary!J$19</f>
        <v>1.3787826497975255</v>
      </c>
      <c r="K87" s="178">
        <f>RES_hhdet_emih!K87/RES_summary!K$19</f>
        <v>1.0606683968029422</v>
      </c>
      <c r="L87" s="178">
        <f>RES_hhdet_emih!L87/RES_summary!L$19</f>
        <v>0.71345623365690836</v>
      </c>
      <c r="M87" s="178">
        <f>RES_hhdet_emih!M87/RES_summary!M$19</f>
        <v>0.57936639593504013</v>
      </c>
      <c r="N87" s="178">
        <f>RES_hhdet_emih!N87/RES_summary!N$19</f>
        <v>0.47863339611290989</v>
      </c>
      <c r="O87" s="178">
        <f>RES_hhdet_emih!O87/RES_summary!O$19</f>
        <v>0.42925547500974176</v>
      </c>
      <c r="P87" s="178">
        <f>RES_hhdet_emih!P87/RES_summary!P$19</f>
        <v>0.39477330263088045</v>
      </c>
      <c r="Q87" s="178">
        <f>RES_hhdet_emih!Q87/RES_summary!Q$19</f>
        <v>0.34954462244918377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12.688766902349675</v>
      </c>
      <c r="C92" s="180">
        <f>RES_hhdet_emih!C92/RES_summary!C$19</f>
        <v>12.551422816142074</v>
      </c>
      <c r="D92" s="180">
        <f>RES_hhdet_emih!D92/RES_summary!D$19</f>
        <v>12.412647574920973</v>
      </c>
      <c r="E92" s="180">
        <f>RES_hhdet_emih!E92/RES_summary!E$19</f>
        <v>12.332008810476678</v>
      </c>
      <c r="F92" s="180">
        <f>RES_hhdet_emih!F92/RES_summary!F$19</f>
        <v>12.180619209800813</v>
      </c>
      <c r="G92" s="180">
        <f>RES_hhdet_emih!G92/RES_summary!G$19</f>
        <v>12.037060741564865</v>
      </c>
      <c r="H92" s="180">
        <f>RES_hhdet_emih!H92/RES_summary!H$19</f>
        <v>11.849540225476323</v>
      </c>
      <c r="I92" s="180">
        <f>RES_hhdet_emih!I92/RES_summary!I$19</f>
        <v>11.735620122832811</v>
      </c>
      <c r="J92" s="180">
        <f>RES_hhdet_emih!J92/RES_summary!J$19</f>
        <v>11.634058427471723</v>
      </c>
      <c r="K92" s="180">
        <f>RES_hhdet_emih!K92/RES_summary!K$19</f>
        <v>12.319375336072863</v>
      </c>
      <c r="L92" s="180">
        <f>RES_hhdet_emih!L92/RES_summary!L$19</f>
        <v>10.938548767147346</v>
      </c>
      <c r="M92" s="180">
        <f>RES_hhdet_emih!M92/RES_summary!M$19</f>
        <v>10.641415479456471</v>
      </c>
      <c r="N92" s="180">
        <f>RES_hhdet_emih!N92/RES_summary!N$19</f>
        <v>10.276952846111463</v>
      </c>
      <c r="O92" s="180">
        <f>RES_hhdet_emih!O92/RES_summary!O$19</f>
        <v>10.008349253668928</v>
      </c>
      <c r="P92" s="180">
        <f>RES_hhdet_emih!P92/RES_summary!P$19</f>
        <v>9.673624540305676</v>
      </c>
      <c r="Q92" s="180">
        <f>RES_hhdet_emih!Q92/RES_summary!Q$19</f>
        <v>9.4819464323999973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6.1596876680363701</v>
      </c>
      <c r="L93" s="179">
        <f>RES_hhdet_emih!L93/RES_summary!L$19</f>
        <v>5.4692743835736941</v>
      </c>
      <c r="M93" s="179">
        <f>RES_hhdet_emih!M93/RES_summary!M$19</f>
        <v>5.3207077397282436</v>
      </c>
      <c r="N93" s="179">
        <f>RES_hhdet_emih!N93/RES_summary!N$19</f>
        <v>5.1384764230557431</v>
      </c>
      <c r="O93" s="179">
        <f>RES_hhdet_emih!O93/RES_summary!O$19</f>
        <v>5.0041746268344811</v>
      </c>
      <c r="P93" s="179">
        <f>RES_hhdet_emih!P93/RES_summary!P$19</f>
        <v>4.8368122701528469</v>
      </c>
      <c r="Q93" s="179">
        <f>RES_hhdet_emih!Q93/RES_summary!Q$19</f>
        <v>4.7409732162000271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6.1596876680363701</v>
      </c>
      <c r="L94" s="177">
        <f>RES_hhdet_emih!L94/RES_summary!L$19</f>
        <v>5.4692743835736941</v>
      </c>
      <c r="M94" s="177">
        <f>RES_hhdet_emih!M94/RES_summary!M$19</f>
        <v>5.3207077397282436</v>
      </c>
      <c r="N94" s="177">
        <f>RES_hhdet_emih!N94/RES_summary!N$19</f>
        <v>5.1384764230557431</v>
      </c>
      <c r="O94" s="177">
        <f>RES_hhdet_emih!O94/RES_summary!O$19</f>
        <v>5.0041746268344811</v>
      </c>
      <c r="P94" s="177">
        <f>RES_hhdet_emih!P94/RES_summary!P$19</f>
        <v>4.8368122701528469</v>
      </c>
      <c r="Q94" s="177">
        <f>RES_hhdet_emih!Q94/RES_summary!Q$19</f>
        <v>4.7409732162000271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1.2727582911915711</v>
      </c>
      <c r="C100" s="178">
        <f>RES_hhdet_emih!C100/RES_summary!C$19</f>
        <v>1.1850541639604801</v>
      </c>
      <c r="D100" s="178">
        <f>RES_hhdet_emih!D100/RES_summary!D$19</f>
        <v>1.6124633457168736</v>
      </c>
      <c r="E100" s="178">
        <f>RES_hhdet_emih!E100/RES_summary!E$19</f>
        <v>1.5995075778748795</v>
      </c>
      <c r="F100" s="178">
        <f>RES_hhdet_emih!F100/RES_summary!F$19</f>
        <v>1.1964913040337382</v>
      </c>
      <c r="G100" s="178">
        <f>RES_hhdet_emih!G100/RES_summary!G$19</f>
        <v>1.368649710753471</v>
      </c>
      <c r="H100" s="178">
        <f>RES_hhdet_emih!H100/RES_summary!H$19</f>
        <v>0.98142972177674803</v>
      </c>
      <c r="I100" s="178">
        <f>RES_hhdet_emih!I100/RES_summary!I$19</f>
        <v>1.0418020553208318</v>
      </c>
      <c r="J100" s="178">
        <f>RES_hhdet_emih!J100/RES_summary!J$19</f>
        <v>1.3639814101949228</v>
      </c>
      <c r="K100" s="178">
        <f>RES_hhdet_emih!K100/RES_summary!K$19</f>
        <v>1.0024232494643179</v>
      </c>
      <c r="L100" s="178">
        <f>RES_hhdet_emih!L100/RES_summary!L$19</f>
        <v>0.89990298231891963</v>
      </c>
      <c r="M100" s="178">
        <f>RES_hhdet_emih!M100/RES_summary!M$19</f>
        <v>1.0491251329125488</v>
      </c>
      <c r="N100" s="178">
        <f>RES_hhdet_emih!N100/RES_summary!N$19</f>
        <v>0.92339309292296379</v>
      </c>
      <c r="O100" s="178">
        <f>RES_hhdet_emih!O100/RES_summary!O$19</f>
        <v>0.68201436731995269</v>
      </c>
      <c r="P100" s="178">
        <f>RES_hhdet_emih!P100/RES_summary!P$19</f>
        <v>0.50320879088579695</v>
      </c>
      <c r="Q100" s="178">
        <f>RES_hhdet_emih!Q100/RES_summary!Q$19</f>
        <v>0.89283792227292369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5.0651422949849678</v>
      </c>
      <c r="C102" s="177">
        <f>RES_hhdet_emih!C102/RES_summary!C$19</f>
        <v>5.0981986125334222</v>
      </c>
      <c r="D102" s="177">
        <f>RES_hhdet_emih!D102/RES_summary!D$19</f>
        <v>5.0705123821562568</v>
      </c>
      <c r="E102" s="177">
        <f>RES_hhdet_emih!E102/RES_summary!E$19</f>
        <v>4.9797820966862147</v>
      </c>
      <c r="F102" s="177">
        <f>RES_hhdet_emih!F102/RES_summary!F$19</f>
        <v>4.5813543169546573</v>
      </c>
      <c r="G102" s="177">
        <f>RES_hhdet_emih!G102/RES_summary!G$19</f>
        <v>5.6090875565239733</v>
      </c>
      <c r="H102" s="177">
        <f>RES_hhdet_emih!H102/RES_summary!H$19</f>
        <v>4.7811898285667302</v>
      </c>
      <c r="I102" s="177">
        <f>RES_hhdet_emih!I102/RES_summary!I$19</f>
        <v>5.2180763031339339</v>
      </c>
      <c r="J102" s="177">
        <f>RES_hhdet_emih!J102/RES_summary!J$19</f>
        <v>4.7157148480577362</v>
      </c>
      <c r="K102" s="177">
        <f>RES_hhdet_emih!K102/RES_summary!K$19</f>
        <v>4.7280522036136716</v>
      </c>
      <c r="L102" s="177">
        <f>RES_hhdet_emih!L102/RES_summary!L$19</f>
        <v>4.4360878308444596</v>
      </c>
      <c r="M102" s="177">
        <f>RES_hhdet_emih!M102/RES_summary!M$19</f>
        <v>4.2965997022033653</v>
      </c>
      <c r="N102" s="177">
        <f>RES_hhdet_emih!N102/RES_summary!N$19</f>
        <v>4.2029751137004148</v>
      </c>
      <c r="O102" s="177">
        <f>RES_hhdet_emih!O102/RES_summary!O$19</f>
        <v>4.20838797200848</v>
      </c>
      <c r="P102" s="177">
        <f>RES_hhdet_emih!P102/RES_summary!P$19</f>
        <v>4.0822572260014249</v>
      </c>
      <c r="Q102" s="177">
        <f>RES_hhdet_emih!Q102/RES_summary!Q$19</f>
        <v>3.6913394644843516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0.98273525568182185</v>
      </c>
      <c r="L105" s="184">
        <f>RES_hhdet_emih!L105/RES_summary!L$19</f>
        <v>0.89183887004544504</v>
      </c>
      <c r="M105" s="184">
        <f>RES_hhdet_emih!M105/RES_summary!M$19</f>
        <v>1.0405838423003682</v>
      </c>
      <c r="N105" s="184">
        <f>RES_hhdet_emih!N105/RES_summary!N$19</f>
        <v>0.91389948072417004</v>
      </c>
      <c r="O105" s="184">
        <f>RES_hhdet_emih!O105/RES_summary!O$19</f>
        <v>0.6772362423031647</v>
      </c>
      <c r="P105" s="184">
        <f>RES_hhdet_emih!P105/RES_summary!P$19</f>
        <v>0.50162754389628095</v>
      </c>
      <c r="Q105" s="184">
        <f>RES_hhdet_emih!Q105/RES_summary!Q$19</f>
        <v>0.89047841865893806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0.98273525568182185</v>
      </c>
      <c r="L120" s="178">
        <f>RES_hhdet_emih!L120/RES_summary!L$19</f>
        <v>0.89183887004544504</v>
      </c>
      <c r="M120" s="178">
        <f>RES_hhdet_emih!M120/RES_summary!M$19</f>
        <v>1.0405838423003682</v>
      </c>
      <c r="N120" s="178">
        <f>RES_hhdet_emih!N120/RES_summary!N$19</f>
        <v>0.91389948072417004</v>
      </c>
      <c r="O120" s="178">
        <f>RES_hhdet_emih!O120/RES_summary!O$19</f>
        <v>0.6772362423031647</v>
      </c>
      <c r="P120" s="178">
        <f>RES_hhdet_emih!P120/RES_summary!P$19</f>
        <v>0.50162754389628095</v>
      </c>
      <c r="Q120" s="178">
        <f>RES_hhdet_emih!Q120/RES_summary!Q$19</f>
        <v>0.89047841865893806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4.6354393591441934</v>
      </c>
      <c r="L121" s="177">
        <f>RES_hhdet_emih!L121/RES_summary!L$19</f>
        <v>4.3955806685876198</v>
      </c>
      <c r="M121" s="177">
        <f>RES_hhdet_emih!M121/RES_summary!M$19</f>
        <v>4.2615224359520436</v>
      </c>
      <c r="N121" s="177">
        <f>RES_hhdet_emih!N121/RES_summary!N$19</f>
        <v>4.1594795333093932</v>
      </c>
      <c r="O121" s="177">
        <f>RES_hhdet_emih!O121/RES_summary!O$19</f>
        <v>4.1785531570419687</v>
      </c>
      <c r="P121" s="177">
        <f>RES_hhdet_emih!P121/RES_summary!P$19</f>
        <v>4.0693409603115951</v>
      </c>
      <c r="Q121" s="177">
        <f>RES_hhdet_emih!Q121/RES_summary!Q$19</f>
        <v>3.6814769092051889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1.2727744542373343</v>
      </c>
      <c r="C124" s="184">
        <f>RES_hhdet_emih!C124/RES_summary!C$19</f>
        <v>1.1850060412023222</v>
      </c>
      <c r="D124" s="184">
        <f>RES_hhdet_emih!D124/RES_summary!D$19</f>
        <v>1.5986983250073992</v>
      </c>
      <c r="E124" s="184">
        <f>RES_hhdet_emih!E124/RES_summary!E$19</f>
        <v>1.5817924697674455</v>
      </c>
      <c r="F124" s="184">
        <f>RES_hhdet_emih!F124/RES_summary!F$19</f>
        <v>1.1789117340746407</v>
      </c>
      <c r="G124" s="184">
        <f>RES_hhdet_emih!G124/RES_summary!G$19</f>
        <v>1.3587038812863963</v>
      </c>
      <c r="H124" s="184">
        <f>RES_hhdet_emih!H124/RES_summary!H$19</f>
        <v>0.97394796076895385</v>
      </c>
      <c r="I124" s="184">
        <f>RES_hhdet_emih!I124/RES_summary!I$19</f>
        <v>1.0430811431679303</v>
      </c>
      <c r="J124" s="184">
        <f>RES_hhdet_emih!J124/RES_summary!J$19</f>
        <v>1.3695977173261635</v>
      </c>
      <c r="K124" s="184">
        <f>RES_hhdet_emih!K124/RES_summary!K$19</f>
        <v>1.0005008598024374</v>
      </c>
      <c r="L124" s="184">
        <f>RES_hhdet_emih!L124/RES_summary!L$19</f>
        <v>0.90529239940533834</v>
      </c>
      <c r="M124" s="184">
        <f>RES_hhdet_emih!M124/RES_summary!M$19</f>
        <v>1.0490277261883265</v>
      </c>
      <c r="N124" s="184">
        <f>RES_hhdet_emih!N124/RES_summary!N$19</f>
        <v>0.92283179636045409</v>
      </c>
      <c r="O124" s="184">
        <f>RES_hhdet_emih!O124/RES_summary!O$19</f>
        <v>0.68217077239424995</v>
      </c>
      <c r="P124" s="184">
        <f>RES_hhdet_emih!P124/RES_summary!P$19</f>
        <v>0.50367961133829875</v>
      </c>
      <c r="Q124" s="184">
        <f>RES_hhdet_emih!Q124/RES_summary!Q$19</f>
        <v>0.89306681949819144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1.2727744542373343</v>
      </c>
      <c r="C139" s="178">
        <f>RES_hhdet_emih!C139/RES_summary!C$19</f>
        <v>1.1850060412023222</v>
      </c>
      <c r="D139" s="178">
        <f>RES_hhdet_emih!D139/RES_summary!D$19</f>
        <v>1.5986983250073992</v>
      </c>
      <c r="E139" s="178">
        <f>RES_hhdet_emih!E139/RES_summary!E$19</f>
        <v>1.5817924697674455</v>
      </c>
      <c r="F139" s="178">
        <f>RES_hhdet_emih!F139/RES_summary!F$19</f>
        <v>1.1789117340746407</v>
      </c>
      <c r="G139" s="178">
        <f>RES_hhdet_emih!G139/RES_summary!G$19</f>
        <v>1.3587038812863963</v>
      </c>
      <c r="H139" s="178">
        <f>RES_hhdet_emih!H139/RES_summary!H$19</f>
        <v>0.97394796076895385</v>
      </c>
      <c r="I139" s="178">
        <f>RES_hhdet_emih!I139/RES_summary!I$19</f>
        <v>1.0430811431679303</v>
      </c>
      <c r="J139" s="178">
        <f>RES_hhdet_emih!J139/RES_summary!J$19</f>
        <v>1.3695977173261635</v>
      </c>
      <c r="K139" s="178">
        <f>RES_hhdet_emih!K139/RES_summary!K$19</f>
        <v>1.0005008598024374</v>
      </c>
      <c r="L139" s="178">
        <f>RES_hhdet_emih!L139/RES_summary!L$19</f>
        <v>0.90529239940533834</v>
      </c>
      <c r="M139" s="178">
        <f>RES_hhdet_emih!M139/RES_summary!M$19</f>
        <v>1.0490277261883265</v>
      </c>
      <c r="N139" s="178">
        <f>RES_hhdet_emih!N139/RES_summary!N$19</f>
        <v>0.92283179636045409</v>
      </c>
      <c r="O139" s="178">
        <f>RES_hhdet_emih!O139/RES_summary!O$19</f>
        <v>0.68217077239424995</v>
      </c>
      <c r="P139" s="178">
        <f>RES_hhdet_emih!P139/RES_summary!P$19</f>
        <v>0.50367961133829875</v>
      </c>
      <c r="Q139" s="178">
        <f>RES_hhdet_emih!Q139/RES_summary!Q$19</f>
        <v>0.89306681949819144</v>
      </c>
    </row>
    <row r="140" spans="1:17" ht="12" customHeight="1" x14ac:dyDescent="0.25">
      <c r="A140" s="23" t="s">
        <v>57</v>
      </c>
      <c r="B140" s="177">
        <f>RES_hhdet_emih!B140/RES_summary!B$19</f>
        <v>5.0651422949849678</v>
      </c>
      <c r="C140" s="177">
        <f>RES_hhdet_emih!C140/RES_summary!C$19</f>
        <v>5.0979635049014602</v>
      </c>
      <c r="D140" s="177">
        <f>RES_hhdet_emih!D140/RES_summary!D$19</f>
        <v>5.027324467318528</v>
      </c>
      <c r="E140" s="177">
        <f>RES_hhdet_emih!E140/RES_summary!E$19</f>
        <v>4.9245741318027569</v>
      </c>
      <c r="F140" s="177">
        <f>RES_hhdet_emih!F140/RES_summary!F$19</f>
        <v>4.5141184776474486</v>
      </c>
      <c r="G140" s="177">
        <f>RES_hhdet_emih!G140/RES_summary!G$19</f>
        <v>5.5682912470381956</v>
      </c>
      <c r="H140" s="177">
        <f>RES_hhdet_emih!H140/RES_summary!H$19</f>
        <v>4.7447666783780509</v>
      </c>
      <c r="I140" s="177">
        <f>RES_hhdet_emih!I140/RES_summary!I$19</f>
        <v>5.2243974070871664</v>
      </c>
      <c r="J140" s="177">
        <f>RES_hhdet_emih!J140/RES_summary!J$19</f>
        <v>4.7350885475103368</v>
      </c>
      <c r="K140" s="177">
        <f>RES_hhdet_emih!K140/RES_summary!K$19</f>
        <v>4.7189196049052935</v>
      </c>
      <c r="L140" s="177">
        <f>RES_hhdet_emih!L140/RES_summary!L$19</f>
        <v>4.4626557468913086</v>
      </c>
      <c r="M140" s="177">
        <f>RES_hhdet_emih!M140/RES_summary!M$19</f>
        <v>4.2962872560498377</v>
      </c>
      <c r="N140" s="177">
        <f>RES_hhdet_emih!N140/RES_summary!N$19</f>
        <v>4.2003309503440427</v>
      </c>
      <c r="O140" s="177">
        <f>RES_hhdet_emih!O140/RES_summary!O$19</f>
        <v>4.2094404273874382</v>
      </c>
      <c r="P140" s="177">
        <f>RES_hhdet_emih!P140/RES_summary!P$19</f>
        <v>4.0859336690151613</v>
      </c>
      <c r="Q140" s="177">
        <f>RES_hhdet_emih!Q140/RES_summary!Q$19</f>
        <v>3.692311205837969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6.7033848437919517</v>
      </c>
      <c r="C143" s="184">
        <f>RES_hhdet_emih!C143/RES_summary!C$19</f>
        <v>4.9151395335744912</v>
      </c>
      <c r="D143" s="184">
        <f>RES_hhdet_emih!D143/RES_summary!D$19</f>
        <v>4.9185753036825171</v>
      </c>
      <c r="E143" s="184">
        <f>RES_hhdet_emih!E143/RES_summary!E$19</f>
        <v>3.6616140291996238</v>
      </c>
      <c r="F143" s="184">
        <f>RES_hhdet_emih!F143/RES_summary!F$19</f>
        <v>2.7555927509618874</v>
      </c>
      <c r="G143" s="184">
        <f>RES_hhdet_emih!G143/RES_summary!G$19</f>
        <v>2.6420011322896952</v>
      </c>
      <c r="H143" s="184">
        <f>RES_hhdet_emih!H143/RES_summary!H$19</f>
        <v>1.720426733155765</v>
      </c>
      <c r="I143" s="184">
        <f>RES_hhdet_emih!I143/RES_summary!I$19</f>
        <v>1.6576464243141329</v>
      </c>
      <c r="J143" s="184">
        <f>RES_hhdet_emih!J143/RES_summary!J$19</f>
        <v>1.8430779416148328</v>
      </c>
      <c r="K143" s="184">
        <f>RES_hhdet_emih!K143/RES_summary!K$19</f>
        <v>1.3747028395481011</v>
      </c>
      <c r="L143" s="184">
        <f>RES_hhdet_emih!L143/RES_summary!L$19</f>
        <v>1.1308878858884857</v>
      </c>
      <c r="M143" s="184">
        <f>RES_hhdet_emih!M143/RES_summary!M$19</f>
        <v>1.199595342773609</v>
      </c>
      <c r="N143" s="184">
        <f>RES_hhdet_emih!N143/RES_summary!N$19</f>
        <v>1.0342938086558737</v>
      </c>
      <c r="O143" s="184">
        <f>RES_hhdet_emih!O143/RES_summary!O$19</f>
        <v>0.76328679403578226</v>
      </c>
      <c r="P143" s="184">
        <f>RES_hhdet_emih!P143/RES_summary!P$19</f>
        <v>0.55869217217663392</v>
      </c>
      <c r="Q143" s="184">
        <f>RES_hhdet_emih!Q143/RES_summary!Q$19</f>
        <v>0.9327314265619786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5.434912248329395</v>
      </c>
      <c r="C148" s="178">
        <f>RES_hhdet_emih!C148/RES_summary!C$19</f>
        <v>3.7543439107886338</v>
      </c>
      <c r="D148" s="178">
        <f>RES_hhdet_emih!D148/RES_summary!D$19</f>
        <v>3.3536295062233394</v>
      </c>
      <c r="E148" s="178">
        <f>RES_hhdet_emih!E148/RES_summary!E$19</f>
        <v>2.1195640143006793</v>
      </c>
      <c r="F148" s="178">
        <f>RES_hhdet_emih!F148/RES_summary!F$19</f>
        <v>1.6000813411889414</v>
      </c>
      <c r="G148" s="178">
        <f>RES_hhdet_emih!G148/RES_summary!G$19</f>
        <v>1.3059480604695646</v>
      </c>
      <c r="H148" s="178">
        <f>RES_hhdet_emih!H148/RES_summary!H$19</f>
        <v>0.75565459848231631</v>
      </c>
      <c r="I148" s="178">
        <f>RES_hhdet_emih!I148/RES_summary!I$19</f>
        <v>0.62142547645394797</v>
      </c>
      <c r="J148" s="178">
        <f>RES_hhdet_emih!J148/RES_summary!J$19</f>
        <v>0.47972962430894217</v>
      </c>
      <c r="K148" s="178">
        <f>RES_hhdet_emih!K148/RES_summary!K$19</f>
        <v>0.37301607082230898</v>
      </c>
      <c r="L148" s="178">
        <f>RES_hhdet_emih!L148/RES_summary!L$19</f>
        <v>0.22797835940672842</v>
      </c>
      <c r="M148" s="178">
        <f>RES_hhdet_emih!M148/RES_summary!M$19</f>
        <v>0.15568536619259604</v>
      </c>
      <c r="N148" s="178">
        <f>RES_hhdet_emih!N148/RES_summary!N$19</f>
        <v>0.11498961083265254</v>
      </c>
      <c r="O148" s="178">
        <f>RES_hhdet_emih!O148/RES_summary!O$19</f>
        <v>8.2312598013582289E-2</v>
      </c>
      <c r="P148" s="178">
        <f>RES_hhdet_emih!P148/RES_summary!P$19</f>
        <v>5.4337441650287206E-2</v>
      </c>
      <c r="Q148" s="178">
        <f>RES_hhdet_emih!Q148/RES_summary!Q$19</f>
        <v>4.1474382681833094E-2</v>
      </c>
    </row>
    <row r="149" spans="1:17" ht="12" customHeight="1" x14ac:dyDescent="0.25">
      <c r="A149" s="167" t="s">
        <v>144</v>
      </c>
      <c r="B149" s="183">
        <f>RES_hhdet_emih!B149/RES_summary!B$19</f>
        <v>12.688766902349677</v>
      </c>
      <c r="C149" s="183">
        <f>RES_hhdet_emih!C149/RES_summary!C$19</f>
        <v>12.551422816142074</v>
      </c>
      <c r="D149" s="183">
        <f>RES_hhdet_emih!D149/RES_summary!D$19</f>
        <v>12.412647574920978</v>
      </c>
      <c r="E149" s="183">
        <f>RES_hhdet_emih!E149/RES_summary!E$19</f>
        <v>12.33200881047668</v>
      </c>
      <c r="F149" s="183">
        <f>RES_hhdet_emih!F149/RES_summary!F$19</f>
        <v>12.180619209800817</v>
      </c>
      <c r="G149" s="183">
        <f>RES_hhdet_emih!G149/RES_summary!G$19</f>
        <v>12.03706074156487</v>
      </c>
      <c r="H149" s="183">
        <f>RES_hhdet_emih!H149/RES_summary!H$19</f>
        <v>11.849540225476325</v>
      </c>
      <c r="I149" s="183">
        <f>RES_hhdet_emih!I149/RES_summary!I$19</f>
        <v>11.735620122832808</v>
      </c>
      <c r="J149" s="183">
        <f>RES_hhdet_emih!J149/RES_summary!J$19</f>
        <v>11.634058427471732</v>
      </c>
      <c r="K149" s="183">
        <f>RES_hhdet_emih!K149/RES_summary!K$19</f>
        <v>12.319375336072861</v>
      </c>
      <c r="L149" s="183">
        <f>RES_hhdet_emih!L149/RES_summary!L$19</f>
        <v>10.938548767147342</v>
      </c>
      <c r="M149" s="183">
        <f>RES_hhdet_emih!M149/RES_summary!M$19</f>
        <v>10.641415479456469</v>
      </c>
      <c r="N149" s="183">
        <f>RES_hhdet_emih!N149/RES_summary!N$19</f>
        <v>10.27695284611147</v>
      </c>
      <c r="O149" s="183">
        <f>RES_hhdet_emih!O149/RES_summary!O$19</f>
        <v>10.008349253668927</v>
      </c>
      <c r="P149" s="183">
        <f>RES_hhdet_emih!P149/RES_summary!P$19</f>
        <v>9.6736245403056742</v>
      </c>
      <c r="Q149" s="183">
        <f>RES_hhdet_emih!Q149/RES_summary!Q$19</f>
        <v>9.4819464324000151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6.159687668036379</v>
      </c>
      <c r="L150" s="183">
        <f>RES_hhdet_emih!L150/RES_summary!L$19</f>
        <v>5.4692743835736959</v>
      </c>
      <c r="M150" s="183">
        <f>RES_hhdet_emih!M150/RES_summary!M$19</f>
        <v>5.3207077397282445</v>
      </c>
      <c r="N150" s="183">
        <f>RES_hhdet_emih!N150/RES_summary!N$19</f>
        <v>5.138476423055744</v>
      </c>
      <c r="O150" s="183">
        <f>RES_hhdet_emih!O150/RES_summary!O$19</f>
        <v>5.0041746268344811</v>
      </c>
      <c r="P150" s="183">
        <f>RES_hhdet_emih!P150/RES_summary!P$19</f>
        <v>4.8368122701528486</v>
      </c>
      <c r="Q150" s="183">
        <f>RES_hhdet_emih!Q150/RES_summary!Q$19</f>
        <v>4.7409732162000262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6.159687668036379</v>
      </c>
      <c r="L151" s="182">
        <f>RES_hhdet_emih!L151/RES_summary!L$19</f>
        <v>5.4692743835736959</v>
      </c>
      <c r="M151" s="182">
        <f>RES_hhdet_emih!M151/RES_summary!M$19</f>
        <v>5.3207077397282445</v>
      </c>
      <c r="N151" s="182">
        <f>RES_hhdet_emih!N151/RES_summary!N$19</f>
        <v>5.138476423055744</v>
      </c>
      <c r="O151" s="182">
        <f>RES_hhdet_emih!O151/RES_summary!O$19</f>
        <v>5.0041746268344811</v>
      </c>
      <c r="P151" s="182">
        <f>RES_hhdet_emih!P151/RES_summary!P$19</f>
        <v>4.8368122701528486</v>
      </c>
      <c r="Q151" s="182">
        <f>RES_hhdet_emih!Q151/RES_summary!Q$19</f>
        <v>4.7409732162000262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1.2684725954625562</v>
      </c>
      <c r="C157" s="178">
        <f>RES_hhdet_emih!C157/RES_summary!C$19</f>
        <v>1.160795622785858</v>
      </c>
      <c r="D157" s="178">
        <f>RES_hhdet_emih!D157/RES_summary!D$19</f>
        <v>1.5649457974591772</v>
      </c>
      <c r="E157" s="178">
        <f>RES_hhdet_emih!E157/RES_summary!E$19</f>
        <v>1.5420500148989447</v>
      </c>
      <c r="F157" s="178">
        <f>RES_hhdet_emih!F157/RES_summary!F$19</f>
        <v>1.1555114097729462</v>
      </c>
      <c r="G157" s="178">
        <f>RES_hhdet_emih!G157/RES_summary!G$19</f>
        <v>1.3360530718201302</v>
      </c>
      <c r="H157" s="178">
        <f>RES_hhdet_emih!H157/RES_summary!H$19</f>
        <v>0.96477213467344869</v>
      </c>
      <c r="I157" s="178">
        <f>RES_hhdet_emih!I157/RES_summary!I$19</f>
        <v>1.0362209478601849</v>
      </c>
      <c r="J157" s="178">
        <f>RES_hhdet_emih!J157/RES_summary!J$19</f>
        <v>1.3633483173058907</v>
      </c>
      <c r="K157" s="178">
        <f>RES_hhdet_emih!K157/RES_summary!K$19</f>
        <v>1.0016867687257922</v>
      </c>
      <c r="L157" s="178">
        <f>RES_hhdet_emih!L157/RES_summary!L$19</f>
        <v>0.90290952648175726</v>
      </c>
      <c r="M157" s="178">
        <f>RES_hhdet_emih!M157/RES_summary!M$19</f>
        <v>1.0439099765810129</v>
      </c>
      <c r="N157" s="178">
        <f>RES_hhdet_emih!N157/RES_summary!N$19</f>
        <v>0.91930419782322126</v>
      </c>
      <c r="O157" s="178">
        <f>RES_hhdet_emih!O157/RES_summary!O$19</f>
        <v>0.6809741960222</v>
      </c>
      <c r="P157" s="178">
        <f>RES_hhdet_emih!P157/RES_summary!P$19</f>
        <v>0.50435473052634683</v>
      </c>
      <c r="Q157" s="178">
        <f>RES_hhdet_emih!Q157/RES_summary!Q$19</f>
        <v>0.89125704388014559</v>
      </c>
    </row>
    <row r="158" spans="1:17" ht="12" customHeight="1" x14ac:dyDescent="0.25">
      <c r="A158" s="23" t="s">
        <v>57</v>
      </c>
      <c r="B158" s="177">
        <f>RES_hhdet_emih!B158/RES_summary!B$19</f>
        <v>5.065142294984966</v>
      </c>
      <c r="C158" s="177">
        <f>RES_hhdet_emih!C158/RES_summary!C$19</f>
        <v>4.9842693566065757</v>
      </c>
      <c r="D158" s="177">
        <f>RES_hhdet_emih!D158/RES_summary!D$19</f>
        <v>4.9249764802391756</v>
      </c>
      <c r="E158" s="177">
        <f>RES_hhdet_emih!E158/RES_summary!E$19</f>
        <v>4.7985997222138952</v>
      </c>
      <c r="F158" s="177">
        <f>RES_hhdet_emih!F158/RES_summary!F$19</f>
        <v>4.4258267204510959</v>
      </c>
      <c r="G158" s="177">
        <f>RES_hhdet_emih!G158/RES_summary!G$19</f>
        <v>5.4731296889473766</v>
      </c>
      <c r="H158" s="177">
        <f>RES_hhdet_emih!H158/RES_summary!H$19</f>
        <v>4.7021777014264492</v>
      </c>
      <c r="I158" s="177">
        <f>RES_hhdet_emih!I158/RES_summary!I$19</f>
        <v>5.1907248276762896</v>
      </c>
      <c r="J158" s="177">
        <f>RES_hhdet_emih!J158/RES_summary!J$19</f>
        <v>4.7129197313885642</v>
      </c>
      <c r="K158" s="177">
        <f>RES_hhdet_emih!K158/RES_summary!K$19</f>
        <v>4.7240353389404808</v>
      </c>
      <c r="L158" s="177">
        <f>RES_hhdet_emih!L158/RES_summary!L$19</f>
        <v>4.4499258770343468</v>
      </c>
      <c r="M158" s="177">
        <f>RES_hhdet_emih!M158/RES_summary!M$19</f>
        <v>4.2754391994172982</v>
      </c>
      <c r="N158" s="177">
        <f>RES_hhdet_emih!N158/RES_summary!N$19</f>
        <v>4.1842822918617566</v>
      </c>
      <c r="O158" s="177">
        <f>RES_hhdet_emih!O158/RES_summary!O$19</f>
        <v>4.2023593781121766</v>
      </c>
      <c r="P158" s="177">
        <f>RES_hhdet_emih!P158/RES_summary!P$19</f>
        <v>4.0920259078552794</v>
      </c>
      <c r="Q158" s="177">
        <f>RES_hhdet_emih!Q158/RES_summary!Q$19</f>
        <v>3.6849536922945623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6.7159362820476733</v>
      </c>
      <c r="C161" s="184">
        <f>RES_hhdet_emih!C161/RES_summary!C$19</f>
        <v>6.7534837167080202</v>
      </c>
      <c r="D161" s="184">
        <f>RES_hhdet_emih!D161/RES_summary!D$19</f>
        <v>7.8366681615014535</v>
      </c>
      <c r="E161" s="184">
        <f>RES_hhdet_emih!E161/RES_summary!E$19</f>
        <v>7.8498584546669221</v>
      </c>
      <c r="F161" s="184">
        <f>RES_hhdet_emih!F161/RES_summary!F$19</f>
        <v>7.0550365711544574</v>
      </c>
      <c r="G161" s="184">
        <f>RES_hhdet_emih!G161/RES_summary!G$19</f>
        <v>6.7007522977081848</v>
      </c>
      <c r="H161" s="184">
        <f>RES_hhdet_emih!H161/RES_summary!H$19</f>
        <v>4.3724438237705101</v>
      </c>
      <c r="I161" s="184">
        <f>RES_hhdet_emih!I161/RES_summary!I$19</f>
        <v>4.1434247510750595</v>
      </c>
      <c r="J161" s="184">
        <f>RES_hhdet_emih!J161/RES_summary!J$19</f>
        <v>4.2729339061274167</v>
      </c>
      <c r="K161" s="184">
        <f>RES_hhdet_emih!K161/RES_summary!K$19</f>
        <v>3.5308732095514728</v>
      </c>
      <c r="L161" s="184">
        <f>RES_hhdet_emih!L161/RES_summary!L$19</f>
        <v>2.7309939587310672</v>
      </c>
      <c r="M161" s="184">
        <f>RES_hhdet_emih!M161/RES_summary!M$19</f>
        <v>2.4184612708349191</v>
      </c>
      <c r="N161" s="184">
        <f>RES_hhdet_emih!N161/RES_summary!N$19</f>
        <v>1.9990422275085113</v>
      </c>
      <c r="O161" s="184">
        <f>RES_hhdet_emih!O161/RES_summary!O$19</f>
        <v>1.5631849328599017</v>
      </c>
      <c r="P161" s="184">
        <f>RES_hhdet_emih!P161/RES_summary!P$19</f>
        <v>1.1193561636500584</v>
      </c>
      <c r="Q161" s="184">
        <f>RES_hhdet_emih!Q161/RES_summary!Q$19</f>
        <v>1.444546659417586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5.4432657964306665</v>
      </c>
      <c r="C166" s="178">
        <f>RES_hhdet_emih!C166/RES_summary!C$19</f>
        <v>5.5697619789354258</v>
      </c>
      <c r="D166" s="178">
        <f>RES_hhdet_emih!D166/RES_summary!D$19</f>
        <v>6.240904586228317</v>
      </c>
      <c r="E166" s="178">
        <f>RES_hhdet_emih!E166/RES_summary!E$19</f>
        <v>6.2722217074015711</v>
      </c>
      <c r="F166" s="178">
        <f>RES_hhdet_emih!F166/RES_summary!F$19</f>
        <v>5.8786208571471752</v>
      </c>
      <c r="G166" s="178">
        <f>RES_hhdet_emih!G166/RES_summary!G$19</f>
        <v>5.3449980546006568</v>
      </c>
      <c r="H166" s="178">
        <f>RES_hhdet_emih!H166/RES_summary!H$19</f>
        <v>3.3975816009307049</v>
      </c>
      <c r="I166" s="178">
        <f>RES_hhdet_emih!I166/RES_summary!I$19</f>
        <v>3.0996756615757062</v>
      </c>
      <c r="J166" s="178">
        <f>RES_hhdet_emih!J166/RES_summary!J$19</f>
        <v>2.9044218840963678</v>
      </c>
      <c r="K166" s="178">
        <f>RES_hhdet_emih!K166/RES_summary!K$19</f>
        <v>2.5270801368296341</v>
      </c>
      <c r="L166" s="178">
        <f>RES_hhdet_emih!L166/RES_summary!L$19</f>
        <v>1.8301895631917637</v>
      </c>
      <c r="M166" s="178">
        <f>RES_hhdet_emih!M166/RES_summary!M$19</f>
        <v>1.3734013287888418</v>
      </c>
      <c r="N166" s="178">
        <f>RES_hhdet_emih!N166/RES_summary!N$19</f>
        <v>1.0782952962539831</v>
      </c>
      <c r="O166" s="178">
        <f>RES_hhdet_emih!O166/RES_summary!O$19</f>
        <v>0.88189648596037062</v>
      </c>
      <c r="P166" s="178">
        <f>RES_hhdet_emih!P166/RES_summary!P$19</f>
        <v>0.61478846816534416</v>
      </c>
      <c r="Q166" s="178">
        <f>RES_hhdet_emih!Q166/RES_summary!Q$19</f>
        <v>0.55031002771683968</v>
      </c>
    </row>
    <row r="167" spans="1:17" ht="12" customHeight="1" x14ac:dyDescent="0.25">
      <c r="A167" s="167" t="s">
        <v>144</v>
      </c>
      <c r="B167" s="183">
        <f>RES_hhdet_emih!B167/RES_summary!B$19</f>
        <v>12.688766902349672</v>
      </c>
      <c r="C167" s="183">
        <f>RES_hhdet_emih!C167/RES_summary!C$19</f>
        <v>12.551422816142075</v>
      </c>
      <c r="D167" s="183">
        <f>RES_hhdet_emih!D167/RES_summary!D$19</f>
        <v>12.412647574920976</v>
      </c>
      <c r="E167" s="183">
        <f>RES_hhdet_emih!E167/RES_summary!E$19</f>
        <v>12.332008810476683</v>
      </c>
      <c r="F167" s="183">
        <f>RES_hhdet_emih!F167/RES_summary!F$19</f>
        <v>12.18061920980081</v>
      </c>
      <c r="G167" s="183">
        <f>RES_hhdet_emih!G167/RES_summary!G$19</f>
        <v>12.03706074156487</v>
      </c>
      <c r="H167" s="183">
        <f>RES_hhdet_emih!H167/RES_summary!H$19</f>
        <v>11.849540225476323</v>
      </c>
      <c r="I167" s="183">
        <f>RES_hhdet_emih!I167/RES_summary!I$19</f>
        <v>11.735620122832808</v>
      </c>
      <c r="J167" s="183">
        <f>RES_hhdet_emih!J167/RES_summary!J$19</f>
        <v>11.63405842747173</v>
      </c>
      <c r="K167" s="183">
        <f>RES_hhdet_emih!K167/RES_summary!K$19</f>
        <v>12.319375336072858</v>
      </c>
      <c r="L167" s="183">
        <f>RES_hhdet_emih!L167/RES_summary!L$19</f>
        <v>10.938548767147344</v>
      </c>
      <c r="M167" s="183">
        <f>RES_hhdet_emih!M167/RES_summary!M$19</f>
        <v>10.641415479456461</v>
      </c>
      <c r="N167" s="183">
        <f>RES_hhdet_emih!N167/RES_summary!N$19</f>
        <v>10.276952846111465</v>
      </c>
      <c r="O167" s="183">
        <f>RES_hhdet_emih!O167/RES_summary!O$19</f>
        <v>10.008349253668927</v>
      </c>
      <c r="P167" s="183">
        <f>RES_hhdet_emih!P167/RES_summary!P$19</f>
        <v>9.6736245403056813</v>
      </c>
      <c r="Q167" s="183">
        <f>RES_hhdet_emih!Q167/RES_summary!Q$19</f>
        <v>9.4819464324000169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6.1596876680363843</v>
      </c>
      <c r="L168" s="183">
        <f>RES_hhdet_emih!L168/RES_summary!L$19</f>
        <v>5.4692743835736986</v>
      </c>
      <c r="M168" s="183">
        <f>RES_hhdet_emih!M168/RES_summary!M$19</f>
        <v>5.3207077397282454</v>
      </c>
      <c r="N168" s="183">
        <f>RES_hhdet_emih!N168/RES_summary!N$19</f>
        <v>5.138476423055744</v>
      </c>
      <c r="O168" s="183">
        <f>RES_hhdet_emih!O168/RES_summary!O$19</f>
        <v>5.0041746268344856</v>
      </c>
      <c r="P168" s="183">
        <f>RES_hhdet_emih!P168/RES_summary!P$19</f>
        <v>4.8368122701528513</v>
      </c>
      <c r="Q168" s="183">
        <f>RES_hhdet_emih!Q168/RES_summary!Q$19</f>
        <v>4.7409732162000289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6.1596876680363843</v>
      </c>
      <c r="L169" s="182">
        <f>RES_hhdet_emih!L169/RES_summary!L$19</f>
        <v>5.4692743835736986</v>
      </c>
      <c r="M169" s="182">
        <f>RES_hhdet_emih!M169/RES_summary!M$19</f>
        <v>5.3207077397282454</v>
      </c>
      <c r="N169" s="182">
        <f>RES_hhdet_emih!N169/RES_summary!N$19</f>
        <v>5.138476423055744</v>
      </c>
      <c r="O169" s="182">
        <f>RES_hhdet_emih!O169/RES_summary!O$19</f>
        <v>5.0041746268344856</v>
      </c>
      <c r="P169" s="182">
        <f>RES_hhdet_emih!P169/RES_summary!P$19</f>
        <v>4.8368122701528513</v>
      </c>
      <c r="Q169" s="182">
        <f>RES_hhdet_emih!Q169/RES_summary!Q$19</f>
        <v>4.7409732162000289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1.2726704856170066</v>
      </c>
      <c r="C175" s="178">
        <f>RES_hhdet_emih!C175/RES_summary!C$19</f>
        <v>1.1837217377725948</v>
      </c>
      <c r="D175" s="178">
        <f>RES_hhdet_emih!D175/RES_summary!D$19</f>
        <v>1.5957635752731376</v>
      </c>
      <c r="E175" s="178">
        <f>RES_hhdet_emih!E175/RES_summary!E$19</f>
        <v>1.5776367472653514</v>
      </c>
      <c r="F175" s="178">
        <f>RES_hhdet_emih!F175/RES_summary!F$19</f>
        <v>1.1764157140072824</v>
      </c>
      <c r="G175" s="178">
        <f>RES_hhdet_emih!G175/RES_summary!G$19</f>
        <v>1.3557542431075285</v>
      </c>
      <c r="H175" s="178">
        <f>RES_hhdet_emih!H175/RES_summary!H$19</f>
        <v>0.97486222283980573</v>
      </c>
      <c r="I175" s="178">
        <f>RES_hhdet_emih!I175/RES_summary!I$19</f>
        <v>1.0437490894993533</v>
      </c>
      <c r="J175" s="178">
        <f>RES_hhdet_emih!J175/RES_summary!J$19</f>
        <v>1.3685120220310483</v>
      </c>
      <c r="K175" s="178">
        <f>RES_hhdet_emih!K175/RES_summary!K$19</f>
        <v>1.0037930727218392</v>
      </c>
      <c r="L175" s="178">
        <f>RES_hhdet_emih!L175/RES_summary!L$19</f>
        <v>0.90080439553930336</v>
      </c>
      <c r="M175" s="178">
        <f>RES_hhdet_emih!M175/RES_summary!M$19</f>
        <v>1.0450599420460776</v>
      </c>
      <c r="N175" s="178">
        <f>RES_hhdet_emih!N175/RES_summary!N$19</f>
        <v>0.92074693125452822</v>
      </c>
      <c r="O175" s="178">
        <f>RES_hhdet_emih!O175/RES_summary!O$19</f>
        <v>0.68128844689953105</v>
      </c>
      <c r="P175" s="178">
        <f>RES_hhdet_emih!P175/RES_summary!P$19</f>
        <v>0.50456769548471414</v>
      </c>
      <c r="Q175" s="178">
        <f>RES_hhdet_emih!Q175/RES_summary!Q$19</f>
        <v>0.8942366317007463</v>
      </c>
    </row>
    <row r="176" spans="1:17" ht="12" customHeight="1" x14ac:dyDescent="0.25">
      <c r="A176" s="23" t="s">
        <v>57</v>
      </c>
      <c r="B176" s="177">
        <f>RES_hhdet_emih!B176/RES_summary!B$19</f>
        <v>5.0651422949849652</v>
      </c>
      <c r="C176" s="177">
        <f>RES_hhdet_emih!C176/RES_summary!C$19</f>
        <v>5.0943946472700468</v>
      </c>
      <c r="D176" s="177">
        <f>RES_hhdet_emih!D176/RES_summary!D$19</f>
        <v>5.0178767586442996</v>
      </c>
      <c r="E176" s="177">
        <f>RES_hhdet_emih!E176/RES_summary!E$19</f>
        <v>4.9121871448943892</v>
      </c>
      <c r="F176" s="177">
        <f>RES_hhdet_emih!F176/RES_summary!F$19</f>
        <v>4.5043661986716756</v>
      </c>
      <c r="G176" s="177">
        <f>RES_hhdet_emih!G176/RES_summary!G$19</f>
        <v>5.5576090754403351</v>
      </c>
      <c r="H176" s="177">
        <f>RES_hhdet_emih!H176/RES_summary!H$19</f>
        <v>4.7486511243495997</v>
      </c>
      <c r="I176" s="177">
        <f>RES_hhdet_emih!I176/RES_summary!I$19</f>
        <v>5.2276484753550161</v>
      </c>
      <c r="J176" s="177">
        <f>RES_hhdet_emih!J176/RES_summary!J$19</f>
        <v>4.7321584332278341</v>
      </c>
      <c r="K176" s="177">
        <f>RES_hhdet_emih!K176/RES_summary!K$19</f>
        <v>4.7356505948035705</v>
      </c>
      <c r="L176" s="177">
        <f>RES_hhdet_emih!L176/RES_summary!L$19</f>
        <v>4.4412259549725208</v>
      </c>
      <c r="M176" s="177">
        <f>RES_hhdet_emih!M176/RES_summary!M$19</f>
        <v>4.2796644081622022</v>
      </c>
      <c r="N176" s="177">
        <f>RES_hhdet_emih!N176/RES_summary!N$19</f>
        <v>4.1915488865234272</v>
      </c>
      <c r="O176" s="177">
        <f>RES_hhdet_emih!O176/RES_summary!O$19</f>
        <v>4.2035423093768456</v>
      </c>
      <c r="P176" s="177">
        <f>RES_hhdet_emih!P176/RES_summary!P$19</f>
        <v>4.0930350074088588</v>
      </c>
      <c r="Q176" s="177">
        <f>RES_hhdet_emih!Q176/RES_summary!Q$19</f>
        <v>3.6967164330830582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0.11942790900918607</v>
      </c>
      <c r="D3" s="168">
        <f t="shared" ref="D3" si="1">SUM(D4,D7,D9,D19)</f>
        <v>1.233474328598702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1.2885360157721231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3.0529927835477731E-3</v>
      </c>
      <c r="P3" s="168">
        <f t="shared" ref="P3" si="13">SUM(P4,P7,P9,P19)</f>
        <v>9.5511952081418591E-2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6.6573076303225356E-2</v>
      </c>
      <c r="D4" s="157">
        <f t="shared" ref="D4:Q4" si="16">SUM(D5:D6)</f>
        <v>0.95369886734173603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0</v>
      </c>
      <c r="I4" s="157">
        <f t="shared" si="16"/>
        <v>0</v>
      </c>
      <c r="J4" s="157">
        <f t="shared" si="16"/>
        <v>0</v>
      </c>
      <c r="K4" s="157">
        <f t="shared" si="16"/>
        <v>0.99932269039958754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2.4308770384980612E-3</v>
      </c>
      <c r="P4" s="157">
        <f t="shared" si="16"/>
        <v>7.0223034333011247E-2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6.6198321553869954E-2</v>
      </c>
      <c r="D5" s="156">
        <v>0.94823264158852139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0.99339793081818106</v>
      </c>
      <c r="L5" s="156">
        <v>0</v>
      </c>
      <c r="M5" s="156">
        <v>0</v>
      </c>
      <c r="N5" s="156">
        <v>0</v>
      </c>
      <c r="O5" s="156">
        <v>2.4230509130703996E-3</v>
      </c>
      <c r="P5" s="156">
        <v>7.0008350069612327E-2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3.7475474935539879E-4</v>
      </c>
      <c r="D6" s="156">
        <v>5.466225753214639E-3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5.9247595814064351E-3</v>
      </c>
      <c r="L6" s="156">
        <v>0</v>
      </c>
      <c r="M6" s="156">
        <v>0</v>
      </c>
      <c r="N6" s="156">
        <v>0</v>
      </c>
      <c r="O6" s="156">
        <v>7.8261254276614814E-6</v>
      </c>
      <c r="P6" s="156">
        <v>2.1468426339891643E-4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3.4741529476297798E-4</v>
      </c>
      <c r="D7" s="157">
        <f t="shared" si="17"/>
        <v>8.3631423017967437E-4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0</v>
      </c>
      <c r="J7" s="157">
        <f t="shared" si="17"/>
        <v>0</v>
      </c>
      <c r="K7" s="157">
        <f t="shared" si="17"/>
        <v>2.8557228950015388E-3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1.2214982743460204E-3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3.4741529476297798E-4</v>
      </c>
      <c r="D8" s="156">
        <v>8.3631423017967437E-4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2.8557228950015388E-3</v>
      </c>
      <c r="L8" s="156">
        <v>0</v>
      </c>
      <c r="M8" s="156">
        <v>0</v>
      </c>
      <c r="N8" s="156">
        <v>0</v>
      </c>
      <c r="O8" s="156">
        <v>0</v>
      </c>
      <c r="P8" s="156">
        <v>1.2214982743460204E-3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4.1171764481217711E-2</v>
      </c>
      <c r="D9" s="157">
        <f t="shared" ref="D9" si="19">SUM(D10:D12,D15:D16)</f>
        <v>0.21939988181562881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0.2224764180854619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4.5966913498650066E-4</v>
      </c>
      <c r="P9" s="157">
        <f t="shared" ref="P9" si="31">SUM(P10:P12,P15:P16)</f>
        <v>1.8247858150587049E-2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4.1171764481217711E-2</v>
      </c>
      <c r="D15" s="162">
        <v>0.21939988181562881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0.15992633395399522</v>
      </c>
      <c r="L15" s="162">
        <v>0</v>
      </c>
      <c r="M15" s="162">
        <v>0</v>
      </c>
      <c r="N15" s="162">
        <v>0</v>
      </c>
      <c r="O15" s="162">
        <v>0</v>
      </c>
      <c r="P15" s="162">
        <v>1.1660998161909608E-2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6.2550084131466677E-2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4.5966913498650066E-4</v>
      </c>
      <c r="P16" s="160">
        <f t="shared" ref="P16" si="61">SUM(P17:P18)</f>
        <v>6.5868599886774425E-3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4.059774381767426E-2</v>
      </c>
      <c r="L17" s="156">
        <v>0</v>
      </c>
      <c r="M17" s="156">
        <v>0</v>
      </c>
      <c r="N17" s="156">
        <v>0</v>
      </c>
      <c r="O17" s="156">
        <v>2.7717662789753092E-4</v>
      </c>
      <c r="P17" s="156">
        <v>3.898213179732617E-3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2.195234031379242E-2</v>
      </c>
      <c r="L18" s="156">
        <v>0</v>
      </c>
      <c r="M18" s="156">
        <v>0</v>
      </c>
      <c r="N18" s="156">
        <v>0</v>
      </c>
      <c r="O18" s="156">
        <v>1.8249250708896975E-4</v>
      </c>
      <c r="P18" s="156">
        <v>2.688646808944825E-3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1.1335652929980004E-2</v>
      </c>
      <c r="D19" s="157">
        <f t="shared" ref="D19" si="64">SUM(D20:D22)</f>
        <v>5.9539265211157426E-2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6.3881184392072105E-2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1.6244661006321155E-4</v>
      </c>
      <c r="P19" s="157">
        <f t="shared" ref="P19" si="76">SUM(P20:P22)</f>
        <v>5.819561323474276E-3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1.1335652929980004E-2</v>
      </c>
      <c r="D22" s="57">
        <v>5.9539265211157426E-2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6.3881184392072105E-2</v>
      </c>
      <c r="L22" s="57">
        <v>0</v>
      </c>
      <c r="M22" s="57">
        <v>0</v>
      </c>
      <c r="N22" s="57">
        <v>0</v>
      </c>
      <c r="O22" s="57">
        <v>1.6244661006321155E-4</v>
      </c>
      <c r="P22" s="57">
        <v>5.819561323474276E-3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0.41652238394599622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0.45766519500408126</v>
      </c>
      <c r="G24" s="168">
        <f t="shared" ref="G24" si="82">SUM(G25,G28,G30,G39)</f>
        <v>0.59907352742185171</v>
      </c>
      <c r="H24" s="168">
        <f t="shared" ref="H24" si="83">SUM(H25,H28,H30,H39)</f>
        <v>0.67969822472834529</v>
      </c>
      <c r="I24" s="168">
        <f t="shared" ref="I24" si="84">SUM(I25,I28,I30,I39)</f>
        <v>0.63376975610609354</v>
      </c>
      <c r="J24" s="168">
        <f t="shared" ref="J24" si="85">SUM(J25,J28,J30,J39)</f>
        <v>0.35587373180011317</v>
      </c>
      <c r="K24" s="168">
        <f t="shared" ref="K24" si="86">SUM(K25,K28,K30,K39)</f>
        <v>0</v>
      </c>
      <c r="L24" s="168">
        <f t="shared" ref="L24" si="87">SUM(L25,L28,L30,L39)</f>
        <v>0.59902772029972595</v>
      </c>
      <c r="M24" s="168">
        <f t="shared" ref="M24" si="88">SUM(M25,M28,M30,M39)</f>
        <v>1.1277224592293018</v>
      </c>
      <c r="N24" s="168">
        <f t="shared" ref="N24" si="89">SUM(N25,N28,N30,N39)</f>
        <v>0.65191258014489262</v>
      </c>
      <c r="O24" s="168">
        <f t="shared" ref="O24" si="90">SUM(O25,O28,O30,O39)</f>
        <v>0.32264694870458088</v>
      </c>
      <c r="P24" s="168">
        <f t="shared" ref="P24" si="91">SUM(P25,P28,P30,P39)</f>
        <v>0.61512713437081545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0.29378053291650524</v>
      </c>
      <c r="D25" s="157">
        <f t="shared" si="93"/>
        <v>0</v>
      </c>
      <c r="E25" s="157">
        <f t="shared" si="93"/>
        <v>0</v>
      </c>
      <c r="F25" s="157">
        <f t="shared" si="93"/>
        <v>0.34791512546076442</v>
      </c>
      <c r="G25" s="157">
        <f t="shared" si="93"/>
        <v>0.43458263016998439</v>
      </c>
      <c r="H25" s="157">
        <f t="shared" si="93"/>
        <v>0.50772557090052883</v>
      </c>
      <c r="I25" s="157">
        <f t="shared" si="93"/>
        <v>0.44601287120774674</v>
      </c>
      <c r="J25" s="157">
        <f t="shared" si="93"/>
        <v>0.24844031385081025</v>
      </c>
      <c r="K25" s="157">
        <f t="shared" si="93"/>
        <v>0</v>
      </c>
      <c r="L25" s="157">
        <f t="shared" si="93"/>
        <v>0.44557291113957576</v>
      </c>
      <c r="M25" s="157">
        <f t="shared" si="93"/>
        <v>0.81643075069527782</v>
      </c>
      <c r="N25" s="157">
        <f t="shared" si="93"/>
        <v>0.47044041662174646</v>
      </c>
      <c r="O25" s="157">
        <f t="shared" si="93"/>
        <v>0.25517302799945507</v>
      </c>
      <c r="P25" s="157">
        <f t="shared" si="93"/>
        <v>0.45627516914205574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0.28891962424946355</v>
      </c>
      <c r="D26" s="156">
        <v>0</v>
      </c>
      <c r="E26" s="156">
        <v>0</v>
      </c>
      <c r="F26" s="156">
        <v>0.34017323206664624</v>
      </c>
      <c r="G26" s="156">
        <v>0.42462414890686651</v>
      </c>
      <c r="H26" s="156">
        <v>0.49551794856149722</v>
      </c>
      <c r="I26" s="156">
        <v>0.4337504825520917</v>
      </c>
      <c r="J26" s="156">
        <v>0.24011783031617465</v>
      </c>
      <c r="K26" s="156">
        <v>0</v>
      </c>
      <c r="L26" s="156">
        <v>0.43996935703120549</v>
      </c>
      <c r="M26" s="156">
        <v>0.8055525759677804</v>
      </c>
      <c r="N26" s="156">
        <v>0.46554585105877005</v>
      </c>
      <c r="O26" s="156">
        <v>0.25261784799445619</v>
      </c>
      <c r="P26" s="156">
        <v>0.4519092852272501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4.8609086670417219E-3</v>
      </c>
      <c r="D27" s="156">
        <v>0</v>
      </c>
      <c r="E27" s="156">
        <v>0</v>
      </c>
      <c r="F27" s="156">
        <v>7.7418933941182048E-3</v>
      </c>
      <c r="G27" s="156">
        <v>9.9584812631178972E-3</v>
      </c>
      <c r="H27" s="156">
        <v>1.2207622339031568E-2</v>
      </c>
      <c r="I27" s="156">
        <v>1.2262388655655036E-2</v>
      </c>
      <c r="J27" s="156">
        <v>8.3224835346356087E-3</v>
      </c>
      <c r="K27" s="156">
        <v>0</v>
      </c>
      <c r="L27" s="156">
        <v>5.6035541083702409E-3</v>
      </c>
      <c r="M27" s="156">
        <v>1.087817472749736E-2</v>
      </c>
      <c r="N27" s="156">
        <v>4.8945655629763964E-3</v>
      </c>
      <c r="O27" s="156">
        <v>2.5551800049988999E-3</v>
      </c>
      <c r="P27" s="156">
        <v>4.3658839148056237E-3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7.0700055053504892E-4</v>
      </c>
      <c r="D28" s="157">
        <f t="shared" si="94"/>
        <v>0</v>
      </c>
      <c r="E28" s="157">
        <f t="shared" si="94"/>
        <v>0</v>
      </c>
      <c r="F28" s="157">
        <f t="shared" si="94"/>
        <v>1.1681776521401462E-3</v>
      </c>
      <c r="G28" s="157">
        <f t="shared" si="94"/>
        <v>1.8450202942577509E-3</v>
      </c>
      <c r="H28" s="157">
        <f t="shared" si="94"/>
        <v>2.375895829516252E-3</v>
      </c>
      <c r="I28" s="157">
        <f t="shared" si="94"/>
        <v>3.33056187587904E-3</v>
      </c>
      <c r="J28" s="157">
        <f t="shared" si="94"/>
        <v>4.5351760292337154E-3</v>
      </c>
      <c r="K28" s="157">
        <f t="shared" si="94"/>
        <v>0</v>
      </c>
      <c r="L28" s="157">
        <f t="shared" si="94"/>
        <v>9.6299721245556389E-3</v>
      </c>
      <c r="M28" s="157">
        <f t="shared" si="94"/>
        <v>8.0678296531820088E-3</v>
      </c>
      <c r="N28" s="157">
        <f t="shared" si="94"/>
        <v>1.4721049921573425E-2</v>
      </c>
      <c r="O28" s="157">
        <f t="shared" si="94"/>
        <v>1.1224502855600213E-3</v>
      </c>
      <c r="P28" s="157">
        <f t="shared" si="94"/>
        <v>6.4393121507670481E-3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7.0700055053504892E-4</v>
      </c>
      <c r="D29" s="156">
        <v>0</v>
      </c>
      <c r="E29" s="156">
        <v>0</v>
      </c>
      <c r="F29" s="156">
        <v>1.1681776521401462E-3</v>
      </c>
      <c r="G29" s="156">
        <v>1.8450202942577509E-3</v>
      </c>
      <c r="H29" s="156">
        <v>2.375895829516252E-3</v>
      </c>
      <c r="I29" s="156">
        <v>3.33056187587904E-3</v>
      </c>
      <c r="J29" s="156">
        <v>4.5351760292337154E-3</v>
      </c>
      <c r="K29" s="156">
        <v>0</v>
      </c>
      <c r="L29" s="156">
        <v>9.6299721245556389E-3</v>
      </c>
      <c r="M29" s="156">
        <v>8.0678296531820088E-3</v>
      </c>
      <c r="N29" s="156">
        <v>1.4721049921573425E-2</v>
      </c>
      <c r="O29" s="156">
        <v>1.1224502855600213E-3</v>
      </c>
      <c r="P29" s="156">
        <v>6.4393121507670481E-3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8.6658970946907429E-2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8.1958557655326003E-2</v>
      </c>
      <c r="G30" s="157">
        <f t="shared" ref="G30" si="99">SUM(G31:G32,G35:G36)</f>
        <v>0.11066563393595366</v>
      </c>
      <c r="H30" s="157">
        <f t="shared" ref="H30" si="100">SUM(H31:H32,H35:H36)</f>
        <v>0.12958077173611068</v>
      </c>
      <c r="I30" s="157">
        <f t="shared" ref="I30" si="101">SUM(I31:I32,I35:I36)</f>
        <v>0.12722064547619935</v>
      </c>
      <c r="J30" s="157">
        <f t="shared" ref="J30" si="102">SUM(J31:J32,J35:J36)</f>
        <v>7.258043672241174E-2</v>
      </c>
      <c r="K30" s="157">
        <f t="shared" ref="K30" si="103">SUM(K31:K32,K35:K36)</f>
        <v>0</v>
      </c>
      <c r="L30" s="157">
        <f t="shared" ref="L30" si="104">SUM(L31:L32,L35:L36)</f>
        <v>0.10109851317297472</v>
      </c>
      <c r="M30" s="157">
        <f t="shared" ref="M30" si="105">SUM(M31:M32,M35:M36)</f>
        <v>0.21239043152224385</v>
      </c>
      <c r="N30" s="157">
        <f t="shared" ref="N30" si="106">SUM(N31:N32,N35:N36)</f>
        <v>0.13132355170581894</v>
      </c>
      <c r="O30" s="157">
        <f t="shared" ref="O30" si="107">SUM(O31:O32,O35:O36)</f>
        <v>5.0751426999930141E-2</v>
      </c>
      <c r="P30" s="157">
        <f t="shared" ref="P30" si="108">SUM(P31:P32,P35:P36)</f>
        <v>0.11630683292698143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8.6658970946907429E-2</v>
      </c>
      <c r="D31" s="132">
        <v>0</v>
      </c>
      <c r="E31" s="132">
        <v>0</v>
      </c>
      <c r="F31" s="132">
        <v>8.1958557655326003E-2</v>
      </c>
      <c r="G31" s="132">
        <v>0.11066563393595366</v>
      </c>
      <c r="H31" s="132">
        <v>0</v>
      </c>
      <c r="I31" s="132">
        <v>0.12722064547619935</v>
      </c>
      <c r="J31" s="132">
        <v>7.258043672241174E-2</v>
      </c>
      <c r="K31" s="132">
        <v>0</v>
      </c>
      <c r="L31" s="132">
        <v>8.7848776876246454E-2</v>
      </c>
      <c r="M31" s="132">
        <v>0.16988936181867748</v>
      </c>
      <c r="N31" s="132">
        <v>0.10260671239321233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1.324973629672826E-2</v>
      </c>
      <c r="M32" s="132">
        <f t="shared" ref="M32" si="120">SUM(M33:M34)</f>
        <v>4.2501069703566374E-2</v>
      </c>
      <c r="N32" s="132">
        <f t="shared" ref="N32" si="121">SUM(N33:N34)</f>
        <v>2.8716839312606601E-2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8.3873273367629422E-3</v>
      </c>
      <c r="M33" s="165">
        <v>2.6874449642841622E-2</v>
      </c>
      <c r="N33" s="165">
        <v>1.8124440870239542E-2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4.8624089599653177E-3</v>
      </c>
      <c r="M34" s="164">
        <v>1.5626620060724756E-2</v>
      </c>
      <c r="N34" s="164">
        <v>1.0592398442367059E-2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0.12958077173611068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3.6582384747683723E-2</v>
      </c>
      <c r="P35" s="162">
        <v>8.6772382055162148E-2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1.4169042252246418E-2</v>
      </c>
      <c r="P36" s="160">
        <f t="shared" ref="P36" si="138">SUM(P37:P38)</f>
        <v>2.9534450871819287E-2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8.5438134803865716E-3</v>
      </c>
      <c r="P37" s="156">
        <v>1.7478978730775842E-2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5.6252287718598463E-3</v>
      </c>
      <c r="P38" s="156">
        <v>1.2055472141043445E-2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3.5375879532048439E-2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2.6623334235850688E-2</v>
      </c>
      <c r="G39" s="157">
        <f t="shared" ref="G39" si="144">SUM(G40:G41)</f>
        <v>5.1980243021655971E-2</v>
      </c>
      <c r="H39" s="157">
        <f t="shared" ref="H39" si="145">SUM(H40:H41)</f>
        <v>4.0015986262189482E-2</v>
      </c>
      <c r="I39" s="157">
        <f t="shared" ref="I39" si="146">SUM(I40:I41)</f>
        <v>5.7205677546268423E-2</v>
      </c>
      <c r="J39" s="157">
        <f t="shared" ref="J39" si="147">SUM(J40:J41)</f>
        <v>3.031780519765748E-2</v>
      </c>
      <c r="K39" s="157">
        <f t="shared" ref="K39" si="148">SUM(K40:K41)</f>
        <v>0</v>
      </c>
      <c r="L39" s="157">
        <f t="shared" ref="L39" si="149">SUM(L40:L41)</f>
        <v>4.2726323862619923E-2</v>
      </c>
      <c r="M39" s="157">
        <f t="shared" ref="M39" si="150">SUM(M40:M41)</f>
        <v>9.0833447358598149E-2</v>
      </c>
      <c r="N39" s="157">
        <f t="shared" ref="N39" si="151">SUM(N40:N41)</f>
        <v>3.5427561895753822E-2</v>
      </c>
      <c r="O39" s="157">
        <f t="shared" ref="O39" si="152">SUM(O40:O41)</f>
        <v>1.5600043419635681E-2</v>
      </c>
      <c r="P39" s="157">
        <f t="shared" ref="P39" si="153">SUM(P40:P41)</f>
        <v>3.6105820151011291E-2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3.5375879532048439E-2</v>
      </c>
      <c r="D40" s="156">
        <v>0</v>
      </c>
      <c r="E40" s="156">
        <v>0</v>
      </c>
      <c r="F40" s="156">
        <v>0</v>
      </c>
      <c r="G40" s="156">
        <v>5.1980243021655971E-2</v>
      </c>
      <c r="H40" s="156">
        <v>0</v>
      </c>
      <c r="I40" s="156">
        <v>5.7205677546268423E-2</v>
      </c>
      <c r="J40" s="156">
        <v>3.031780519765748E-2</v>
      </c>
      <c r="K40" s="156">
        <v>0</v>
      </c>
      <c r="L40" s="156">
        <v>4.2726323862619923E-2</v>
      </c>
      <c r="M40" s="156">
        <v>9.0833447358598149E-2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2.6623334235850688E-2</v>
      </c>
      <c r="G41" s="57">
        <v>0</v>
      </c>
      <c r="H41" s="57">
        <v>4.0015986262189482E-2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3.5427561895753822E-2</v>
      </c>
      <c r="O41" s="57">
        <v>1.5600043419635681E-2</v>
      </c>
      <c r="P41" s="57">
        <v>3.6105820151011291E-2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1.325961879973788</v>
      </c>
      <c r="D43" s="168">
        <f t="shared" ref="D43" si="156">SUM(D44,D47,D49,D58)</f>
        <v>25.857014937164017</v>
      </c>
      <c r="E43" s="168">
        <f t="shared" ref="E43" si="157">SUM(E44,E47,E49,E58)</f>
        <v>21.411764740452007</v>
      </c>
      <c r="F43" s="168">
        <f t="shared" ref="F43" si="158">SUM(F44,F47,F49,F58)</f>
        <v>4.7316335716417184</v>
      </c>
      <c r="G43" s="168">
        <f t="shared" ref="G43" si="159">SUM(G44,G47,G49,G58)</f>
        <v>0</v>
      </c>
      <c r="H43" s="168">
        <f t="shared" ref="H43" si="160">SUM(H44,H47,H49,H58)</f>
        <v>9.8911119470542008</v>
      </c>
      <c r="I43" s="168">
        <f t="shared" ref="I43" si="161">SUM(I44,I47,I49,I58)</f>
        <v>0</v>
      </c>
      <c r="J43" s="168">
        <f t="shared" ref="J43" si="162">SUM(J44,J47,J49,J58)</f>
        <v>11.792876564784454</v>
      </c>
      <c r="K43" s="168">
        <f t="shared" ref="K43" si="163">SUM(K44,K47,K49,K58)</f>
        <v>0</v>
      </c>
      <c r="L43" s="168">
        <f t="shared" ref="L43" si="164">SUM(L44,L47,L49,L58)</f>
        <v>23.72478069644572</v>
      </c>
      <c r="M43" s="168">
        <f t="shared" ref="M43" si="165">SUM(M44,M47,M49,M58)</f>
        <v>0</v>
      </c>
      <c r="N43" s="168">
        <f t="shared" ref="N43" si="166">SUM(N44,N47,N49,N58)</f>
        <v>2.1172719568741338</v>
      </c>
      <c r="O43" s="168">
        <f t="shared" ref="O43" si="167">SUM(O44,O47,O49,O58)</f>
        <v>0</v>
      </c>
      <c r="P43" s="168">
        <f t="shared" ref="P43" si="168">SUM(P44,P47,P49,P58)</f>
        <v>0</v>
      </c>
      <c r="Q43" s="168">
        <f t="shared" ref="Q43" si="169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0.94576784867483832</v>
      </c>
      <c r="D44" s="157">
        <f t="shared" si="170"/>
        <v>19.221188985451874</v>
      </c>
      <c r="E44" s="157">
        <f t="shared" si="170"/>
        <v>16.149391784868353</v>
      </c>
      <c r="F44" s="157">
        <f t="shared" si="170"/>
        <v>3.5817653975274757</v>
      </c>
      <c r="G44" s="157">
        <f t="shared" si="170"/>
        <v>0</v>
      </c>
      <c r="H44" s="157">
        <f t="shared" si="170"/>
        <v>7.3967511256364835</v>
      </c>
      <c r="I44" s="157">
        <f t="shared" si="170"/>
        <v>0</v>
      </c>
      <c r="J44" s="157">
        <f t="shared" si="170"/>
        <v>8.6126855518545948</v>
      </c>
      <c r="K44" s="157">
        <f t="shared" si="170"/>
        <v>0</v>
      </c>
      <c r="L44" s="157">
        <f t="shared" si="170"/>
        <v>18.629007246133714</v>
      </c>
      <c r="M44" s="157">
        <f t="shared" si="170"/>
        <v>0</v>
      </c>
      <c r="N44" s="157">
        <f t="shared" si="170"/>
        <v>1.48714586101769</v>
      </c>
      <c r="O44" s="157">
        <f t="shared" si="170"/>
        <v>0</v>
      </c>
      <c r="P44" s="157">
        <f t="shared" si="170"/>
        <v>0</v>
      </c>
      <c r="Q44" s="157">
        <f t="shared" si="170"/>
        <v>0</v>
      </c>
    </row>
    <row r="45" spans="1:17" ht="12" customHeight="1" x14ac:dyDescent="0.25">
      <c r="A45" s="23" t="s">
        <v>166</v>
      </c>
      <c r="B45" s="156"/>
      <c r="C45" s="156">
        <v>0.93061894446182825</v>
      </c>
      <c r="D45" s="156">
        <v>18.907481404705042</v>
      </c>
      <c r="E45" s="156">
        <v>15.749583460902048</v>
      </c>
      <c r="F45" s="156">
        <v>3.5029807516374802</v>
      </c>
      <c r="G45" s="156">
        <v>0</v>
      </c>
      <c r="H45" s="156">
        <v>7.2236313000667769</v>
      </c>
      <c r="I45" s="156">
        <v>0</v>
      </c>
      <c r="J45" s="156">
        <v>8.3330903639922909</v>
      </c>
      <c r="K45" s="156">
        <v>0</v>
      </c>
      <c r="L45" s="156">
        <v>18.401375453101551</v>
      </c>
      <c r="M45" s="156">
        <v>0</v>
      </c>
      <c r="N45" s="156">
        <v>1.472197714817937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1.5148904213010054E-2</v>
      </c>
      <c r="D46" s="156">
        <v>0.3137075807468328</v>
      </c>
      <c r="E46" s="156">
        <v>0.39980832396630323</v>
      </c>
      <c r="F46" s="156">
        <v>7.8784645889995661E-2</v>
      </c>
      <c r="G46" s="156">
        <v>0</v>
      </c>
      <c r="H46" s="156">
        <v>0.1731198255697067</v>
      </c>
      <c r="I46" s="156">
        <v>0</v>
      </c>
      <c r="J46" s="156">
        <v>0.27959518786230381</v>
      </c>
      <c r="K46" s="156">
        <v>0</v>
      </c>
      <c r="L46" s="156">
        <v>0.22763179303216369</v>
      </c>
      <c r="M46" s="156">
        <v>0</v>
      </c>
      <c r="N46" s="156">
        <v>1.4948146199752998E-2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2.0778272723127954E-2</v>
      </c>
      <c r="D47" s="157">
        <f t="shared" si="171"/>
        <v>3.0735944507353227E-2</v>
      </c>
      <c r="E47" s="157">
        <f t="shared" si="171"/>
        <v>3.1538800468424423E-2</v>
      </c>
      <c r="F47" s="157">
        <f t="shared" si="171"/>
        <v>2.9161855039545676E-2</v>
      </c>
      <c r="G47" s="157">
        <f t="shared" si="171"/>
        <v>0</v>
      </c>
      <c r="H47" s="157">
        <f t="shared" si="171"/>
        <v>7.1976165893993693E-2</v>
      </c>
      <c r="I47" s="157">
        <f t="shared" si="171"/>
        <v>0</v>
      </c>
      <c r="J47" s="157">
        <f t="shared" si="171"/>
        <v>0.14892249036238059</v>
      </c>
      <c r="K47" s="157">
        <f t="shared" si="171"/>
        <v>0</v>
      </c>
      <c r="L47" s="157">
        <f t="shared" si="171"/>
        <v>0.31885923325781657</v>
      </c>
      <c r="M47" s="157">
        <f t="shared" si="171"/>
        <v>0</v>
      </c>
      <c r="N47" s="157">
        <f t="shared" si="171"/>
        <v>0.11453201104246334</v>
      </c>
      <c r="O47" s="157">
        <f t="shared" si="171"/>
        <v>0</v>
      </c>
      <c r="P47" s="157">
        <f t="shared" si="171"/>
        <v>0</v>
      </c>
      <c r="Q47" s="157">
        <f t="shared" si="171"/>
        <v>0</v>
      </c>
    </row>
    <row r="48" spans="1:17" ht="12" customHeight="1" x14ac:dyDescent="0.25">
      <c r="A48" s="23" t="s">
        <v>60</v>
      </c>
      <c r="B48" s="156"/>
      <c r="C48" s="156">
        <v>2.0778272723127954E-2</v>
      </c>
      <c r="D48" s="156">
        <v>3.0735944507353227E-2</v>
      </c>
      <c r="E48" s="156">
        <v>3.1538800468424423E-2</v>
      </c>
      <c r="F48" s="156">
        <v>2.9161855039545676E-2</v>
      </c>
      <c r="G48" s="156">
        <v>0</v>
      </c>
      <c r="H48" s="156">
        <v>7.1976165893993693E-2</v>
      </c>
      <c r="I48" s="156">
        <v>0</v>
      </c>
      <c r="J48" s="156">
        <v>0.14892249036238059</v>
      </c>
      <c r="K48" s="156">
        <v>0</v>
      </c>
      <c r="L48" s="156">
        <v>0.31885923325781657</v>
      </c>
      <c r="M48" s="156">
        <v>0</v>
      </c>
      <c r="N48" s="156">
        <v>0.11453201104246334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0.28642044769712743</v>
      </c>
      <c r="D49" s="157">
        <f t="shared" ref="D49" si="173">SUM(D50:D51,D54:D55)</f>
        <v>5.2127946201617563</v>
      </c>
      <c r="E49" s="157">
        <f t="shared" ref="E49" si="174">SUM(E50:E51,E54:E55)</f>
        <v>4.0751744642417655</v>
      </c>
      <c r="F49" s="157">
        <f t="shared" ref="F49" si="175">SUM(F50:F51,F54:F55)</f>
        <v>0.85554684407731441</v>
      </c>
      <c r="G49" s="157">
        <f t="shared" ref="G49" si="176">SUM(G50:G51,G54:G55)</f>
        <v>0</v>
      </c>
      <c r="H49" s="157">
        <f t="shared" ref="H49" si="177">SUM(H50:H51,H54:H55)</f>
        <v>1.8496102082354833</v>
      </c>
      <c r="I49" s="157">
        <f t="shared" ref="I49" si="178">SUM(I50:I51,I54:I55)</f>
        <v>0</v>
      </c>
      <c r="J49" s="157">
        <f t="shared" ref="J49" si="179">SUM(J50:J51,J54:J55)</f>
        <v>2.3395991923668142</v>
      </c>
      <c r="K49" s="157">
        <f t="shared" ref="K49" si="180">SUM(K50:K51,K54:K55)</f>
        <v>0</v>
      </c>
      <c r="L49" s="157">
        <f t="shared" ref="L49" si="181">SUM(L50:L51,L54:L55)</f>
        <v>3.7295999267646085</v>
      </c>
      <c r="M49" s="157">
        <f t="shared" ref="M49" si="182">SUM(M50:M51,M54:M55)</f>
        <v>0</v>
      </c>
      <c r="N49" s="157">
        <f t="shared" ref="N49" si="183">SUM(N50:N51,N54:N55)</f>
        <v>0.39842518687713813</v>
      </c>
      <c r="O49" s="157">
        <f t="shared" ref="O49" si="184">SUM(O50:O51,O54:O55)</f>
        <v>0</v>
      </c>
      <c r="P49" s="157">
        <f t="shared" ref="P49" si="185">SUM(P50:P51,P54:P55)</f>
        <v>0</v>
      </c>
      <c r="Q49" s="157">
        <f t="shared" ref="Q49" si="186">SUM(Q50:Q51,Q54:Q55)</f>
        <v>0</v>
      </c>
    </row>
    <row r="50" spans="1:17" ht="12" customHeight="1" x14ac:dyDescent="0.25">
      <c r="A50" s="167" t="s">
        <v>165</v>
      </c>
      <c r="B50" s="132"/>
      <c r="C50" s="132">
        <v>0.28642044769712743</v>
      </c>
      <c r="D50" s="132">
        <v>3.2950484942357052</v>
      </c>
      <c r="E50" s="132">
        <v>2.0880650764707296</v>
      </c>
      <c r="F50" s="132">
        <v>0.74444755368315085</v>
      </c>
      <c r="G50" s="132">
        <v>0</v>
      </c>
      <c r="H50" s="132">
        <v>0.79760002049922873</v>
      </c>
      <c r="I50" s="132">
        <v>0</v>
      </c>
      <c r="J50" s="132">
        <v>1.0342708364226445</v>
      </c>
      <c r="K50" s="132">
        <v>0</v>
      </c>
      <c r="L50" s="132">
        <v>2.1179302717188548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0.39921025950112887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0.26548719413708727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0.13372306536404163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1.9177461259260513</v>
      </c>
      <c r="E54" s="162">
        <v>1.9871093877710355</v>
      </c>
      <c r="F54" s="162">
        <v>0.11109929039416358</v>
      </c>
      <c r="G54" s="162">
        <v>0</v>
      </c>
      <c r="H54" s="162">
        <v>1.0520101877362544</v>
      </c>
      <c r="I54" s="162">
        <v>0</v>
      </c>
      <c r="J54" s="162">
        <v>1.3053283559441697</v>
      </c>
      <c r="K54" s="162">
        <v>0</v>
      </c>
      <c r="L54" s="162">
        <v>1.0720483571778021</v>
      </c>
      <c r="M54" s="162">
        <v>0</v>
      </c>
      <c r="N54" s="162">
        <v>0.35397507847990384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0.14041103836682264</v>
      </c>
      <c r="M55" s="160">
        <f t="shared" ref="M55" si="212">SUM(M56:M57)</f>
        <v>0</v>
      </c>
      <c r="N55" s="160">
        <f t="shared" ref="N55" si="213">SUM(N56:N57)</f>
        <v>4.4450108397234289E-2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8.0590305295399303E-2</v>
      </c>
      <c r="M56" s="156">
        <v>0</v>
      </c>
      <c r="N56" s="156">
        <v>2.6818533546037707E-2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5.982073307142334E-2</v>
      </c>
      <c r="M57" s="156">
        <v>0</v>
      </c>
      <c r="N57" s="156">
        <v>1.7631574851196583E-2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7.2995310878694222E-2</v>
      </c>
      <c r="D58" s="157">
        <f t="shared" ref="D58" si="218">SUM(D59:D60)</f>
        <v>1.3922953870430332</v>
      </c>
      <c r="E58" s="157">
        <f t="shared" ref="E58" si="219">SUM(E59:E60)</f>
        <v>1.1556596908734651</v>
      </c>
      <c r="F58" s="157">
        <f t="shared" ref="F58" si="220">SUM(F59:F60)</f>
        <v>0.26515947499738229</v>
      </c>
      <c r="G58" s="157">
        <f t="shared" ref="G58" si="221">SUM(G59:G60)</f>
        <v>0</v>
      </c>
      <c r="H58" s="157">
        <f t="shared" ref="H58" si="222">SUM(H59:H60)</f>
        <v>0.57277444728824078</v>
      </c>
      <c r="I58" s="157">
        <f t="shared" ref="I58" si="223">SUM(I59:I60)</f>
        <v>0</v>
      </c>
      <c r="J58" s="157">
        <f t="shared" ref="J58" si="224">SUM(J59:J60)</f>
        <v>0.69166933020066412</v>
      </c>
      <c r="K58" s="157">
        <f t="shared" ref="K58" si="225">SUM(K59:K60)</f>
        <v>0</v>
      </c>
      <c r="L58" s="157">
        <f t="shared" ref="L58" si="226">SUM(L59:L60)</f>
        <v>1.0473142902895785</v>
      </c>
      <c r="M58" s="157">
        <f t="shared" ref="M58" si="227">SUM(M59:M60)</f>
        <v>0</v>
      </c>
      <c r="N58" s="157">
        <f t="shared" ref="N58" si="228">SUM(N59:N60)</f>
        <v>0.11716889793684253</v>
      </c>
      <c r="O58" s="157">
        <f t="shared" ref="O58" si="229">SUM(O59:O60)</f>
        <v>0</v>
      </c>
      <c r="P58" s="157">
        <f t="shared" ref="P58" si="230">SUM(P59:P60)</f>
        <v>0</v>
      </c>
      <c r="Q58" s="157">
        <f t="shared" ref="Q58" si="231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7.2995310878694222E-2</v>
      </c>
      <c r="D60" s="57">
        <v>1.3922953870430332</v>
      </c>
      <c r="E60" s="57">
        <v>1.1556596908734651</v>
      </c>
      <c r="F60" s="57">
        <v>0.26515947499738229</v>
      </c>
      <c r="G60" s="57">
        <v>0</v>
      </c>
      <c r="H60" s="57">
        <v>0.57277444728824078</v>
      </c>
      <c r="I60" s="57">
        <v>0</v>
      </c>
      <c r="J60" s="57">
        <v>0.69166933020066412</v>
      </c>
      <c r="K60" s="57">
        <v>0</v>
      </c>
      <c r="L60" s="57">
        <v>1.0473142902895785</v>
      </c>
      <c r="M60" s="57">
        <v>0</v>
      </c>
      <c r="N60" s="57">
        <v>0.11716889793684253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3.8457992533986025</v>
      </c>
      <c r="D62" s="168">
        <f t="shared" ref="D62" si="233">SUM(D63,D66,D68,D77)</f>
        <v>2.8281494477187388</v>
      </c>
      <c r="E62" s="168">
        <f t="shared" ref="E62" si="234">SUM(E63,E66,E68,E77)</f>
        <v>8.4857531047989951</v>
      </c>
      <c r="F62" s="168">
        <f t="shared" ref="F62" si="235">SUM(F63,F66,F68,F77)</f>
        <v>7.8935086187263481</v>
      </c>
      <c r="G62" s="168">
        <f t="shared" ref="G62" si="236">SUM(G63,G66,G68,G77)</f>
        <v>3.4361359762685426</v>
      </c>
      <c r="H62" s="168">
        <f t="shared" ref="H62" si="237">SUM(H63,H66,H68,H77)</f>
        <v>2.0304856546737824</v>
      </c>
      <c r="I62" s="168">
        <f t="shared" ref="I62" si="238">SUM(I63,I66,I68,I77)</f>
        <v>1.7881019814588754</v>
      </c>
      <c r="J62" s="168">
        <f t="shared" ref="J62" si="239">SUM(J63,J66,J68,J77)</f>
        <v>5.9191173771684227</v>
      </c>
      <c r="K62" s="168">
        <f t="shared" ref="K62" si="240">SUM(K63,K66,K68,K77)</f>
        <v>1.7236651331581843</v>
      </c>
      <c r="L62" s="168">
        <f t="shared" ref="L62" si="241">SUM(L63,L66,L68,L77)</f>
        <v>9.9974617683398996</v>
      </c>
      <c r="M62" s="168">
        <f t="shared" ref="M62" si="242">SUM(M63,M66,M68,M77)</f>
        <v>6.3056138987707371</v>
      </c>
      <c r="N62" s="168">
        <f t="shared" ref="N62" si="243">SUM(N63,N66,N68,N77)</f>
        <v>9.1692913731269012</v>
      </c>
      <c r="O62" s="168">
        <f t="shared" ref="O62" si="244">SUM(O63,O66,O68,O77)</f>
        <v>0.75985734795120796</v>
      </c>
      <c r="P62" s="168">
        <f t="shared" ref="P62" si="245">SUM(P63,P66,P68,P77)</f>
        <v>0</v>
      </c>
      <c r="Q62" s="168">
        <f t="shared" ref="Q62" si="246">SUM(Q63,Q66,Q68,Q77)</f>
        <v>8.1353391360268503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2.7424559337981176</v>
      </c>
      <c r="D63" s="157">
        <f t="shared" si="247"/>
        <v>2.0461141964114766</v>
      </c>
      <c r="E63" s="157">
        <f t="shared" si="247"/>
        <v>6.3131938285527189</v>
      </c>
      <c r="F63" s="157">
        <f t="shared" si="247"/>
        <v>5.9105393597514313</v>
      </c>
      <c r="G63" s="157">
        <f t="shared" si="247"/>
        <v>2.5377206501981613</v>
      </c>
      <c r="H63" s="157">
        <f t="shared" si="247"/>
        <v>1.4704251725778188</v>
      </c>
      <c r="I63" s="157">
        <f t="shared" si="247"/>
        <v>1.2518457832584722</v>
      </c>
      <c r="J63" s="157">
        <f t="shared" si="247"/>
        <v>4.3040185422729911</v>
      </c>
      <c r="K63" s="157">
        <f t="shared" si="247"/>
        <v>1.3378841165418081</v>
      </c>
      <c r="L63" s="157">
        <f t="shared" si="247"/>
        <v>7.5843853678108664</v>
      </c>
      <c r="M63" s="157">
        <f t="shared" si="247"/>
        <v>4.6818648993370306</v>
      </c>
      <c r="N63" s="157">
        <f t="shared" si="247"/>
        <v>6.6463509342586509</v>
      </c>
      <c r="O63" s="157">
        <f t="shared" si="247"/>
        <v>0.55558447350343154</v>
      </c>
      <c r="P63" s="157">
        <f t="shared" si="247"/>
        <v>0</v>
      </c>
      <c r="Q63" s="157">
        <f t="shared" si="247"/>
        <v>5.5771109683187907</v>
      </c>
    </row>
    <row r="64" spans="1:17" ht="12" customHeight="1" x14ac:dyDescent="0.25">
      <c r="A64" s="23" t="s">
        <v>161</v>
      </c>
      <c r="B64" s="156"/>
      <c r="C64" s="156">
        <v>2.6952582348752498</v>
      </c>
      <c r="D64" s="156">
        <v>2.0106013239149685</v>
      </c>
      <c r="E64" s="156">
        <v>6.1463802297850352</v>
      </c>
      <c r="F64" s="156">
        <v>5.7708501891606749</v>
      </c>
      <c r="G64" s="156">
        <v>2.4764046049855231</v>
      </c>
      <c r="H64" s="156">
        <v>1.4334601921017704</v>
      </c>
      <c r="I64" s="156">
        <v>1.2162038676294988</v>
      </c>
      <c r="J64" s="156">
        <v>4.1546330999890504</v>
      </c>
      <c r="K64" s="156">
        <v>1.3136297759041229</v>
      </c>
      <c r="L64" s="156">
        <v>7.4863542047061902</v>
      </c>
      <c r="M64" s="156">
        <v>4.6182039771489132</v>
      </c>
      <c r="N64" s="156">
        <v>6.575844659641839</v>
      </c>
      <c r="O64" s="156">
        <v>0.54993737628911443</v>
      </c>
      <c r="P64" s="156">
        <v>0</v>
      </c>
      <c r="Q64" s="156">
        <v>5.4763200236298388</v>
      </c>
    </row>
    <row r="65" spans="1:17" ht="12" customHeight="1" x14ac:dyDescent="0.25">
      <c r="A65" s="23" t="s">
        <v>60</v>
      </c>
      <c r="B65" s="156"/>
      <c r="C65" s="156">
        <v>4.7197698922867723E-2</v>
      </c>
      <c r="D65" s="156">
        <v>3.551287249650821E-2</v>
      </c>
      <c r="E65" s="156">
        <v>0.16681359876768379</v>
      </c>
      <c r="F65" s="156">
        <v>0.13968917059075647</v>
      </c>
      <c r="G65" s="156">
        <v>6.1316045212638115E-2</v>
      </c>
      <c r="H65" s="156">
        <v>3.6964980476048327E-2</v>
      </c>
      <c r="I65" s="156">
        <v>3.5641915628973286E-2</v>
      </c>
      <c r="J65" s="156">
        <v>0.14938544228394099</v>
      </c>
      <c r="K65" s="156">
        <v>2.4254340637685251E-2</v>
      </c>
      <c r="L65" s="156">
        <v>9.8031163104676258E-2</v>
      </c>
      <c r="M65" s="156">
        <v>6.3660922188117197E-2</v>
      </c>
      <c r="N65" s="156">
        <v>7.0506274616812123E-2</v>
      </c>
      <c r="O65" s="156">
        <v>5.6470972143170912E-3</v>
      </c>
      <c r="P65" s="156">
        <v>0</v>
      </c>
      <c r="Q65" s="156">
        <v>0.10079094468895178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5.4175419446018747E-3</v>
      </c>
      <c r="D66" s="157">
        <f t="shared" si="248"/>
        <v>4.5797035871265176E-3</v>
      </c>
      <c r="E66" s="157">
        <f t="shared" si="248"/>
        <v>8.7339639697822258E-3</v>
      </c>
      <c r="F66" s="157">
        <f t="shared" si="248"/>
        <v>1.1284511366987882E-2</v>
      </c>
      <c r="G66" s="157">
        <f t="shared" si="248"/>
        <v>1.3629069920258341E-2</v>
      </c>
      <c r="H66" s="157">
        <f t="shared" si="248"/>
        <v>1.5850421806957244E-2</v>
      </c>
      <c r="I66" s="157">
        <f t="shared" si="248"/>
        <v>2.2573633831823193E-2</v>
      </c>
      <c r="J66" s="157">
        <f t="shared" si="248"/>
        <v>4.3944497155019385E-2</v>
      </c>
      <c r="K66" s="157">
        <f t="shared" si="248"/>
        <v>1.4902179246816468E-2</v>
      </c>
      <c r="L66" s="157">
        <f t="shared" si="248"/>
        <v>0.12831512848765736</v>
      </c>
      <c r="M66" s="157">
        <f t="shared" si="248"/>
        <v>7.7459533111430431E-2</v>
      </c>
      <c r="N66" s="157">
        <f t="shared" si="248"/>
        <v>0.18293847861220636</v>
      </c>
      <c r="O66" s="157">
        <f t="shared" si="248"/>
        <v>4.4172196910424238E-3</v>
      </c>
      <c r="P66" s="157">
        <f t="shared" si="248"/>
        <v>0</v>
      </c>
      <c r="Q66" s="157">
        <f t="shared" si="248"/>
        <v>0.17240179189368696</v>
      </c>
    </row>
    <row r="67" spans="1:17" ht="12" customHeight="1" x14ac:dyDescent="0.25">
      <c r="A67" s="23" t="s">
        <v>60</v>
      </c>
      <c r="B67" s="156"/>
      <c r="C67" s="156">
        <v>5.4175419446018747E-3</v>
      </c>
      <c r="D67" s="156">
        <v>4.5797035871265176E-3</v>
      </c>
      <c r="E67" s="156">
        <v>8.7339639697822258E-3</v>
      </c>
      <c r="F67" s="156">
        <v>1.1284511366987882E-2</v>
      </c>
      <c r="G67" s="156">
        <v>1.3629069920258341E-2</v>
      </c>
      <c r="H67" s="156">
        <v>1.5850421806957244E-2</v>
      </c>
      <c r="I67" s="156">
        <v>2.2573633831823193E-2</v>
      </c>
      <c r="J67" s="156">
        <v>4.3944497155019385E-2</v>
      </c>
      <c r="K67" s="156">
        <v>1.4902179246816468E-2</v>
      </c>
      <c r="L67" s="156">
        <v>0.12831512848765736</v>
      </c>
      <c r="M67" s="156">
        <v>7.7459533111430431E-2</v>
      </c>
      <c r="N67" s="156">
        <v>0.18293847861220636</v>
      </c>
      <c r="O67" s="156">
        <v>4.4172196910424238E-3</v>
      </c>
      <c r="P67" s="156">
        <v>0</v>
      </c>
      <c r="Q67" s="156">
        <v>0.17240179189368696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0.82465698398652665</v>
      </c>
      <c r="D68" s="157">
        <f t="shared" ref="D68" si="250">SUM(D69:D70,D73:D74)</f>
        <v>0.5637987443846576</v>
      </c>
      <c r="E68" s="157">
        <f t="shared" ref="E68" si="251">SUM(E69:E70,E73:E74)</f>
        <v>1.6176126843318117</v>
      </c>
      <c r="F68" s="157">
        <f t="shared" ref="F68" si="252">SUM(F69:F70,F73:F74)</f>
        <v>1.4619786765327147</v>
      </c>
      <c r="G68" s="157">
        <f t="shared" ref="G68" si="253">SUM(G69:G70,G73:G74)</f>
        <v>0.62971315271304706</v>
      </c>
      <c r="H68" s="157">
        <f t="shared" ref="H68" si="254">SUM(H69:H70,H73:H74)</f>
        <v>0.39825335118357336</v>
      </c>
      <c r="I68" s="157">
        <f t="shared" ref="I68" si="255">SUM(I69:I70,I73:I74)</f>
        <v>0.36440726062436934</v>
      </c>
      <c r="J68" s="157">
        <f t="shared" ref="J68" si="256">SUM(J69:J70,J73:J74)</f>
        <v>1.1479424517929835</v>
      </c>
      <c r="K68" s="157">
        <f t="shared" ref="K68" si="257">SUM(K69:K70,K73:K74)</f>
        <v>0.25675209964734397</v>
      </c>
      <c r="L68" s="157">
        <f t="shared" ref="L68" si="258">SUM(L69:L70,L73:L74)</f>
        <v>1.6134322819875024</v>
      </c>
      <c r="M68" s="157">
        <f t="shared" ref="M68" si="259">SUM(M69:M70,M73:M74)</f>
        <v>1.082261098279921</v>
      </c>
      <c r="N68" s="157">
        <f t="shared" ref="N68" si="260">SUM(N69:N70,N73:N74)</f>
        <v>1.6371027083700787</v>
      </c>
      <c r="O68" s="157">
        <f t="shared" ref="O68" si="261">SUM(O69:O70,O73:O74)</f>
        <v>0.13403969430839396</v>
      </c>
      <c r="P68" s="157">
        <f t="shared" ref="P68" si="262">SUM(P69:P70,P73:P74)</f>
        <v>0</v>
      </c>
      <c r="Q68" s="157">
        <f t="shared" ref="Q68" si="263">SUM(Q69:Q70,Q73:Q74)</f>
        <v>1.7771192403960687</v>
      </c>
    </row>
    <row r="69" spans="1:17" ht="12" customHeight="1" x14ac:dyDescent="0.25">
      <c r="A69" s="167" t="s">
        <v>160</v>
      </c>
      <c r="B69" s="132"/>
      <c r="C69" s="132">
        <v>0.69358856470435881</v>
      </c>
      <c r="D69" s="132">
        <v>0.40000762289000069</v>
      </c>
      <c r="E69" s="132">
        <v>1.0066456855982335</v>
      </c>
      <c r="F69" s="132">
        <v>1.0673582339219116</v>
      </c>
      <c r="G69" s="132">
        <v>0.62971315271304706</v>
      </c>
      <c r="H69" s="132">
        <v>0.16054843863146448</v>
      </c>
      <c r="I69" s="132">
        <v>0.36440726062436934</v>
      </c>
      <c r="J69" s="132">
        <v>0.95501920655082972</v>
      </c>
      <c r="K69" s="132">
        <v>0</v>
      </c>
      <c r="L69" s="132">
        <v>1.1683166081953984</v>
      </c>
      <c r="M69" s="132">
        <v>0.46888225795737798</v>
      </c>
      <c r="N69" s="132">
        <v>1.0106533714969401</v>
      </c>
      <c r="O69" s="132">
        <v>0</v>
      </c>
      <c r="P69" s="132">
        <v>0</v>
      </c>
      <c r="Q69" s="132">
        <v>0.44943079240313921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0.21375305167617858</v>
      </c>
      <c r="L70" s="132">
        <f t="shared" ref="L70" si="273">SUM(L71:L72)</f>
        <v>0.44511567379210398</v>
      </c>
      <c r="M70" s="132">
        <f t="shared" ref="M70" si="274">SUM(M71:M72)</f>
        <v>0.4479902162455191</v>
      </c>
      <c r="N70" s="132">
        <f t="shared" ref="N70" si="275">SUM(N71:N72)</f>
        <v>0.62644933687313853</v>
      </c>
      <c r="O70" s="132">
        <f t="shared" ref="O70" si="276">SUM(O71:O72)</f>
        <v>0.13403969430839396</v>
      </c>
      <c r="P70" s="132">
        <f t="shared" ref="P70" si="277">SUM(P71:P72)</f>
        <v>0</v>
      </c>
      <c r="Q70" s="132">
        <f t="shared" ref="Q70" si="278">SUM(Q71:Q72)</f>
        <v>0.24568875482740238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0.13203971326764305</v>
      </c>
      <c r="L71" s="165">
        <v>0.27752119447633444</v>
      </c>
      <c r="M71" s="165">
        <v>0.27930540405134296</v>
      </c>
      <c r="N71" s="165">
        <v>0.39046300657122668</v>
      </c>
      <c r="O71" s="165">
        <v>8.3518120778870372E-2</v>
      </c>
      <c r="P71" s="165">
        <v>0</v>
      </c>
      <c r="Q71" s="165">
        <v>0.15294579702984404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8.1713338408535535E-2</v>
      </c>
      <c r="L72" s="164">
        <v>0.16759447931576954</v>
      </c>
      <c r="M72" s="164">
        <v>0.16868481219417614</v>
      </c>
      <c r="N72" s="164">
        <v>0.23598633030191185</v>
      </c>
      <c r="O72" s="164">
        <v>5.0521573529523578E-2</v>
      </c>
      <c r="P72" s="164">
        <v>0</v>
      </c>
      <c r="Q72" s="164">
        <v>9.274295779755834E-2</v>
      </c>
    </row>
    <row r="73" spans="1:17" ht="12" customHeight="1" x14ac:dyDescent="0.25">
      <c r="A73" s="163" t="s">
        <v>142</v>
      </c>
      <c r="B73" s="162"/>
      <c r="C73" s="162">
        <v>0.13106841928216781</v>
      </c>
      <c r="D73" s="162">
        <v>0.16379112149465694</v>
      </c>
      <c r="E73" s="162">
        <v>0.61096699873357818</v>
      </c>
      <c r="F73" s="162">
        <v>0.39462044261080303</v>
      </c>
      <c r="G73" s="162">
        <v>0</v>
      </c>
      <c r="H73" s="162">
        <v>0.23770491255210888</v>
      </c>
      <c r="I73" s="162">
        <v>0</v>
      </c>
      <c r="J73" s="162">
        <v>0.19292324524215382</v>
      </c>
      <c r="K73" s="162">
        <v>0</v>
      </c>
      <c r="L73" s="162">
        <v>0</v>
      </c>
      <c r="M73" s="162">
        <v>0.14868864337493537</v>
      </c>
      <c r="N73" s="162">
        <v>0</v>
      </c>
      <c r="O73" s="162">
        <v>0</v>
      </c>
      <c r="P73" s="162">
        <v>0</v>
      </c>
      <c r="Q73" s="162">
        <v>0.93577326122835514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4.2999047971165369E-2</v>
      </c>
      <c r="L74" s="160">
        <f t="shared" ref="L74" si="288">SUM(L75:L76)</f>
        <v>0</v>
      </c>
      <c r="M74" s="160">
        <f t="shared" ref="M74" si="289">SUM(M75:M76)</f>
        <v>1.6699980702088363E-2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0.14622643193717202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2.7908265163452874E-2</v>
      </c>
      <c r="L75" s="156">
        <v>0</v>
      </c>
      <c r="M75" s="156">
        <v>1.0217580183777726E-2</v>
      </c>
      <c r="N75" s="156">
        <v>0</v>
      </c>
      <c r="O75" s="156">
        <v>0</v>
      </c>
      <c r="P75" s="156">
        <v>0</v>
      </c>
      <c r="Q75" s="156">
        <v>8.9590578660958237E-2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1.5090782807712498E-2</v>
      </c>
      <c r="L76" s="156">
        <v>0</v>
      </c>
      <c r="M76" s="156">
        <v>6.4824005183106359E-3</v>
      </c>
      <c r="N76" s="156">
        <v>0</v>
      </c>
      <c r="O76" s="156">
        <v>0</v>
      </c>
      <c r="P76" s="156">
        <v>0</v>
      </c>
      <c r="Q76" s="156">
        <v>5.6635853276213788E-2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0.2732687936693563</v>
      </c>
      <c r="D77" s="157">
        <f t="shared" ref="D77" si="295">SUM(D78:D79)</f>
        <v>0.21365680333547798</v>
      </c>
      <c r="E77" s="157">
        <f t="shared" ref="E77" si="296">SUM(E78:E79)</f>
        <v>0.54621262794468262</v>
      </c>
      <c r="F77" s="157">
        <f t="shared" ref="F77" si="297">SUM(F78:F79)</f>
        <v>0.50970607107521437</v>
      </c>
      <c r="G77" s="157">
        <f t="shared" ref="G77" si="298">SUM(G78:G79)</f>
        <v>0.25507310343707629</v>
      </c>
      <c r="H77" s="157">
        <f t="shared" ref="H77" si="299">SUM(H78:H79)</f>
        <v>0.1459567091054329</v>
      </c>
      <c r="I77" s="157">
        <f t="shared" ref="I77" si="300">SUM(I78:I79)</f>
        <v>0.1492753037442108</v>
      </c>
      <c r="J77" s="157">
        <f t="shared" ref="J77" si="301">SUM(J78:J79)</f>
        <v>0.42321188594742898</v>
      </c>
      <c r="K77" s="157">
        <f t="shared" ref="K77" si="302">SUM(K78:K79)</f>
        <v>0.11412673772221574</v>
      </c>
      <c r="L77" s="157">
        <f t="shared" ref="L77" si="303">SUM(L78:L79)</f>
        <v>0.67132899005387237</v>
      </c>
      <c r="M77" s="157">
        <f t="shared" ref="M77" si="304">SUM(M78:M79)</f>
        <v>0.46402836804235426</v>
      </c>
      <c r="N77" s="157">
        <f t="shared" ref="N77" si="305">SUM(N78:N79)</f>
        <v>0.70289925188596536</v>
      </c>
      <c r="O77" s="157">
        <f t="shared" ref="O77" si="306">SUM(O78:O79)</f>
        <v>6.5815960448340066E-2</v>
      </c>
      <c r="P77" s="157">
        <f t="shared" ref="P77" si="307">SUM(P78:P79)</f>
        <v>0</v>
      </c>
      <c r="Q77" s="157">
        <f t="shared" ref="Q77" si="308">SUM(Q78:Q79)</f>
        <v>0.60870713541830246</v>
      </c>
    </row>
    <row r="78" spans="1:17" ht="12" customHeight="1" x14ac:dyDescent="0.25">
      <c r="A78" s="23" t="s">
        <v>109</v>
      </c>
      <c r="B78" s="156"/>
      <c r="C78" s="156">
        <v>0.17995424289025902</v>
      </c>
      <c r="D78" s="156">
        <v>0.21365680333547798</v>
      </c>
      <c r="E78" s="156">
        <v>0.37875719051361129</v>
      </c>
      <c r="F78" s="156">
        <v>0.23661526568611446</v>
      </c>
      <c r="G78" s="156">
        <v>0.25507310343707629</v>
      </c>
      <c r="H78" s="156">
        <v>0.10540964843157982</v>
      </c>
      <c r="I78" s="156">
        <v>0.1492753037442108</v>
      </c>
      <c r="J78" s="156">
        <v>0.33356536204010906</v>
      </c>
      <c r="K78" s="156">
        <v>0.11412673772221574</v>
      </c>
      <c r="L78" s="156">
        <v>0.67132899005387237</v>
      </c>
      <c r="M78" s="156">
        <v>0.46402836804235426</v>
      </c>
      <c r="N78" s="156">
        <v>0.70289925188596536</v>
      </c>
      <c r="O78" s="156">
        <v>6.5815960448340066E-2</v>
      </c>
      <c r="P78" s="156">
        <v>0</v>
      </c>
      <c r="Q78" s="156">
        <v>0.38068538348295217</v>
      </c>
    </row>
    <row r="79" spans="1:17" ht="12" customHeight="1" x14ac:dyDescent="0.25">
      <c r="A79" s="29" t="s">
        <v>140</v>
      </c>
      <c r="B79" s="57"/>
      <c r="C79" s="57">
        <v>9.3314550779097255E-2</v>
      </c>
      <c r="D79" s="57">
        <v>0</v>
      </c>
      <c r="E79" s="57">
        <v>0.16745543743107136</v>
      </c>
      <c r="F79" s="57">
        <v>0.27309080538909986</v>
      </c>
      <c r="G79" s="57">
        <v>0</v>
      </c>
      <c r="H79" s="57">
        <v>4.0547060673853094E-2</v>
      </c>
      <c r="I79" s="57">
        <v>0</v>
      </c>
      <c r="J79" s="57">
        <v>8.9646523907319947E-2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0.22802175193535026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18.030991619580281</v>
      </c>
      <c r="D81" s="168">
        <f t="shared" ref="D81" si="310">SUM(D82,D85,D87,D100)</f>
        <v>0</v>
      </c>
      <c r="E81" s="168">
        <f t="shared" ref="E81" si="311">SUM(E82,E85,E87,E100)</f>
        <v>0</v>
      </c>
      <c r="F81" s="168">
        <f t="shared" ref="F81" si="312">SUM(F82,F85,F87,F100)</f>
        <v>19.007441453033504</v>
      </c>
      <c r="G81" s="168">
        <f t="shared" ref="G81" si="313">SUM(G82,G85,G87,G100)</f>
        <v>26.430991859624399</v>
      </c>
      <c r="H81" s="168">
        <f t="shared" ref="H81" si="314">SUM(H82,H85,H87,H100)</f>
        <v>10.142218964781117</v>
      </c>
      <c r="I81" s="168">
        <f t="shared" ref="I81" si="315">SUM(I82,I85,I87,I100)</f>
        <v>23.923009369936008</v>
      </c>
      <c r="J81" s="168">
        <f t="shared" ref="J81" si="316">SUM(J82,J85,J87,J100)</f>
        <v>7.5593003324806212</v>
      </c>
      <c r="K81" s="168">
        <f t="shared" ref="K81" si="317">SUM(K82,K85,K87,K100)</f>
        <v>38.041623337248595</v>
      </c>
      <c r="L81" s="168">
        <f t="shared" ref="L81" si="318">SUM(L82,L85,L87,L100)</f>
        <v>104.1827542151847</v>
      </c>
      <c r="M81" s="168">
        <f t="shared" ref="M81" si="319">SUM(M82,M85,M87,M100)</f>
        <v>23.314828599912886</v>
      </c>
      <c r="N81" s="168">
        <f t="shared" ref="N81" si="320">SUM(N82,N85,N87,N100)</f>
        <v>26.849626936293813</v>
      </c>
      <c r="O81" s="168">
        <f t="shared" ref="O81" si="321">SUM(O82,O85,O87,O100)</f>
        <v>24.272886995177675</v>
      </c>
      <c r="P81" s="168">
        <f t="shared" ref="P81" si="322">SUM(P82,P85,P87,P100)</f>
        <v>0.50966549062086375</v>
      </c>
      <c r="Q81" s="168">
        <f t="shared" ref="Q81" si="323">SUM(Q82,Q85,Q87,Q100)</f>
        <v>11.451390869198637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13.406659080606703</v>
      </c>
      <c r="D82" s="157">
        <f t="shared" si="324"/>
        <v>0</v>
      </c>
      <c r="E82" s="157">
        <f t="shared" si="324"/>
        <v>0</v>
      </c>
      <c r="F82" s="157">
        <f t="shared" si="324"/>
        <v>14.688487193271056</v>
      </c>
      <c r="G82" s="157">
        <f t="shared" si="324"/>
        <v>20.012400627693506</v>
      </c>
      <c r="H82" s="157">
        <f t="shared" si="324"/>
        <v>7.7152525552638167</v>
      </c>
      <c r="I82" s="157">
        <f t="shared" si="324"/>
        <v>17.595495058667257</v>
      </c>
      <c r="J82" s="157">
        <f t="shared" si="324"/>
        <v>5.5697158925872916</v>
      </c>
      <c r="K82" s="157">
        <f t="shared" si="324"/>
        <v>29.502972998802186</v>
      </c>
      <c r="L82" s="157">
        <f t="shared" si="324"/>
        <v>81.878957928369971</v>
      </c>
      <c r="M82" s="157">
        <f t="shared" si="324"/>
        <v>17.816396274617581</v>
      </c>
      <c r="N82" s="157">
        <f t="shared" si="324"/>
        <v>20.016159148102787</v>
      </c>
      <c r="O82" s="157">
        <f t="shared" si="324"/>
        <v>18.42688657671734</v>
      </c>
      <c r="P82" s="157">
        <f t="shared" si="324"/>
        <v>0.35095477259114305</v>
      </c>
      <c r="Q82" s="157">
        <f t="shared" si="324"/>
        <v>8.3760234382249781</v>
      </c>
    </row>
    <row r="83" spans="1:17" ht="12" customHeight="1" x14ac:dyDescent="0.25">
      <c r="A83" s="23" t="s">
        <v>157</v>
      </c>
      <c r="B83" s="156"/>
      <c r="C83" s="156">
        <v>13.33394375198808</v>
      </c>
      <c r="D83" s="156">
        <v>0</v>
      </c>
      <c r="E83" s="156">
        <v>0</v>
      </c>
      <c r="F83" s="156">
        <v>14.579921104644956</v>
      </c>
      <c r="G83" s="156">
        <v>19.8586186715299</v>
      </c>
      <c r="H83" s="156">
        <v>7.6531747504177554</v>
      </c>
      <c r="I83" s="156">
        <v>17.431945380324731</v>
      </c>
      <c r="J83" s="156">
        <v>5.5063071282868199</v>
      </c>
      <c r="K83" s="156">
        <v>29.326409850658809</v>
      </c>
      <c r="L83" s="156">
        <v>81.527094064350393</v>
      </c>
      <c r="M83" s="156">
        <v>17.735707172564048</v>
      </c>
      <c r="N83" s="156">
        <v>19.945572105845024</v>
      </c>
      <c r="O83" s="156">
        <v>18.364292873397158</v>
      </c>
      <c r="P83" s="156">
        <v>0.34981608143816079</v>
      </c>
      <c r="Q83" s="156">
        <v>8.3254728299429104</v>
      </c>
    </row>
    <row r="84" spans="1:17" ht="12" customHeight="1" x14ac:dyDescent="0.25">
      <c r="A84" s="23" t="s">
        <v>60</v>
      </c>
      <c r="B84" s="156"/>
      <c r="C84" s="156">
        <v>7.2715328618623287E-2</v>
      </c>
      <c r="D84" s="156">
        <v>0</v>
      </c>
      <c r="E84" s="156">
        <v>0</v>
      </c>
      <c r="F84" s="156">
        <v>0.10856608862610041</v>
      </c>
      <c r="G84" s="156">
        <v>0.15378195616360443</v>
      </c>
      <c r="H84" s="156">
        <v>6.2077804846061485E-2</v>
      </c>
      <c r="I84" s="156">
        <v>0.16354967834252632</v>
      </c>
      <c r="J84" s="156">
        <v>6.3408764300471515E-2</v>
      </c>
      <c r="K84" s="156">
        <v>0.17656314814337759</v>
      </c>
      <c r="L84" s="156">
        <v>0.35186386401958292</v>
      </c>
      <c r="M84" s="156">
        <v>8.068910205353215E-2</v>
      </c>
      <c r="N84" s="156">
        <v>7.0587042257763674E-2</v>
      </c>
      <c r="O84" s="156">
        <v>6.2593703320181465E-2</v>
      </c>
      <c r="P84" s="156">
        <v>1.138691152982273E-3</v>
      </c>
      <c r="Q84" s="156">
        <v>5.0550608282066908E-2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2.6302166418995514E-2</v>
      </c>
      <c r="D85" s="157">
        <f t="shared" si="325"/>
        <v>0</v>
      </c>
      <c r="E85" s="157">
        <f t="shared" si="325"/>
        <v>0</v>
      </c>
      <c r="F85" s="157">
        <f t="shared" si="325"/>
        <v>3.5976381382271924E-2</v>
      </c>
      <c r="G85" s="157">
        <f t="shared" si="325"/>
        <v>6.2340825585775098E-2</v>
      </c>
      <c r="H85" s="157">
        <f t="shared" si="325"/>
        <v>5.6989422859026903E-2</v>
      </c>
      <c r="I85" s="157">
        <f t="shared" si="325"/>
        <v>0.10219297387491331</v>
      </c>
      <c r="J85" s="157">
        <f t="shared" si="325"/>
        <v>0.12505178680539922</v>
      </c>
      <c r="K85" s="157">
        <f t="shared" si="325"/>
        <v>0.12263497359908974</v>
      </c>
      <c r="L85" s="157">
        <f t="shared" si="325"/>
        <v>0.62734277344660039</v>
      </c>
      <c r="M85" s="157">
        <f t="shared" si="325"/>
        <v>0.26245509908358483</v>
      </c>
      <c r="N85" s="157">
        <f t="shared" si="325"/>
        <v>0.6422097615489093</v>
      </c>
      <c r="O85" s="157">
        <f t="shared" si="325"/>
        <v>9.9641133012001143E-2</v>
      </c>
      <c r="P85" s="157">
        <f t="shared" si="325"/>
        <v>2.161698773655776E-2</v>
      </c>
      <c r="Q85" s="157">
        <f t="shared" si="325"/>
        <v>0.36949977824491081</v>
      </c>
    </row>
    <row r="86" spans="1:17" ht="12" customHeight="1" x14ac:dyDescent="0.25">
      <c r="A86" s="23" t="s">
        <v>60</v>
      </c>
      <c r="B86" s="156"/>
      <c r="C86" s="156">
        <v>2.6302166418995514E-2</v>
      </c>
      <c r="D86" s="156">
        <v>0</v>
      </c>
      <c r="E86" s="156">
        <v>0</v>
      </c>
      <c r="F86" s="156">
        <v>3.5976381382271924E-2</v>
      </c>
      <c r="G86" s="156">
        <v>6.2340825585775098E-2</v>
      </c>
      <c r="H86" s="156">
        <v>5.6989422859026903E-2</v>
      </c>
      <c r="I86" s="156">
        <v>0.10219297387491331</v>
      </c>
      <c r="J86" s="156">
        <v>0.12505178680539922</v>
      </c>
      <c r="K86" s="156">
        <v>0.12263497359908974</v>
      </c>
      <c r="L86" s="156">
        <v>0.62734277344660039</v>
      </c>
      <c r="M86" s="156">
        <v>0.26245509908358483</v>
      </c>
      <c r="N86" s="156">
        <v>0.6422097615489093</v>
      </c>
      <c r="O86" s="156">
        <v>9.9641133012001143E-2</v>
      </c>
      <c r="P86" s="156">
        <v>2.161698773655776E-2</v>
      </c>
      <c r="Q86" s="156">
        <v>0.36949977824491081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3.6839861322725769</v>
      </c>
      <c r="D87" s="157">
        <f t="shared" ref="D87" si="327">SUM(D88:D89,D92:D93,D96:D97)</f>
        <v>0</v>
      </c>
      <c r="E87" s="157">
        <f t="shared" ref="E87" si="328">SUM(E88:E89,E92:E93,E96:E97)</f>
        <v>0</v>
      </c>
      <c r="F87" s="157">
        <f t="shared" ref="F87" si="329">SUM(F88:F89,F92:F93,F96:F97)</f>
        <v>3.3265388130367155</v>
      </c>
      <c r="G87" s="157">
        <f t="shared" ref="G87" si="330">SUM(G88:G89,G92:G93,G96:G97)</f>
        <v>5.0296228516912649</v>
      </c>
      <c r="H87" s="157">
        <f t="shared" ref="H87" si="331">SUM(H88:H89,H92:H93,H96:H97)</f>
        <v>1.8524542246250011</v>
      </c>
      <c r="I87" s="157">
        <f t="shared" ref="I87" si="332">SUM(I88:I89,I92:I93,I96:I97)</f>
        <v>4.9208251504621199</v>
      </c>
      <c r="J87" s="157">
        <f t="shared" ref="J87" si="333">SUM(J88:J89,J92:J93,J96:J97)</f>
        <v>1.4558990360194437</v>
      </c>
      <c r="K87" s="157">
        <f t="shared" ref="K87" si="334">SUM(K88:K89,K92:K93,K96:K97)</f>
        <v>6.3928742194134429</v>
      </c>
      <c r="L87" s="157">
        <f t="shared" ref="L87" si="335">SUM(L88:L89,L92:L93,L96:L97)</f>
        <v>16.909386531712833</v>
      </c>
      <c r="M87" s="157">
        <f t="shared" ref="M87" si="336">SUM(M88:M89,M92:M93,M96:M97)</f>
        <v>4.1787167124557669</v>
      </c>
      <c r="N87" s="157">
        <f t="shared" ref="N87" si="337">SUM(N88:N89,N92:N93,N96:N97)</f>
        <v>4.9841890739927663</v>
      </c>
      <c r="O87" s="157">
        <f t="shared" ref="O87" si="338">SUM(O88:O89,O92:O93,O96:O97)</f>
        <v>4.6077262351145913</v>
      </c>
      <c r="P87" s="157">
        <f t="shared" ref="P87" si="339">SUM(P88:P89,P92:P93,P96:P97)</f>
        <v>0.1062974780830625</v>
      </c>
      <c r="Q87" s="157">
        <f t="shared" ref="Q87" si="340">SUM(Q88:Q89,Q92:Q93,Q96:Q97)</f>
        <v>2.178450998447139</v>
      </c>
    </row>
    <row r="88" spans="1:17" ht="12" customHeight="1" x14ac:dyDescent="0.25">
      <c r="A88" s="167" t="s">
        <v>156</v>
      </c>
      <c r="B88" s="132"/>
      <c r="C88" s="132">
        <v>2.0890062831859253</v>
      </c>
      <c r="D88" s="132">
        <v>0</v>
      </c>
      <c r="E88" s="132">
        <v>0</v>
      </c>
      <c r="F88" s="132">
        <v>1.4024033211720146</v>
      </c>
      <c r="G88" s="132">
        <v>2.5044824180591618</v>
      </c>
      <c r="H88" s="132">
        <v>1.463885985316925</v>
      </c>
      <c r="I88" s="132">
        <v>3.0889496609828742</v>
      </c>
      <c r="J88" s="132">
        <v>1.0705266664134887</v>
      </c>
      <c r="K88" s="132">
        <v>0</v>
      </c>
      <c r="L88" s="132">
        <v>8.3779954774514316</v>
      </c>
      <c r="M88" s="132">
        <v>2.301830583684231</v>
      </c>
      <c r="N88" s="132">
        <v>3.044974756644363</v>
      </c>
      <c r="O88" s="132">
        <v>2.6872200577462677</v>
      </c>
      <c r="P88" s="132">
        <v>0</v>
      </c>
      <c r="Q88" s="132">
        <v>1.3847302330160618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6.3928742194134429</v>
      </c>
      <c r="L89" s="132">
        <f t="shared" ref="L89" si="350">SUM(L90:L91)</f>
        <v>1.9436616686013006</v>
      </c>
      <c r="M89" s="132">
        <f t="shared" ref="M89" si="351">SUM(M90:M91)</f>
        <v>1.8768861287715359</v>
      </c>
      <c r="N89" s="132">
        <f t="shared" ref="N89" si="352">SUM(N90:N91)</f>
        <v>1.9392143173484033</v>
      </c>
      <c r="O89" s="132">
        <f t="shared" ref="O89" si="353">SUM(O90:O91)</f>
        <v>1.9205061773683236</v>
      </c>
      <c r="P89" s="132">
        <f t="shared" ref="P89" si="354">SUM(P90:P91)</f>
        <v>0.1062974780830625</v>
      </c>
      <c r="Q89" s="132">
        <f t="shared" ref="Q89" si="355">SUM(Q90:Q91)</f>
        <v>0.43313295474072838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4.3247338381302587</v>
      </c>
      <c r="L90" s="165">
        <v>1.3105249671287102</v>
      </c>
      <c r="M90" s="165">
        <v>1.2645282317387325</v>
      </c>
      <c r="N90" s="165">
        <v>1.304509760076721</v>
      </c>
      <c r="O90" s="165">
        <v>1.2900550222101155</v>
      </c>
      <c r="P90" s="165">
        <v>7.1303072616066346E-2</v>
      </c>
      <c r="Q90" s="165">
        <v>0.2901269297767447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2.0681403812831838</v>
      </c>
      <c r="L91" s="164">
        <v>0.63313670147259049</v>
      </c>
      <c r="M91" s="164">
        <v>0.6123578970328033</v>
      </c>
      <c r="N91" s="164">
        <v>0.63470455727168229</v>
      </c>
      <c r="O91" s="164">
        <v>0.63045115515820815</v>
      </c>
      <c r="P91" s="164">
        <v>3.4994405466996149E-2</v>
      </c>
      <c r="Q91" s="164">
        <v>0.14300602496398368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1.5949798490866516</v>
      </c>
      <c r="D96" s="162">
        <v>0</v>
      </c>
      <c r="E96" s="162">
        <v>0</v>
      </c>
      <c r="F96" s="162">
        <v>1.9241354918647007</v>
      </c>
      <c r="G96" s="162">
        <v>2.5251404336321026</v>
      </c>
      <c r="H96" s="162">
        <v>0.38856823930807594</v>
      </c>
      <c r="I96" s="162">
        <v>1.8318754894792457</v>
      </c>
      <c r="J96" s="162">
        <v>0.38537236960595506</v>
      </c>
      <c r="K96" s="162">
        <v>0</v>
      </c>
      <c r="L96" s="162">
        <v>5.1569133346037352</v>
      </c>
      <c r="M96" s="162">
        <v>0</v>
      </c>
      <c r="N96" s="162">
        <v>0</v>
      </c>
      <c r="O96" s="162">
        <v>0</v>
      </c>
      <c r="P96" s="162">
        <v>0</v>
      </c>
      <c r="Q96" s="162">
        <v>0.25111485021515345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1.430816051056365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0.10947296047519564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0.8212310350910158</v>
      </c>
      <c r="M98" s="156">
        <v>0</v>
      </c>
      <c r="N98" s="156">
        <v>0</v>
      </c>
      <c r="O98" s="156">
        <v>0</v>
      </c>
      <c r="P98" s="156">
        <v>0</v>
      </c>
      <c r="Q98" s="156">
        <v>6.7072318915057744E-2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0.60958501596534931</v>
      </c>
      <c r="M99" s="156">
        <v>0</v>
      </c>
      <c r="N99" s="156">
        <v>0</v>
      </c>
      <c r="O99" s="156">
        <v>0</v>
      </c>
      <c r="P99" s="156">
        <v>0</v>
      </c>
      <c r="Q99" s="156">
        <v>4.2400641560137897E-2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0.91404424028200593</v>
      </c>
      <c r="D100" s="157">
        <f t="shared" ref="D100" si="387">SUM(D101:D103)</f>
        <v>0</v>
      </c>
      <c r="E100" s="157">
        <f t="shared" ref="E100" si="388">SUM(E101:E103)</f>
        <v>0</v>
      </c>
      <c r="F100" s="157">
        <f t="shared" ref="F100" si="389">SUM(F101:F103)</f>
        <v>0.95643906534345979</v>
      </c>
      <c r="G100" s="157">
        <f t="shared" ref="G100" si="390">SUM(G101:G103)</f>
        <v>1.3266275546538528</v>
      </c>
      <c r="H100" s="157">
        <f t="shared" ref="H100" si="391">SUM(H101:H103)</f>
        <v>0.51752276203327141</v>
      </c>
      <c r="I100" s="157">
        <f t="shared" ref="I100" si="392">SUM(I101:I103)</f>
        <v>1.3044961869317169</v>
      </c>
      <c r="J100" s="157">
        <f t="shared" ref="J100" si="393">SUM(J101:J103)</f>
        <v>0.40863361706848572</v>
      </c>
      <c r="K100" s="157">
        <f t="shared" ref="K100" si="394">SUM(K101:K103)</f>
        <v>2.0231411454338759</v>
      </c>
      <c r="L100" s="157">
        <f t="shared" ref="L100" si="395">SUM(L101:L103)</f>
        <v>4.7670669816552973</v>
      </c>
      <c r="M100" s="157">
        <f t="shared" ref="M100" si="396">SUM(M101:M103)</f>
        <v>1.0572605137559516</v>
      </c>
      <c r="N100" s="157">
        <f t="shared" ref="N100" si="397">SUM(N101:N103)</f>
        <v>1.2070689526493521</v>
      </c>
      <c r="O100" s="157">
        <f t="shared" ref="O100" si="398">SUM(O101:O103)</f>
        <v>1.1386330503337463</v>
      </c>
      <c r="P100" s="157">
        <f t="shared" ref="P100" si="399">SUM(P101:P103)</f>
        <v>3.0796252210100516E-2</v>
      </c>
      <c r="Q100" s="157">
        <f t="shared" ref="Q100" si="400">SUM(Q101:Q103)</f>
        <v>0.52741665428160933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0.91404424028200593</v>
      </c>
      <c r="D103" s="57">
        <v>0</v>
      </c>
      <c r="E103" s="57">
        <v>0</v>
      </c>
      <c r="F103" s="57">
        <v>0.95643906534345979</v>
      </c>
      <c r="G103" s="57">
        <v>1.3266275546538528</v>
      </c>
      <c r="H103" s="57">
        <v>0.51752276203327141</v>
      </c>
      <c r="I103" s="57">
        <v>1.3044961869317169</v>
      </c>
      <c r="J103" s="57">
        <v>0.40863361706848572</v>
      </c>
      <c r="K103" s="57">
        <v>2.0231411454338759</v>
      </c>
      <c r="L103" s="57">
        <v>4.7670669816552973</v>
      </c>
      <c r="M103" s="57">
        <v>1.0572605137559516</v>
      </c>
      <c r="N103" s="57">
        <v>1.2070689526493521</v>
      </c>
      <c r="O103" s="57">
        <v>1.1386330503337463</v>
      </c>
      <c r="P103" s="57">
        <v>3.0796252210100516E-2</v>
      </c>
      <c r="Q103" s="57">
        <v>0.52741665428160933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3.4609569406261</v>
      </c>
      <c r="L105" s="168">
        <f t="shared" ref="L105" si="410">SUM(L106,L109,L111,L120)</f>
        <v>3.0336728110524485</v>
      </c>
      <c r="M105" s="168">
        <f t="shared" ref="M105" si="411">SUM(M106,M109,M111,M120)</f>
        <v>2.4531941104103949</v>
      </c>
      <c r="N105" s="168">
        <f t="shared" ref="N105" si="412">SUM(N106,N109,N111,N120)</f>
        <v>6.1329493314301748</v>
      </c>
      <c r="O105" s="168">
        <f t="shared" ref="O105" si="413">SUM(O106,O109,O111,O120)</f>
        <v>3.0132129202161382</v>
      </c>
      <c r="P105" s="168">
        <f t="shared" ref="P105" si="414">SUM(P106,P109,P111,P120)</f>
        <v>5.6110015251756495</v>
      </c>
      <c r="Q105" s="168">
        <f t="shared" ref="Q105" si="415">SUM(Q106,Q109,Q111,Q120)</f>
        <v>4.2664888703078683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2.4220512771626366</v>
      </c>
      <c r="L106" s="157">
        <f t="shared" si="416"/>
        <v>2.2638297748963034</v>
      </c>
      <c r="M106" s="157">
        <f t="shared" si="416"/>
        <v>1.7445240751776201</v>
      </c>
      <c r="N106" s="157">
        <f t="shared" si="416"/>
        <v>4.2926678188740048</v>
      </c>
      <c r="O106" s="157">
        <f t="shared" si="416"/>
        <v>2.1142736228369392</v>
      </c>
      <c r="P106" s="157">
        <f t="shared" si="416"/>
        <v>3.7001159513194875</v>
      </c>
      <c r="Q106" s="157">
        <f t="shared" si="416"/>
        <v>2.8838864544869449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2.4108272806215987</v>
      </c>
      <c r="L107" s="156">
        <v>2.2564184007624739</v>
      </c>
      <c r="M107" s="156">
        <v>1.7385408058215115</v>
      </c>
      <c r="N107" s="156">
        <v>4.2812569614126481</v>
      </c>
      <c r="O107" s="156">
        <v>2.1088980045437213</v>
      </c>
      <c r="P107" s="156">
        <v>3.6911630020383783</v>
      </c>
      <c r="Q107" s="156">
        <v>2.8709140635565671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1.1223996541037881E-2</v>
      </c>
      <c r="L108" s="156">
        <v>7.4113741338296211E-3</v>
      </c>
      <c r="M108" s="156">
        <v>5.9832693561086584E-3</v>
      </c>
      <c r="N108" s="156">
        <v>1.1410857461356796E-2</v>
      </c>
      <c r="O108" s="156">
        <v>5.3756182932176598E-3</v>
      </c>
      <c r="P108" s="156">
        <v>8.952949281109181E-3</v>
      </c>
      <c r="Q108" s="156">
        <v>1.2972390930377758E-2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1.0173867647104344E-2</v>
      </c>
      <c r="L109" s="157">
        <f t="shared" si="417"/>
        <v>2.1324779942100847E-2</v>
      </c>
      <c r="M109" s="157">
        <f t="shared" si="417"/>
        <v>1.8481350274012112E-2</v>
      </c>
      <c r="N109" s="157">
        <f t="shared" si="417"/>
        <v>6.5186959761278376E-2</v>
      </c>
      <c r="O109" s="157">
        <f t="shared" si="417"/>
        <v>2.0432814549168732E-2</v>
      </c>
      <c r="P109" s="157">
        <f t="shared" si="417"/>
        <v>5.0873854937959997E-2</v>
      </c>
      <c r="Q109" s="157">
        <f t="shared" si="417"/>
        <v>7.0771046054849768E-2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1.0173867647104344E-2</v>
      </c>
      <c r="L110" s="156">
        <v>2.1324779942100847E-2</v>
      </c>
      <c r="M110" s="156">
        <v>1.8481350274012112E-2</v>
      </c>
      <c r="N110" s="156">
        <v>6.5186959761278376E-2</v>
      </c>
      <c r="O110" s="156">
        <v>2.0432814549168732E-2</v>
      </c>
      <c r="P110" s="156">
        <v>5.0873854937959997E-2</v>
      </c>
      <c r="Q110" s="156">
        <v>7.0771046054849768E-2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0.79926425721237615</v>
      </c>
      <c r="L111" s="157">
        <f t="shared" ref="L111" si="427">SUM(L112:L113,L116:L117)</f>
        <v>0.55613861038683099</v>
      </c>
      <c r="M111" s="157">
        <f t="shared" ref="M111" si="428">SUM(M112:M113,M116:M117)</f>
        <v>0.53018898144514692</v>
      </c>
      <c r="N111" s="157">
        <f t="shared" ref="N111" si="429">SUM(N112:N113,N116:N117)</f>
        <v>1.3647840201385242</v>
      </c>
      <c r="O111" s="157">
        <f t="shared" ref="O111" si="430">SUM(O112:O113,O116:O117)</f>
        <v>0.66874504427819437</v>
      </c>
      <c r="P111" s="157">
        <f t="shared" ref="P111" si="431">SUM(P112:P113,P116:P117)</f>
        <v>1.4150353100692914</v>
      </c>
      <c r="Q111" s="157">
        <f t="shared" ref="Q111" si="432">SUM(Q112:Q113,Q116:Q117)</f>
        <v>1.0188753474373855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0.57493691003179792</v>
      </c>
      <c r="L116" s="162">
        <v>0.43193369781342866</v>
      </c>
      <c r="M116" s="162">
        <v>0.35087646918624127</v>
      </c>
      <c r="N116" s="162">
        <v>0.93593795987764516</v>
      </c>
      <c r="O116" s="162">
        <v>0.36359644893153759</v>
      </c>
      <c r="P116" s="162">
        <v>0.90896528130478371</v>
      </c>
      <c r="Q116" s="162">
        <v>0.73304877078370545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0.22432734718057823</v>
      </c>
      <c r="L117" s="160">
        <f t="shared" ref="L117" si="457">SUM(L118:L119)</f>
        <v>0.12420491257340233</v>
      </c>
      <c r="M117" s="160">
        <f t="shared" ref="M117" si="458">SUM(M118:M119)</f>
        <v>0.17931251225890565</v>
      </c>
      <c r="N117" s="160">
        <f t="shared" ref="N117" si="459">SUM(N118:N119)</f>
        <v>0.42884606026087901</v>
      </c>
      <c r="O117" s="160">
        <f t="shared" ref="O117" si="460">SUM(O118:O119)</f>
        <v>0.30514859534665673</v>
      </c>
      <c r="P117" s="160">
        <f t="shared" ref="P117" si="461">SUM(P118:P119)</f>
        <v>0.50607002876450768</v>
      </c>
      <c r="Q117" s="160">
        <f t="shared" ref="Q117" si="462">SUM(Q118:Q119)</f>
        <v>0.28582657665368005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0.14559827214611362</v>
      </c>
      <c r="L118" s="156">
        <v>7.1288638983842453E-2</v>
      </c>
      <c r="M118" s="156">
        <v>0.10970910713273355</v>
      </c>
      <c r="N118" s="156">
        <v>0.25874003164203968</v>
      </c>
      <c r="O118" s="156">
        <v>0.18400204022473338</v>
      </c>
      <c r="P118" s="156">
        <v>0.2995006512038485</v>
      </c>
      <c r="Q118" s="156">
        <v>0.17512133791301457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7.8729075034464621E-2</v>
      </c>
      <c r="L119" s="156">
        <v>5.2916273589559873E-2</v>
      </c>
      <c r="M119" s="156">
        <v>6.9603405126172108E-2</v>
      </c>
      <c r="N119" s="156">
        <v>0.17010602861883933</v>
      </c>
      <c r="O119" s="156">
        <v>0.12114655512192332</v>
      </c>
      <c r="P119" s="156">
        <v>0.20656937756065913</v>
      </c>
      <c r="Q119" s="156">
        <v>0.11070523874066546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0.22946753860398289</v>
      </c>
      <c r="L120" s="157">
        <f t="shared" ref="L120" si="472">SUM(L121:L122)</f>
        <v>0.1923796458272129</v>
      </c>
      <c r="M120" s="157">
        <f t="shared" ref="M120" si="473">SUM(M121:M122)</f>
        <v>0.15999970351361564</v>
      </c>
      <c r="N120" s="157">
        <f t="shared" ref="N120" si="474">SUM(N121:N122)</f>
        <v>0.41031053265636747</v>
      </c>
      <c r="O120" s="157">
        <f t="shared" ref="O120" si="475">SUM(O121:O122)</f>
        <v>0.20976143855183596</v>
      </c>
      <c r="P120" s="157">
        <f t="shared" ref="P120" si="476">SUM(P121:P122)</f>
        <v>0.44497640884891088</v>
      </c>
      <c r="Q120" s="157">
        <f t="shared" ref="Q120" si="477">SUM(Q121:Q122)</f>
        <v>0.29295602232868773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0.22946753860398289</v>
      </c>
      <c r="L122" s="57">
        <v>0.1923796458272129</v>
      </c>
      <c r="M122" s="57">
        <v>0.15999970351361564</v>
      </c>
      <c r="N122" s="57">
        <v>0.41031053265636747</v>
      </c>
      <c r="O122" s="57">
        <v>0.20976143855183596</v>
      </c>
      <c r="P122" s="57">
        <v>0.44497640884891088</v>
      </c>
      <c r="Q122" s="57">
        <v>0.29295602232868773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5.5508014316395657</v>
      </c>
      <c r="D124" s="168">
        <f t="shared" ref="D124" si="479">SUM(D125,D128,D130,D139)</f>
        <v>2.3929207883293988</v>
      </c>
      <c r="E124" s="168">
        <f t="shared" ref="E124" si="480">SUM(E125,E128,E130,E139)</f>
        <v>3.4073563207820183</v>
      </c>
      <c r="F124" s="168">
        <f t="shared" ref="F124" si="481">SUM(F125,F128,F130,F139)</f>
        <v>3.8802521557863443</v>
      </c>
      <c r="G124" s="168">
        <f t="shared" ref="G124" si="482">SUM(G125,G128,G130,G139)</f>
        <v>4.5396913628793669</v>
      </c>
      <c r="H124" s="168">
        <f t="shared" ref="H124" si="483">SUM(H125,H128,H130,H139)</f>
        <v>3.690600819463254</v>
      </c>
      <c r="I124" s="168">
        <f t="shared" ref="I124" si="484">SUM(I125,I128,I130,I139)</f>
        <v>4.3042015719408662</v>
      </c>
      <c r="J124" s="168">
        <f t="shared" ref="J124" si="485">SUM(J125,J128,J130,J139)</f>
        <v>3.5506032261732434</v>
      </c>
      <c r="K124" s="168">
        <f t="shared" ref="K124" si="486">SUM(K125,K128,K130,K139)</f>
        <v>0</v>
      </c>
      <c r="L124" s="168">
        <f t="shared" ref="L124" si="487">SUM(L125,L128,L130,L139)</f>
        <v>6.327897125846575</v>
      </c>
      <c r="M124" s="168">
        <f t="shared" ref="M124" si="488">SUM(M125,M128,M130,M139)</f>
        <v>3.7929553024577514</v>
      </c>
      <c r="N124" s="168">
        <f t="shared" ref="N124" si="489">SUM(N125,N128,N130,N139)</f>
        <v>2.2673147120385888</v>
      </c>
      <c r="O124" s="168">
        <f t="shared" ref="O124" si="490">SUM(O125,O128,O130,O139)</f>
        <v>3.1184068608753219</v>
      </c>
      <c r="P124" s="168">
        <f t="shared" ref="P124" si="491">SUM(P125,P128,P130,P139)</f>
        <v>3.7066732017036874</v>
      </c>
      <c r="Q124" s="168">
        <f t="shared" ref="Q124" si="492">SUM(Q125,Q128,Q130,Q139)</f>
        <v>5.9436528598538168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4.1809962565135317</v>
      </c>
      <c r="D125" s="157">
        <f t="shared" si="493"/>
        <v>1.643488075848256</v>
      </c>
      <c r="E125" s="157">
        <f t="shared" si="493"/>
        <v>2.3816933370750513</v>
      </c>
      <c r="F125" s="157">
        <f t="shared" si="493"/>
        <v>2.9823705344794895</v>
      </c>
      <c r="G125" s="157">
        <f t="shared" si="493"/>
        <v>3.5011363548952432</v>
      </c>
      <c r="H125" s="157">
        <f t="shared" si="493"/>
        <v>2.6303995048167286</v>
      </c>
      <c r="I125" s="157">
        <f t="shared" si="493"/>
        <v>3.0971354529723438</v>
      </c>
      <c r="J125" s="157">
        <f t="shared" si="493"/>
        <v>2.5411992510680723</v>
      </c>
      <c r="K125" s="157">
        <f t="shared" si="493"/>
        <v>0</v>
      </c>
      <c r="L125" s="157">
        <f t="shared" si="493"/>
        <v>4.8770625222539303</v>
      </c>
      <c r="M125" s="157">
        <f t="shared" si="493"/>
        <v>2.8285712923310382</v>
      </c>
      <c r="N125" s="157">
        <f t="shared" si="493"/>
        <v>1.6554304625313951</v>
      </c>
      <c r="O125" s="157">
        <f t="shared" si="493"/>
        <v>2.3868973050036932</v>
      </c>
      <c r="P125" s="157">
        <f t="shared" si="493"/>
        <v>2.6576241137807139</v>
      </c>
      <c r="Q125" s="157">
        <f t="shared" si="493"/>
        <v>4.2547885559204657</v>
      </c>
    </row>
    <row r="126" spans="1:17" ht="12" customHeight="1" x14ac:dyDescent="0.25">
      <c r="A126" s="23" t="s">
        <v>149</v>
      </c>
      <c r="B126" s="156"/>
      <c r="C126" s="156">
        <v>4.1628817699118228</v>
      </c>
      <c r="D126" s="156">
        <v>1.6363526670671267</v>
      </c>
      <c r="E126" s="156">
        <v>2.3660195715165977</v>
      </c>
      <c r="F126" s="156">
        <v>2.9649755225733045</v>
      </c>
      <c r="G126" s="156">
        <v>3.4802781456574432</v>
      </c>
      <c r="H126" s="156">
        <v>2.6140883722227888</v>
      </c>
      <c r="I126" s="156">
        <v>3.0752988912556058</v>
      </c>
      <c r="J126" s="156">
        <v>2.5193351802724915</v>
      </c>
      <c r="K126" s="156">
        <v>0</v>
      </c>
      <c r="L126" s="156">
        <v>4.861734749318404</v>
      </c>
      <c r="M126" s="156">
        <v>2.8192323206395291</v>
      </c>
      <c r="N126" s="156">
        <v>1.6511934215867403</v>
      </c>
      <c r="O126" s="156">
        <v>2.3810282080154788</v>
      </c>
      <c r="P126" s="156">
        <v>2.651378230949152</v>
      </c>
      <c r="Q126" s="156">
        <v>4.2361105293476973</v>
      </c>
    </row>
    <row r="127" spans="1:17" ht="12" customHeight="1" x14ac:dyDescent="0.25">
      <c r="A127" s="23" t="s">
        <v>60</v>
      </c>
      <c r="B127" s="156"/>
      <c r="C127" s="156">
        <v>1.8114486601708935E-2</v>
      </c>
      <c r="D127" s="156">
        <v>7.1354087811292335E-3</v>
      </c>
      <c r="E127" s="156">
        <v>1.5673765558453675E-2</v>
      </c>
      <c r="F127" s="156">
        <v>1.7395011906184948E-2</v>
      </c>
      <c r="G127" s="156">
        <v>2.0858209237800039E-2</v>
      </c>
      <c r="H127" s="156">
        <v>1.6311132593939855E-2</v>
      </c>
      <c r="I127" s="156">
        <v>2.1836561716738114E-2</v>
      </c>
      <c r="J127" s="156">
        <v>2.1864070795581052E-2</v>
      </c>
      <c r="K127" s="156">
        <v>0</v>
      </c>
      <c r="L127" s="156">
        <v>1.5327772935526352E-2</v>
      </c>
      <c r="M127" s="156">
        <v>9.3389716915091119E-3</v>
      </c>
      <c r="N127" s="156">
        <v>4.2370409446547937E-3</v>
      </c>
      <c r="O127" s="156">
        <v>5.8690969882143878E-3</v>
      </c>
      <c r="P127" s="156">
        <v>6.2458828315617295E-3</v>
      </c>
      <c r="Q127" s="156">
        <v>1.8678026572768281E-2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1.0969808154482908E-2</v>
      </c>
      <c r="D128" s="157">
        <f t="shared" si="494"/>
        <v>7.8239683540536654E-3</v>
      </c>
      <c r="E128" s="157">
        <f t="shared" si="494"/>
        <v>8.9141104872070311E-3</v>
      </c>
      <c r="F128" s="157">
        <f t="shared" si="494"/>
        <v>1.2034779474666446E-2</v>
      </c>
      <c r="G128" s="157">
        <f t="shared" si="494"/>
        <v>1.9848244781403079E-2</v>
      </c>
      <c r="H128" s="157">
        <f t="shared" si="494"/>
        <v>2.4042661420607001E-2</v>
      </c>
      <c r="I128" s="157">
        <f t="shared" si="494"/>
        <v>3.5786573804299719E-2</v>
      </c>
      <c r="J128" s="157">
        <f t="shared" si="494"/>
        <v>5.8014993233000661E-2</v>
      </c>
      <c r="K128" s="157">
        <f t="shared" si="494"/>
        <v>0</v>
      </c>
      <c r="L128" s="157">
        <f t="shared" si="494"/>
        <v>0.13752347125781864</v>
      </c>
      <c r="M128" s="157">
        <f t="shared" si="494"/>
        <v>7.0546591297233424E-2</v>
      </c>
      <c r="N128" s="157">
        <f t="shared" si="494"/>
        <v>0.11415782995622202</v>
      </c>
      <c r="O128" s="157">
        <f t="shared" si="494"/>
        <v>1.4763157664799966E-2</v>
      </c>
      <c r="P128" s="157">
        <f t="shared" si="494"/>
        <v>4.2387830636710484E-2</v>
      </c>
      <c r="Q128" s="157">
        <f t="shared" si="494"/>
        <v>0.17349618833381347</v>
      </c>
    </row>
    <row r="129" spans="1:17" ht="12" customHeight="1" x14ac:dyDescent="0.25">
      <c r="A129" s="23" t="s">
        <v>60</v>
      </c>
      <c r="B129" s="156"/>
      <c r="C129" s="156">
        <v>1.0969808154482908E-2</v>
      </c>
      <c r="D129" s="156">
        <v>7.8239683540536654E-3</v>
      </c>
      <c r="E129" s="156">
        <v>8.9141104872070311E-3</v>
      </c>
      <c r="F129" s="156">
        <v>1.2034779474666446E-2</v>
      </c>
      <c r="G129" s="156">
        <v>1.9848244781403079E-2</v>
      </c>
      <c r="H129" s="156">
        <v>2.4042661420607001E-2</v>
      </c>
      <c r="I129" s="156">
        <v>3.5786573804299719E-2</v>
      </c>
      <c r="J129" s="156">
        <v>5.8014993233000661E-2</v>
      </c>
      <c r="K129" s="156">
        <v>0</v>
      </c>
      <c r="L129" s="156">
        <v>0.13752347125781864</v>
      </c>
      <c r="M129" s="156">
        <v>7.0546591297233424E-2</v>
      </c>
      <c r="N129" s="156">
        <v>0.11415782995622202</v>
      </c>
      <c r="O129" s="156">
        <v>1.4763157664799966E-2</v>
      </c>
      <c r="P129" s="156">
        <v>4.2387830636710484E-2</v>
      </c>
      <c r="Q129" s="156">
        <v>0.17349618833381347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0.97489303867747601</v>
      </c>
      <c r="D130" s="157">
        <f t="shared" ref="D130" si="496">SUM(D131:D132,D135:D136)</f>
        <v>0.58289606103173275</v>
      </c>
      <c r="E130" s="157">
        <f t="shared" ref="E130" si="497">SUM(E131:E132,E135:E136)</f>
        <v>0.77874744789273254</v>
      </c>
      <c r="F130" s="157">
        <f t="shared" ref="F130" si="498">SUM(F131:F132,F135:F136)</f>
        <v>0.59876698033907361</v>
      </c>
      <c r="G130" s="157">
        <f t="shared" ref="G130" si="499">SUM(G131:G132,G135:G136)</f>
        <v>0.70653020598012861</v>
      </c>
      <c r="H130" s="157">
        <f t="shared" ref="H130" si="500">SUM(H131:H132,H135:H136)</f>
        <v>0.76019849238462078</v>
      </c>
      <c r="I130" s="157">
        <f t="shared" ref="I130" si="501">SUM(I131:I132,I135:I136)</f>
        <v>0.8197325534165486</v>
      </c>
      <c r="J130" s="157">
        <f t="shared" ref="J130" si="502">SUM(J131:J132,J135:J136)</f>
        <v>0.67125826296865132</v>
      </c>
      <c r="K130" s="157">
        <f t="shared" ref="K130" si="503">SUM(K131:K132,K135:K136)</f>
        <v>0</v>
      </c>
      <c r="L130" s="157">
        <f t="shared" ref="L130" si="504">SUM(L131:L132,L135:L136)</f>
        <v>0.94872881292628353</v>
      </c>
      <c r="M130" s="157">
        <f t="shared" ref="M130" si="505">SUM(M131:M132,M135:M136)</f>
        <v>0.65128563567953379</v>
      </c>
      <c r="N130" s="157">
        <f t="shared" ref="N130" si="506">SUM(N131:N132,N135:N136)</f>
        <v>0.35699277590930512</v>
      </c>
      <c r="O130" s="157">
        <f t="shared" ref="O130" si="507">SUM(O131:O132,O135:O136)</f>
        <v>0.51260755881009268</v>
      </c>
      <c r="P130" s="157">
        <f t="shared" ref="P130" si="508">SUM(P131:P132,P135:P136)</f>
        <v>0.72535916107589271</v>
      </c>
      <c r="Q130" s="157">
        <f t="shared" ref="Q130" si="509">SUM(Q131:Q132,Q135:Q136)</f>
        <v>1.1120629634414807</v>
      </c>
    </row>
    <row r="131" spans="1:17" ht="12" customHeight="1" x14ac:dyDescent="0.25">
      <c r="A131" s="167" t="s">
        <v>148</v>
      </c>
      <c r="B131" s="132"/>
      <c r="C131" s="132">
        <v>0.97489303867747601</v>
      </c>
      <c r="D131" s="132">
        <v>0</v>
      </c>
      <c r="E131" s="132">
        <v>0.15165618710507081</v>
      </c>
      <c r="F131" s="132">
        <v>0.59876698033907361</v>
      </c>
      <c r="G131" s="132">
        <v>0.70653020598012861</v>
      </c>
      <c r="H131" s="132">
        <v>0.25590189425453019</v>
      </c>
      <c r="I131" s="132">
        <v>0.7082200206412016</v>
      </c>
      <c r="J131" s="132">
        <v>0.46605476971270593</v>
      </c>
      <c r="K131" s="132">
        <v>0</v>
      </c>
      <c r="L131" s="132">
        <v>0.68951504660314633</v>
      </c>
      <c r="M131" s="132">
        <v>0.24045690575669212</v>
      </c>
      <c r="N131" s="132">
        <v>0.16713161425119735</v>
      </c>
      <c r="O131" s="132">
        <v>0.29079223494615664</v>
      </c>
      <c r="P131" s="132">
        <v>0.49346445186834503</v>
      </c>
      <c r="Q131" s="132">
        <v>0.69026463741491217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0.17055235344011055</v>
      </c>
      <c r="M132" s="132">
        <f t="shared" ref="M132" si="520">SUM(M133:M134)</f>
        <v>0.23296231125624145</v>
      </c>
      <c r="N132" s="132">
        <f t="shared" ref="N132" si="521">SUM(N133:N134)</f>
        <v>0.18986116165810779</v>
      </c>
      <c r="O132" s="132">
        <f t="shared" ref="O132" si="522">SUM(O133:O134)</f>
        <v>0.2218153238639361</v>
      </c>
      <c r="P132" s="132">
        <f t="shared" ref="P132" si="523">SUM(P133:P134)</f>
        <v>0.23189470920754768</v>
      </c>
      <c r="Q132" s="132">
        <f t="shared" ref="Q132" si="524">SUM(Q133:Q134)</f>
        <v>0.19330816173562912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9.2893153998531125E-2</v>
      </c>
      <c r="M133" s="165">
        <v>0.12450648813981288</v>
      </c>
      <c r="N133" s="165">
        <v>0.10107507511043215</v>
      </c>
      <c r="O133" s="165">
        <v>0.11806309830685827</v>
      </c>
      <c r="P133" s="165">
        <v>0.12339876597274387</v>
      </c>
      <c r="Q133" s="165">
        <v>0.10283559222061335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7.7659199441579424E-2</v>
      </c>
      <c r="M134" s="164">
        <v>0.10845582311642858</v>
      </c>
      <c r="N134" s="164">
        <v>8.8786086547675641E-2</v>
      </c>
      <c r="O134" s="164">
        <v>0.10375222555707782</v>
      </c>
      <c r="P134" s="164">
        <v>0.10849594323480383</v>
      </c>
      <c r="Q134" s="164">
        <v>9.0472569515015769E-2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0.58289606103173275</v>
      </c>
      <c r="E135" s="162">
        <v>0.62709126078766175</v>
      </c>
      <c r="F135" s="162">
        <v>0</v>
      </c>
      <c r="G135" s="162">
        <v>0</v>
      </c>
      <c r="H135" s="162">
        <v>0.50429659813009065</v>
      </c>
      <c r="I135" s="162">
        <v>0.11151253277534702</v>
      </c>
      <c r="J135" s="162">
        <v>0.20520349325594536</v>
      </c>
      <c r="K135" s="162">
        <v>0</v>
      </c>
      <c r="L135" s="162">
        <v>8.017302338924806E-2</v>
      </c>
      <c r="M135" s="162">
        <v>0.1488436046670617</v>
      </c>
      <c r="N135" s="162">
        <v>0</v>
      </c>
      <c r="O135" s="162">
        <v>0</v>
      </c>
      <c r="P135" s="162">
        <v>0</v>
      </c>
      <c r="Q135" s="162">
        <v>0.19609678935321939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8.4883894937786333E-3</v>
      </c>
      <c r="M136" s="160">
        <f t="shared" ref="M136" si="535">SUM(M137:M138)</f>
        <v>2.9022813999538537E-2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3.2393374937719863E-2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4.8719951702281541E-3</v>
      </c>
      <c r="M137" s="156">
        <v>1.7757082148128978E-2</v>
      </c>
      <c r="N137" s="156">
        <v>0</v>
      </c>
      <c r="O137" s="156">
        <v>0</v>
      </c>
      <c r="P137" s="156">
        <v>0</v>
      </c>
      <c r="Q137" s="156">
        <v>1.9846898860929905E-2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3.6163943235504787E-3</v>
      </c>
      <c r="M138" s="156">
        <v>1.1265731851409557E-2</v>
      </c>
      <c r="N138" s="156">
        <v>0</v>
      </c>
      <c r="O138" s="156">
        <v>0</v>
      </c>
      <c r="P138" s="156">
        <v>0</v>
      </c>
      <c r="Q138" s="156">
        <v>1.2546476076789954E-2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0.38394232829407482</v>
      </c>
      <c r="D139" s="157">
        <f t="shared" ref="D139" si="541">SUM(D140:D141)</f>
        <v>0.15871268309535627</v>
      </c>
      <c r="E139" s="157">
        <f t="shared" ref="E139" si="542">SUM(E140:E141)</f>
        <v>0.23800142532702706</v>
      </c>
      <c r="F139" s="157">
        <f t="shared" ref="F139" si="543">SUM(F140:F141)</f>
        <v>0.28707986149311471</v>
      </c>
      <c r="G139" s="157">
        <f t="shared" ref="G139" si="544">SUM(G140:G141)</f>
        <v>0.31217655722259136</v>
      </c>
      <c r="H139" s="157">
        <f t="shared" ref="H139" si="545">SUM(H140:H141)</f>
        <v>0.27596016084129771</v>
      </c>
      <c r="I139" s="157">
        <f t="shared" ref="I139" si="546">SUM(I140:I141)</f>
        <v>0.35154699174767412</v>
      </c>
      <c r="J139" s="157">
        <f t="shared" ref="J139" si="547">SUM(J140:J141)</f>
        <v>0.28013071890351926</v>
      </c>
      <c r="K139" s="157">
        <f t="shared" ref="K139" si="548">SUM(K140:K141)</f>
        <v>0</v>
      </c>
      <c r="L139" s="157">
        <f t="shared" ref="L139" si="549">SUM(L140:L141)</f>
        <v>0.36458231940854291</v>
      </c>
      <c r="M139" s="157">
        <f t="shared" ref="M139" si="550">SUM(M140:M141)</f>
        <v>0.24255178314994572</v>
      </c>
      <c r="N139" s="157">
        <f t="shared" ref="N139" si="551">SUM(N140:N141)</f>
        <v>0.14073364364166657</v>
      </c>
      <c r="O139" s="157">
        <f t="shared" ref="O139" si="552">SUM(O140:O141)</f>
        <v>0.20413883939673597</v>
      </c>
      <c r="P139" s="157">
        <f t="shared" ref="P139" si="553">SUM(P140:P141)</f>
        <v>0.28130209621036989</v>
      </c>
      <c r="Q139" s="157">
        <f t="shared" ref="Q139" si="554">SUM(Q140:Q141)</f>
        <v>0.40330515215805635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0.38394232829407482</v>
      </c>
      <c r="D141" s="57">
        <v>0.15871268309535627</v>
      </c>
      <c r="E141" s="57">
        <v>0.23800142532702706</v>
      </c>
      <c r="F141" s="57">
        <v>0.28707986149311471</v>
      </c>
      <c r="G141" s="57">
        <v>0.31217655722259136</v>
      </c>
      <c r="H141" s="57">
        <v>0.27596016084129771</v>
      </c>
      <c r="I141" s="57">
        <v>0.35154699174767412</v>
      </c>
      <c r="J141" s="57">
        <v>0.28013071890351926</v>
      </c>
      <c r="K141" s="57">
        <v>0</v>
      </c>
      <c r="L141" s="57">
        <v>0.36458231940854291</v>
      </c>
      <c r="M141" s="57">
        <v>0.24255178314994572</v>
      </c>
      <c r="N141" s="57">
        <v>0.14073364364166657</v>
      </c>
      <c r="O141" s="57">
        <v>0.20413883939673597</v>
      </c>
      <c r="P141" s="57">
        <v>0.28130209621036989</v>
      </c>
      <c r="Q141" s="57">
        <v>0.40330515215805635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0.15827620364445927</v>
      </c>
      <c r="D143" s="168">
        <f t="shared" ref="D143" si="556">SUM(D144,D146,D148,D157)</f>
        <v>9.3934924246567589E-2</v>
      </c>
      <c r="E143" s="168">
        <f t="shared" ref="E143" si="557">SUM(E144,E146,E148,E157)</f>
        <v>0.35553301184019404</v>
      </c>
      <c r="F143" s="168">
        <f t="shared" ref="F143" si="558">SUM(F144,F146,F148,F157)</f>
        <v>0.25284444974497555</v>
      </c>
      <c r="G143" s="168">
        <f t="shared" ref="G143" si="559">SUM(G144,G146,G148,G157)</f>
        <v>0.16245779917377426</v>
      </c>
      <c r="H143" s="168">
        <f t="shared" ref="H143" si="560">SUM(H144,H146,H148,H157)</f>
        <v>0.19282425330935579</v>
      </c>
      <c r="I143" s="168">
        <f t="shared" ref="I143" si="561">SUM(I144,I146,I148,I157)</f>
        <v>0.14352598797632668</v>
      </c>
      <c r="J143" s="168">
        <f t="shared" ref="J143" si="562">SUM(J144,J146,J148,J157)</f>
        <v>0.38294809473075442</v>
      </c>
      <c r="K143" s="168">
        <f t="shared" ref="K143" si="563">SUM(K144,K146,K148,K157)</f>
        <v>0.2839521084617681</v>
      </c>
      <c r="L143" s="168">
        <f t="shared" ref="L143" si="564">SUM(L144,L146,L148,L157)</f>
        <v>1.0835896841882826</v>
      </c>
      <c r="M143" s="168">
        <f t="shared" ref="M143" si="565">SUM(M144,M146,M148,M157)</f>
        <v>0.63086673358316769</v>
      </c>
      <c r="N143" s="168">
        <f t="shared" ref="N143" si="566">SUM(N144,N146,N148,N157)</f>
        <v>0.5636816147749466</v>
      </c>
      <c r="O143" s="168">
        <f t="shared" ref="O143" si="567">SUM(O144,O146,O148,O157)</f>
        <v>0.91814161846441811</v>
      </c>
      <c r="P143" s="168">
        <f t="shared" ref="P143" si="568">SUM(P144,P146,P148,P157)</f>
        <v>1.5522918940712098</v>
      </c>
      <c r="Q143" s="168">
        <f t="shared" ref="Q143" si="569">SUM(Q144,Q146,Q148,Q157)</f>
        <v>1.6233123835897483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9.0256893987534337E-2</v>
      </c>
      <c r="D144" s="157">
        <f t="shared" si="570"/>
        <v>5.4126074828948628E-2</v>
      </c>
      <c r="E144" s="157">
        <f t="shared" si="570"/>
        <v>0.20105349107164394</v>
      </c>
      <c r="F144" s="157">
        <f t="shared" si="570"/>
        <v>0.14207333885460108</v>
      </c>
      <c r="G144" s="157">
        <f t="shared" si="570"/>
        <v>8.7764856951984938E-2</v>
      </c>
      <c r="H144" s="157">
        <f t="shared" si="570"/>
        <v>0.10113403822003475</v>
      </c>
      <c r="I144" s="157">
        <f t="shared" si="570"/>
        <v>6.8144938550018977E-2</v>
      </c>
      <c r="J144" s="157">
        <f t="shared" si="570"/>
        <v>0.17695712438283229</v>
      </c>
      <c r="K144" s="157">
        <f t="shared" si="570"/>
        <v>0.15884364101931517</v>
      </c>
      <c r="L144" s="157">
        <f t="shared" si="570"/>
        <v>0.56677563548027654</v>
      </c>
      <c r="M144" s="157">
        <f t="shared" si="570"/>
        <v>0.29650297947083104</v>
      </c>
      <c r="N144" s="157">
        <f t="shared" si="570"/>
        <v>0.25133353605414366</v>
      </c>
      <c r="O144" s="157">
        <f t="shared" si="570"/>
        <v>0.39982650085712518</v>
      </c>
      <c r="P144" s="157">
        <f t="shared" si="570"/>
        <v>0.583312474382913</v>
      </c>
      <c r="Q144" s="157">
        <f t="shared" si="570"/>
        <v>0.63600771928395861</v>
      </c>
    </row>
    <row r="145" spans="1:17" ht="12" customHeight="1" x14ac:dyDescent="0.25">
      <c r="A145" s="23" t="s">
        <v>60</v>
      </c>
      <c r="B145" s="156"/>
      <c r="C145" s="156">
        <v>9.0256893987534337E-2</v>
      </c>
      <c r="D145" s="156">
        <v>5.4126074828948628E-2</v>
      </c>
      <c r="E145" s="156">
        <v>0.20105349107164394</v>
      </c>
      <c r="F145" s="156">
        <v>0.14207333885460108</v>
      </c>
      <c r="G145" s="156">
        <v>8.7764856951984938E-2</v>
      </c>
      <c r="H145" s="156">
        <v>0.10113403822003475</v>
      </c>
      <c r="I145" s="156">
        <v>6.8144938550018977E-2</v>
      </c>
      <c r="J145" s="156">
        <v>0.17695712438283229</v>
      </c>
      <c r="K145" s="156">
        <v>0.15884364101931517</v>
      </c>
      <c r="L145" s="156">
        <v>0.56677563548027654</v>
      </c>
      <c r="M145" s="156">
        <v>0.29650297947083104</v>
      </c>
      <c r="N145" s="156">
        <v>0.25133353605414366</v>
      </c>
      <c r="O145" s="156">
        <v>0.39982650085712518</v>
      </c>
      <c r="P145" s="156">
        <v>0.583312474382913</v>
      </c>
      <c r="Q145" s="156">
        <v>0.63600771928395861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7.4829659002763199E-3</v>
      </c>
      <c r="D146" s="157">
        <f t="shared" si="571"/>
        <v>4.2509682346999582E-3</v>
      </c>
      <c r="E146" s="157">
        <f t="shared" si="571"/>
        <v>1.4248146423490983E-2</v>
      </c>
      <c r="F146" s="157">
        <f t="shared" si="571"/>
        <v>1.043392822065759E-2</v>
      </c>
      <c r="G146" s="157">
        <f t="shared" si="571"/>
        <v>7.0865988138627753E-3</v>
      </c>
      <c r="H146" s="157">
        <f t="shared" si="571"/>
        <v>9.8264290393391095E-3</v>
      </c>
      <c r="I146" s="157">
        <f t="shared" si="571"/>
        <v>8.4780652283419633E-3</v>
      </c>
      <c r="J146" s="157">
        <f t="shared" si="571"/>
        <v>2.1057656553401208E-2</v>
      </c>
      <c r="K146" s="157">
        <f t="shared" si="571"/>
        <v>1.363791707227463E-2</v>
      </c>
      <c r="L146" s="157">
        <f t="shared" si="571"/>
        <v>6.5094691450388695E-2</v>
      </c>
      <c r="M146" s="157">
        <f t="shared" si="571"/>
        <v>3.5792412456404354E-2</v>
      </c>
      <c r="N146" s="157">
        <f t="shared" si="571"/>
        <v>3.5094502304177898E-2</v>
      </c>
      <c r="O146" s="157">
        <f t="shared" si="571"/>
        <v>5.3914974325573073E-2</v>
      </c>
      <c r="P146" s="157">
        <f t="shared" si="571"/>
        <v>9.9197298404718581E-2</v>
      </c>
      <c r="Q146" s="157">
        <f t="shared" si="571"/>
        <v>9.4770895524686649E-2</v>
      </c>
    </row>
    <row r="147" spans="1:17" ht="12" customHeight="1" x14ac:dyDescent="0.25">
      <c r="A147" s="23" t="s">
        <v>60</v>
      </c>
      <c r="B147" s="156"/>
      <c r="C147" s="156">
        <v>7.4829659002763199E-3</v>
      </c>
      <c r="D147" s="156">
        <v>4.2509682346999582E-3</v>
      </c>
      <c r="E147" s="156">
        <v>1.4248146423490983E-2</v>
      </c>
      <c r="F147" s="156">
        <v>1.043392822065759E-2</v>
      </c>
      <c r="G147" s="156">
        <v>7.0865988138627753E-3</v>
      </c>
      <c r="H147" s="156">
        <v>9.8264290393391095E-3</v>
      </c>
      <c r="I147" s="156">
        <v>8.4780652283419633E-3</v>
      </c>
      <c r="J147" s="156">
        <v>2.1057656553401208E-2</v>
      </c>
      <c r="K147" s="156">
        <v>1.363791707227463E-2</v>
      </c>
      <c r="L147" s="156">
        <v>6.5094691450388695E-2</v>
      </c>
      <c r="M147" s="156">
        <v>3.5792412456404354E-2</v>
      </c>
      <c r="N147" s="156">
        <v>3.5094502304177898E-2</v>
      </c>
      <c r="O147" s="156">
        <v>5.3914974325573073E-2</v>
      </c>
      <c r="P147" s="156">
        <v>9.9197298404718581E-2</v>
      </c>
      <c r="Q147" s="156">
        <v>9.4770895524686649E-2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4.7648073186106248E-2</v>
      </c>
      <c r="D148" s="157">
        <f t="shared" ref="D148" si="573">SUM(D149:D150,D153:D154)</f>
        <v>2.7988933574390633E-2</v>
      </c>
      <c r="E148" s="157">
        <f t="shared" ref="E148" si="574">SUM(E149:E150,E153:E154)</f>
        <v>0.11075220649776706</v>
      </c>
      <c r="F148" s="157">
        <f t="shared" ref="F148" si="575">SUM(F149:F150,F153:F154)</f>
        <v>7.7512401346004123E-2</v>
      </c>
      <c r="G148" s="157">
        <f t="shared" ref="G148" si="576">SUM(G149:G150,G153:G154)</f>
        <v>5.3074031477481659E-2</v>
      </c>
      <c r="H148" s="157">
        <f t="shared" ref="H148" si="577">SUM(H149:H150,H153:H154)</f>
        <v>6.2770971366194167E-2</v>
      </c>
      <c r="I148" s="157">
        <f t="shared" ref="I148" si="578">SUM(I149:I150,I153:I154)</f>
        <v>5.1734680912928689E-2</v>
      </c>
      <c r="J148" s="157">
        <f t="shared" ref="J148" si="579">SUM(J149:J150,J153:J154)</f>
        <v>0.14390637425883954</v>
      </c>
      <c r="K148" s="157">
        <f t="shared" ref="K148" si="580">SUM(K149:K150,K153:K154)</f>
        <v>8.2940545633301263E-2</v>
      </c>
      <c r="L148" s="157">
        <f t="shared" ref="L148" si="581">SUM(L149:L150,L153:L154)</f>
        <v>0.33452232657595948</v>
      </c>
      <c r="M148" s="157">
        <f t="shared" ref="M148" si="582">SUM(M149:M150,M153:M154)</f>
        <v>0.22871096481336362</v>
      </c>
      <c r="N148" s="157">
        <f t="shared" ref="N148" si="583">SUM(N149:N150,N153:N154)</f>
        <v>0.2121770117175078</v>
      </c>
      <c r="O148" s="157">
        <f t="shared" ref="O148" si="584">SUM(O149:O150,O153:O154)</f>
        <v>0.35346657472535736</v>
      </c>
      <c r="P148" s="157">
        <f t="shared" ref="P148" si="585">SUM(P149:P150,P153:P154)</f>
        <v>0.66166592722331241</v>
      </c>
      <c r="Q148" s="157">
        <f t="shared" ref="Q148" si="586">SUM(Q149:Q150,Q153:Q154)</f>
        <v>0.69360101513764671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4.7648073186106248E-2</v>
      </c>
      <c r="D153" s="162">
        <v>2.7988933574390633E-2</v>
      </c>
      <c r="E153" s="162">
        <v>0.11075220649776706</v>
      </c>
      <c r="F153" s="162">
        <v>7.7512401346004123E-2</v>
      </c>
      <c r="G153" s="162">
        <v>5.3074031477481659E-2</v>
      </c>
      <c r="H153" s="162">
        <v>6.2770971366194167E-2</v>
      </c>
      <c r="I153" s="162">
        <v>5.1734680912928689E-2</v>
      </c>
      <c r="J153" s="162">
        <v>0.14390637425883954</v>
      </c>
      <c r="K153" s="162">
        <v>0</v>
      </c>
      <c r="L153" s="162">
        <v>0.25862271219729466</v>
      </c>
      <c r="M153" s="162">
        <v>0.1450328393855399</v>
      </c>
      <c r="N153" s="162">
        <v>0.13104051587667687</v>
      </c>
      <c r="O153" s="162">
        <v>0.19723366165680437</v>
      </c>
      <c r="P153" s="162">
        <v>0.42613791411124263</v>
      </c>
      <c r="Q153" s="162">
        <v>0.50129209171033895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8.2940545633301263E-2</v>
      </c>
      <c r="L154" s="160">
        <f t="shared" ref="L154" si="611">SUM(L155:L156)</f>
        <v>7.5899614378664798E-2</v>
      </c>
      <c r="M154" s="160">
        <f t="shared" ref="M154" si="612">SUM(M155:M156)</f>
        <v>8.3678125427823727E-2</v>
      </c>
      <c r="N154" s="160">
        <f t="shared" ref="N154" si="613">SUM(N155:N156)</f>
        <v>8.1136495840830936E-2</v>
      </c>
      <c r="O154" s="160">
        <f t="shared" ref="O154" si="614">SUM(O155:O156)</f>
        <v>0.15623291306855303</v>
      </c>
      <c r="P154" s="160">
        <f t="shared" ref="P154" si="615">SUM(P155:P156)</f>
        <v>0.23552801311206978</v>
      </c>
      <c r="Q154" s="160">
        <f t="shared" ref="Q154" si="616">SUM(Q155:Q156)</f>
        <v>0.19230892342730774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5.3832046278974879E-2</v>
      </c>
      <c r="L155" s="156">
        <v>4.3563334946641857E-2</v>
      </c>
      <c r="M155" s="156">
        <v>5.119694276533391E-2</v>
      </c>
      <c r="N155" s="156">
        <v>4.8952902793160863E-2</v>
      </c>
      <c r="O155" s="156">
        <v>9.4207134469059706E-2</v>
      </c>
      <c r="P155" s="156">
        <v>0.13938939137737122</v>
      </c>
      <c r="Q155" s="156">
        <v>0.11782457865703164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2.9108499354326384E-2</v>
      </c>
      <c r="L156" s="156">
        <v>3.2336279432022948E-2</v>
      </c>
      <c r="M156" s="156">
        <v>3.2481182662489817E-2</v>
      </c>
      <c r="N156" s="156">
        <v>3.2183593047670073E-2</v>
      </c>
      <c r="O156" s="156">
        <v>6.2025778599493334E-2</v>
      </c>
      <c r="P156" s="156">
        <v>9.6138621734698559E-2</v>
      </c>
      <c r="Q156" s="156">
        <v>7.4484344770276101E-2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1.2888270570542378E-2</v>
      </c>
      <c r="D157" s="157">
        <f t="shared" ref="D157" si="618">SUM(D158:D159)</f>
        <v>7.5689476085283687E-3</v>
      </c>
      <c r="E157" s="157">
        <f t="shared" ref="E157" si="619">SUM(E158:E159)</f>
        <v>2.947916784729207E-2</v>
      </c>
      <c r="F157" s="157">
        <f t="shared" ref="F157" si="620">SUM(F158:F159)</f>
        <v>2.282478132371276E-2</v>
      </c>
      <c r="G157" s="157">
        <f t="shared" ref="G157" si="621">SUM(G158:G159)</f>
        <v>1.4532311930444875E-2</v>
      </c>
      <c r="H157" s="157">
        <f t="shared" ref="H157" si="622">SUM(H158:H159)</f>
        <v>1.9092814683787766E-2</v>
      </c>
      <c r="I157" s="157">
        <f t="shared" ref="I157" si="623">SUM(I158:I159)</f>
        <v>1.5168303285037054E-2</v>
      </c>
      <c r="J157" s="157">
        <f t="shared" ref="J157" si="624">SUM(J158:J159)</f>
        <v>4.1026939535681373E-2</v>
      </c>
      <c r="K157" s="157">
        <f t="shared" ref="K157" si="625">SUM(K158:K159)</f>
        <v>2.8530004736877047E-2</v>
      </c>
      <c r="L157" s="157">
        <f t="shared" ref="L157" si="626">SUM(L158:L159)</f>
        <v>0.11719703068165781</v>
      </c>
      <c r="M157" s="157">
        <f t="shared" ref="M157" si="627">SUM(M158:M159)</f>
        <v>6.9860376842568794E-2</v>
      </c>
      <c r="N157" s="157">
        <f t="shared" ref="N157" si="628">SUM(N158:N159)</f>
        <v>6.5076564699117226E-2</v>
      </c>
      <c r="O157" s="157">
        <f t="shared" ref="O157" si="629">SUM(O158:O159)</f>
        <v>0.11093356855636247</v>
      </c>
      <c r="P157" s="157">
        <f t="shared" ref="P157" si="630">SUM(P158:P159)</f>
        <v>0.2081161940602658</v>
      </c>
      <c r="Q157" s="157">
        <f t="shared" ref="Q157" si="631">SUM(Q158:Q159)</f>
        <v>0.19893275364345622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1.2888270570542378E-2</v>
      </c>
      <c r="D159" s="57">
        <v>7.5689476085283687E-3</v>
      </c>
      <c r="E159" s="57">
        <v>2.947916784729207E-2</v>
      </c>
      <c r="F159" s="57">
        <v>2.282478132371276E-2</v>
      </c>
      <c r="G159" s="57">
        <v>1.4532311930444875E-2</v>
      </c>
      <c r="H159" s="57">
        <v>1.9092814683787766E-2</v>
      </c>
      <c r="I159" s="57">
        <v>1.5168303285037054E-2</v>
      </c>
      <c r="J159" s="57">
        <v>4.1026939535681373E-2</v>
      </c>
      <c r="K159" s="57">
        <v>2.8530004736877047E-2</v>
      </c>
      <c r="L159" s="57">
        <v>0.11719703068165781</v>
      </c>
      <c r="M159" s="57">
        <v>6.9860376842568794E-2</v>
      </c>
      <c r="N159" s="57">
        <v>6.5076564699117226E-2</v>
      </c>
      <c r="O159" s="57">
        <v>0.11093356855636247</v>
      </c>
      <c r="P159" s="57">
        <v>0.2081161940602658</v>
      </c>
      <c r="Q159" s="57">
        <v>0.19893275364345622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1.1537947154072512</v>
      </c>
      <c r="D161" s="168">
        <f t="shared" ref="D161" si="633">SUM(D162,D164,D166,D175)</f>
        <v>0.71566702969666707</v>
      </c>
      <c r="E161" s="168">
        <f t="shared" ref="E161" si="634">SUM(E162,E164,E166,E175)</f>
        <v>1.1233257789001756</v>
      </c>
      <c r="F161" s="168">
        <f t="shared" ref="F161" si="635">SUM(F162,F164,F166,F175)</f>
        <v>1.0866175416056758</v>
      </c>
      <c r="G161" s="168">
        <f t="shared" ref="G161" si="636">SUM(G162,G164,G166,G175)</f>
        <v>1.0896941722017228</v>
      </c>
      <c r="H161" s="168">
        <f t="shared" ref="H161" si="637">SUM(H162,H164,H166,H175)</f>
        <v>1.3943061391653078</v>
      </c>
      <c r="I161" s="168">
        <f t="shared" ref="I161" si="638">SUM(I162,I164,I166,I175)</f>
        <v>0.84828954536174683</v>
      </c>
      <c r="J161" s="168">
        <f t="shared" ref="J161" si="639">SUM(J162,J164,J166,J175)</f>
        <v>1.2645338435033722</v>
      </c>
      <c r="K161" s="168">
        <f t="shared" ref="K161" si="640">SUM(K162,K164,K166,K175)</f>
        <v>1.2270423292390598</v>
      </c>
      <c r="L161" s="168">
        <f t="shared" ref="L161" si="641">SUM(L162,L164,L166,L175)</f>
        <v>4.1211044042749752</v>
      </c>
      <c r="M161" s="168">
        <f t="shared" ref="M161" si="642">SUM(M162,M164,M166,M175)</f>
        <v>2.7584359275759542</v>
      </c>
      <c r="N161" s="168">
        <f t="shared" ref="N161" si="643">SUM(N162,N164,N166,N175)</f>
        <v>2.5266016200382779</v>
      </c>
      <c r="O161" s="168">
        <f t="shared" ref="O161" si="644">SUM(O162,O164,O166,O175)</f>
        <v>2.8912382313454987</v>
      </c>
      <c r="P161" s="168">
        <f t="shared" ref="P161" si="645">SUM(P162,P164,P166,P175)</f>
        <v>6.2111521171454829</v>
      </c>
      <c r="Q161" s="168">
        <f t="shared" ref="Q161" si="646">SUM(Q162,Q164,Q166,Q175)</f>
        <v>1.1318328965983504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0.85458572662292964</v>
      </c>
      <c r="D162" s="157">
        <f t="shared" si="647"/>
        <v>0.54118535366721177</v>
      </c>
      <c r="E162" s="157">
        <f t="shared" si="647"/>
        <v>0.87698536754776246</v>
      </c>
      <c r="F162" s="157">
        <f t="shared" si="647"/>
        <v>0.84342566295777077</v>
      </c>
      <c r="G162" s="157">
        <f t="shared" si="647"/>
        <v>0.83439089190151983</v>
      </c>
      <c r="H162" s="157">
        <f t="shared" si="647"/>
        <v>1.0655591801528304</v>
      </c>
      <c r="I162" s="157">
        <f t="shared" si="647"/>
        <v>0.62301524112908702</v>
      </c>
      <c r="J162" s="157">
        <f t="shared" si="647"/>
        <v>0.95726878752477462</v>
      </c>
      <c r="K162" s="157">
        <f t="shared" si="647"/>
        <v>0.94918786658576715</v>
      </c>
      <c r="L162" s="157">
        <f t="shared" si="647"/>
        <v>3.2491527552577573</v>
      </c>
      <c r="M162" s="157">
        <f t="shared" si="647"/>
        <v>2.0858056408247165</v>
      </c>
      <c r="N162" s="157">
        <f t="shared" si="647"/>
        <v>1.8499068453939991</v>
      </c>
      <c r="O162" s="157">
        <f t="shared" si="647"/>
        <v>2.1316989598276748</v>
      </c>
      <c r="P162" s="157">
        <f t="shared" si="647"/>
        <v>4.2716844947805237</v>
      </c>
      <c r="Q162" s="157">
        <f t="shared" si="647"/>
        <v>0.80082278795144857</v>
      </c>
    </row>
    <row r="163" spans="1:17" ht="12" customHeight="1" x14ac:dyDescent="0.25">
      <c r="A163" s="23" t="s">
        <v>60</v>
      </c>
      <c r="B163" s="57"/>
      <c r="C163" s="57">
        <v>0.85458572662292964</v>
      </c>
      <c r="D163" s="57">
        <v>0.54118535366721177</v>
      </c>
      <c r="E163" s="57">
        <v>0.87698536754776246</v>
      </c>
      <c r="F163" s="57">
        <v>0.84342566295777077</v>
      </c>
      <c r="G163" s="57">
        <v>0.83439089190151983</v>
      </c>
      <c r="H163" s="57">
        <v>1.0655591801528304</v>
      </c>
      <c r="I163" s="57">
        <v>0.62301524112908702</v>
      </c>
      <c r="J163" s="57">
        <v>0.95726878752477462</v>
      </c>
      <c r="K163" s="57">
        <v>0.94918786658576715</v>
      </c>
      <c r="L163" s="57">
        <v>3.2491527552577573</v>
      </c>
      <c r="M163" s="57">
        <v>2.0858056408247165</v>
      </c>
      <c r="N163" s="57">
        <v>1.8499068453939991</v>
      </c>
      <c r="O163" s="57">
        <v>2.1316989598276748</v>
      </c>
      <c r="P163" s="57">
        <v>4.2716844947805237</v>
      </c>
      <c r="Q163" s="57">
        <v>0.80082278795144857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1.7543973523728028E-3</v>
      </c>
      <c r="D164" s="157">
        <f t="shared" si="648"/>
        <v>1.3811367830923794E-3</v>
      </c>
      <c r="E164" s="157">
        <f t="shared" si="648"/>
        <v>1.5879375581816441E-3</v>
      </c>
      <c r="F164" s="157">
        <f t="shared" si="648"/>
        <v>2.1151297375656439E-3</v>
      </c>
      <c r="G164" s="157">
        <f t="shared" si="648"/>
        <v>3.4277637144160054E-3</v>
      </c>
      <c r="H164" s="157">
        <f t="shared" si="648"/>
        <v>4.7101582976039795E-3</v>
      </c>
      <c r="I164" s="157">
        <f t="shared" si="648"/>
        <v>5.971053318714158E-3</v>
      </c>
      <c r="J164" s="157">
        <f t="shared" si="648"/>
        <v>1.0562561847954455E-2</v>
      </c>
      <c r="K164" s="157">
        <f t="shared" si="648"/>
        <v>5.8434639155233326E-3</v>
      </c>
      <c r="L164" s="157">
        <f t="shared" si="648"/>
        <v>4.0168314958458816E-2</v>
      </c>
      <c r="M164" s="157">
        <f t="shared" si="648"/>
        <v>2.5328753221453029E-2</v>
      </c>
      <c r="N164" s="157">
        <f t="shared" si="648"/>
        <v>5.4007515235267291E-2</v>
      </c>
      <c r="O164" s="157">
        <f t="shared" si="648"/>
        <v>1.722437302006356E-2</v>
      </c>
      <c r="P164" s="157">
        <f t="shared" si="648"/>
        <v>5.3503807666389451E-2</v>
      </c>
      <c r="Q164" s="157">
        <f t="shared" si="648"/>
        <v>4.2869323251138729E-2</v>
      </c>
    </row>
    <row r="165" spans="1:17" ht="12" customHeight="1" x14ac:dyDescent="0.25">
      <c r="A165" s="23" t="s">
        <v>60</v>
      </c>
      <c r="B165" s="156"/>
      <c r="C165" s="156">
        <v>1.7543973523728028E-3</v>
      </c>
      <c r="D165" s="156">
        <v>1.3811367830923794E-3</v>
      </c>
      <c r="E165" s="156">
        <v>1.5879375581816441E-3</v>
      </c>
      <c r="F165" s="156">
        <v>2.1151297375656439E-3</v>
      </c>
      <c r="G165" s="156">
        <v>3.4277637144160054E-3</v>
      </c>
      <c r="H165" s="156">
        <v>4.7101582976039795E-3</v>
      </c>
      <c r="I165" s="156">
        <v>5.971053318714158E-3</v>
      </c>
      <c r="J165" s="156">
        <v>1.0562561847954455E-2</v>
      </c>
      <c r="K165" s="156">
        <v>5.8434639155233326E-3</v>
      </c>
      <c r="L165" s="156">
        <v>4.0168314958458816E-2</v>
      </c>
      <c r="M165" s="156">
        <v>2.5328753221453029E-2</v>
      </c>
      <c r="N165" s="156">
        <v>5.4007515235267291E-2</v>
      </c>
      <c r="O165" s="156">
        <v>1.722437302006356E-2</v>
      </c>
      <c r="P165" s="156">
        <v>5.3503807666389451E-2</v>
      </c>
      <c r="Q165" s="156">
        <v>4.2869323251138729E-2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0.23326923384454243</v>
      </c>
      <c r="D166" s="157">
        <f t="shared" ref="D166" si="650">SUM(D167:D168,D171:D172)</f>
        <v>0.13569797262574601</v>
      </c>
      <c r="E166" s="157">
        <f t="shared" ref="E166" si="651">SUM(E167:E168,E171:E172)</f>
        <v>0.19230730609786764</v>
      </c>
      <c r="F166" s="157">
        <f t="shared" ref="F166" si="652">SUM(F167:F168,F171:F172)</f>
        <v>0.18539469031496503</v>
      </c>
      <c r="G166" s="157">
        <f t="shared" ref="G166" si="653">SUM(G167:G168,G171:G172)</f>
        <v>0.19717615818233769</v>
      </c>
      <c r="H166" s="157">
        <f t="shared" ref="H166" si="654">SUM(H167:H168,H171:H172)</f>
        <v>0.24828290838024594</v>
      </c>
      <c r="I166" s="157">
        <f t="shared" ref="I166" si="655">SUM(I167:I168,I171:I172)</f>
        <v>0.16954433981016268</v>
      </c>
      <c r="J166" s="157">
        <f t="shared" ref="J166" si="656">SUM(J167:J168,J171:J172)</f>
        <v>0.23080469049353977</v>
      </c>
      <c r="K166" s="157">
        <f t="shared" ref="K166" si="657">SUM(K167:K168,K171:K172)</f>
        <v>0.20262451164922329</v>
      </c>
      <c r="L166" s="157">
        <f t="shared" ref="L166" si="658">SUM(L167:L168,L171:L172)</f>
        <v>0.61543244775301686</v>
      </c>
      <c r="M166" s="157">
        <f t="shared" ref="M166" si="659">SUM(M167:M168,M171:M172)</f>
        <v>0.49515891518905947</v>
      </c>
      <c r="N166" s="157">
        <f t="shared" ref="N166" si="660">SUM(N167:N168,N171:N172)</f>
        <v>0.47626268043078313</v>
      </c>
      <c r="O166" s="157">
        <f t="shared" ref="O166" si="661">SUM(O167:O168,O171:O172)</f>
        <v>0.5645771853724868</v>
      </c>
      <c r="P166" s="157">
        <f t="shared" ref="P166" si="662">SUM(P167:P168,P171:P172)</f>
        <v>1.43476517014747</v>
      </c>
      <c r="Q166" s="157">
        <f t="shared" ref="Q166" si="663">SUM(Q167:Q168,Q171:Q172)</f>
        <v>0.22452859708499309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0.23326923384454243</v>
      </c>
      <c r="D171" s="162">
        <v>0.13569797262574601</v>
      </c>
      <c r="E171" s="162">
        <v>0.19230730609786764</v>
      </c>
      <c r="F171" s="162">
        <v>0.18539469031496503</v>
      </c>
      <c r="G171" s="162">
        <v>0.19717615818233769</v>
      </c>
      <c r="H171" s="162">
        <v>0.24828290838024594</v>
      </c>
      <c r="I171" s="162">
        <v>0.16954433981016268</v>
      </c>
      <c r="J171" s="162">
        <v>0.23080469049353977</v>
      </c>
      <c r="K171" s="162">
        <v>0</v>
      </c>
      <c r="L171" s="162">
        <v>0.47954554525320758</v>
      </c>
      <c r="M171" s="162">
        <v>0.31221574558255244</v>
      </c>
      <c r="N171" s="162">
        <v>0.29999440583495884</v>
      </c>
      <c r="O171" s="162">
        <v>0.31970611354642897</v>
      </c>
      <c r="P171" s="162">
        <v>0.9409692875634208</v>
      </c>
      <c r="Q171" s="162">
        <v>0.17874828529818751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0.20262451164922329</v>
      </c>
      <c r="L172" s="160">
        <f t="shared" ref="L172" si="688">SUM(L173:L174)</f>
        <v>0.13588690249980923</v>
      </c>
      <c r="M172" s="160">
        <f t="shared" ref="M172" si="689">SUM(M173:M174)</f>
        <v>0.18294316960650703</v>
      </c>
      <c r="N172" s="160">
        <f t="shared" ref="N172" si="690">SUM(N173:N174)</f>
        <v>0.17626827459582428</v>
      </c>
      <c r="O172" s="160">
        <f t="shared" ref="O172" si="691">SUM(O173:O174)</f>
        <v>0.24487107182605777</v>
      </c>
      <c r="P172" s="160">
        <f t="shared" ref="P172" si="692">SUM(P173:P174)</f>
        <v>0.49379588258404916</v>
      </c>
      <c r="Q172" s="160">
        <f t="shared" ref="Q172" si="693">SUM(Q173:Q174)</f>
        <v>4.5780311786805583E-2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0.13151218146768678</v>
      </c>
      <c r="L173" s="156">
        <v>7.7993632733460411E-2</v>
      </c>
      <c r="M173" s="156">
        <v>0.11193045895527187</v>
      </c>
      <c r="N173" s="156">
        <v>0.10634972119987976</v>
      </c>
      <c r="O173" s="156">
        <v>0.14765519977841024</v>
      </c>
      <c r="P173" s="156">
        <v>0.29223660756349851</v>
      </c>
      <c r="Q173" s="156">
        <v>2.8048859360948177E-2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7.1112330181536523E-2</v>
      </c>
      <c r="L174" s="57">
        <v>5.7893269766348822E-2</v>
      </c>
      <c r="M174" s="57">
        <v>7.101271065123517E-2</v>
      </c>
      <c r="N174" s="57">
        <v>6.9918553395944522E-2</v>
      </c>
      <c r="O174" s="57">
        <v>9.7215872047647534E-2</v>
      </c>
      <c r="P174" s="57">
        <v>0.20155927502055065</v>
      </c>
      <c r="Q174" s="57">
        <v>1.7731452425857403E-2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6.4185357587406316E-2</v>
      </c>
      <c r="D175" s="157">
        <f t="shared" ref="D175" si="695">SUM(D176:D177)</f>
        <v>3.7402566620616959E-2</v>
      </c>
      <c r="E175" s="157">
        <f t="shared" ref="E175" si="696">SUM(E176:E177)</f>
        <v>5.2445167696363718E-2</v>
      </c>
      <c r="F175" s="157">
        <f t="shared" ref="F175" si="697">SUM(F176:F177)</f>
        <v>5.5682058595374354E-2</v>
      </c>
      <c r="G175" s="157">
        <f t="shared" ref="G175" si="698">SUM(G176:G177)</f>
        <v>5.4699358403449486E-2</v>
      </c>
      <c r="H175" s="157">
        <f t="shared" ref="H175" si="699">SUM(H176:H177)</f>
        <v>7.5753892334627398E-2</v>
      </c>
      <c r="I175" s="157">
        <f t="shared" ref="I175" si="700">SUM(I176:I177)</f>
        <v>4.9758911103782943E-2</v>
      </c>
      <c r="J175" s="157">
        <f t="shared" ref="J175" si="701">SUM(J176:J177)</f>
        <v>6.5897803637103319E-2</v>
      </c>
      <c r="K175" s="157">
        <f t="shared" ref="K175" si="702">SUM(K176:K177)</f>
        <v>6.938648708854582E-2</v>
      </c>
      <c r="L175" s="157">
        <f t="shared" ref="L175" si="703">SUM(L176:L177)</f>
        <v>0.21635088630574159</v>
      </c>
      <c r="M175" s="157">
        <f t="shared" ref="M175" si="704">SUM(M176:M177)</f>
        <v>0.15214261834072482</v>
      </c>
      <c r="N175" s="157">
        <f t="shared" ref="N175" si="705">SUM(N176:N177)</f>
        <v>0.14642457897822844</v>
      </c>
      <c r="O175" s="157">
        <f t="shared" ref="O175" si="706">SUM(O176:O177)</f>
        <v>0.17773771312527401</v>
      </c>
      <c r="P175" s="157">
        <f t="shared" ref="P175" si="707">SUM(P176:P177)</f>
        <v>0.45119864455109948</v>
      </c>
      <c r="Q175" s="157">
        <f t="shared" ref="Q175" si="708">SUM(Q176:Q177)</f>
        <v>6.3612188310769979E-2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6.4185357587406316E-2</v>
      </c>
      <c r="D177" s="57">
        <v>3.7402566620616959E-2</v>
      </c>
      <c r="E177" s="57">
        <v>5.2445167696363718E-2</v>
      </c>
      <c r="F177" s="57">
        <v>5.5682058595374354E-2</v>
      </c>
      <c r="G177" s="57">
        <v>5.4699358403449486E-2</v>
      </c>
      <c r="H177" s="57">
        <v>7.5753892334627398E-2</v>
      </c>
      <c r="I177" s="57">
        <v>4.9758911103782943E-2</v>
      </c>
      <c r="J177" s="57">
        <v>6.5897803637103319E-2</v>
      </c>
      <c r="K177" s="57">
        <v>6.938648708854582E-2</v>
      </c>
      <c r="L177" s="57">
        <v>0.21635088630574159</v>
      </c>
      <c r="M177" s="57">
        <v>0.15214261834072482</v>
      </c>
      <c r="N177" s="57">
        <v>0.14642457897822844</v>
      </c>
      <c r="O177" s="57">
        <v>0.17773771312527401</v>
      </c>
      <c r="P177" s="57">
        <v>0.45119864455109948</v>
      </c>
      <c r="Q177" s="57">
        <v>6.3612188310769979E-2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7.4510394493560811E-2</v>
      </c>
      <c r="D3" s="168">
        <f t="shared" ref="D3" si="1">SUM(D4,D7,D9,D19)</f>
        <v>0.71261894966792261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0.77364662938950313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1.8517822572340545E-3</v>
      </c>
      <c r="P3" s="168">
        <f t="shared" ref="P3" si="13">SUM(P4,P7,P9,P19)</f>
        <v>6.1475286389192592E-2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3.5018350580415213E-2</v>
      </c>
      <c r="D4" s="157">
        <f t="shared" si="15"/>
        <v>0.5040736467838921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0.54030035632683127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1.3112507022738252E-3</v>
      </c>
      <c r="P4" s="157">
        <f t="shared" si="15"/>
        <v>3.7874067965556875E-2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3.4632029356952428E-2</v>
      </c>
      <c r="D5" s="156">
        <v>0.49851341992099912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0.53437559674542479</v>
      </c>
      <c r="L5" s="156">
        <v>0</v>
      </c>
      <c r="M5" s="156">
        <v>0</v>
      </c>
      <c r="N5" s="156">
        <v>0</v>
      </c>
      <c r="O5" s="156">
        <v>1.3034245768461636E-3</v>
      </c>
      <c r="P5" s="156">
        <v>3.7659383702157961E-2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3.8632122346278172E-4</v>
      </c>
      <c r="D6" s="156">
        <v>5.5602268628929833E-3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5.9247595814064368E-3</v>
      </c>
      <c r="L6" s="156">
        <v>0</v>
      </c>
      <c r="M6" s="156">
        <v>0</v>
      </c>
      <c r="N6" s="156">
        <v>0</v>
      </c>
      <c r="O6" s="156">
        <v>7.8261254276614814E-6</v>
      </c>
      <c r="P6" s="156">
        <v>2.1468426339891648E-4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6.5648704208160521E-4</v>
      </c>
      <c r="D7" s="157">
        <f t="shared" si="16"/>
        <v>1.6181871682510462E-3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7.1141737475693603E-3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3.8499970574286941E-3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6.5648704208160521E-4</v>
      </c>
      <c r="D8" s="156">
        <v>1.6181871682510462E-3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7.1141737475693603E-3</v>
      </c>
      <c r="L8" s="156">
        <v>0</v>
      </c>
      <c r="M8" s="156">
        <v>0</v>
      </c>
      <c r="N8" s="156">
        <v>0</v>
      </c>
      <c r="O8" s="156">
        <v>0</v>
      </c>
      <c r="P8" s="156">
        <v>3.8499970574286941E-3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2.938824885637226E-2</v>
      </c>
      <c r="D9" s="157">
        <f t="shared" ref="D9" si="18">SUM(D10:D12,D15:D16)</f>
        <v>0.15729258867504733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0.17178193983528006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4.0035772873291164E-4</v>
      </c>
      <c r="P9" s="157">
        <f t="shared" ref="P9" si="30">SUM(P10:P12,P15:P16)</f>
        <v>1.4717632941452587E-2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2.938824885637226E-2</v>
      </c>
      <c r="D15" s="162">
        <v>0.15729258867504733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0.11949536851405561</v>
      </c>
      <c r="L15" s="162">
        <v>0</v>
      </c>
      <c r="M15" s="162">
        <v>0</v>
      </c>
      <c r="N15" s="162">
        <v>0</v>
      </c>
      <c r="O15" s="162">
        <v>0</v>
      </c>
      <c r="P15" s="162">
        <v>8.9597397308887571E-3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5.2286571321224454E-2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4.0035772873291164E-4</v>
      </c>
      <c r="P16" s="160">
        <f t="shared" ref="P16" si="60">SUM(P17:P18)</f>
        <v>5.7578932105638303E-3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3.0334231007432023E-2</v>
      </c>
      <c r="L17" s="156">
        <v>0</v>
      </c>
      <c r="M17" s="156">
        <v>0</v>
      </c>
      <c r="N17" s="156">
        <v>0</v>
      </c>
      <c r="O17" s="156">
        <v>2.130205556523037E-4</v>
      </c>
      <c r="P17" s="156">
        <v>3.0153555054645443E-3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2.1952340313792427E-2</v>
      </c>
      <c r="L18" s="156">
        <v>0</v>
      </c>
      <c r="M18" s="156">
        <v>0</v>
      </c>
      <c r="N18" s="156">
        <v>0</v>
      </c>
      <c r="O18" s="156">
        <v>1.8733717308060794E-4</v>
      </c>
      <c r="P18" s="156">
        <v>2.7425377050992864E-3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9.4473080146917354E-3</v>
      </c>
      <c r="D19" s="157">
        <f t="shared" ref="D19" si="63">SUM(D20:D22)</f>
        <v>4.9634527040732124E-2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5.4450159479822444E-2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1.4017382622731774E-4</v>
      </c>
      <c r="P19" s="157">
        <f t="shared" ref="P19" si="75">SUM(P20:P22)</f>
        <v>5.0335884247544403E-3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9.4473080146917354E-3</v>
      </c>
      <c r="D22" s="57">
        <v>4.9634527040732124E-2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5.4450159479822444E-2</v>
      </c>
      <c r="L22" s="57">
        <v>0</v>
      </c>
      <c r="M22" s="57">
        <v>0</v>
      </c>
      <c r="N22" s="57">
        <v>0</v>
      </c>
      <c r="O22" s="57">
        <v>1.4017382622731774E-4</v>
      </c>
      <c r="P22" s="57">
        <v>5.0335884247544403E-3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0.25790813501929333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0.30165591565991912</v>
      </c>
      <c r="G24" s="168">
        <f t="shared" ref="G24" si="81">SUM(G25,G28,G30,G39)</f>
        <v>0.37914684704929891</v>
      </c>
      <c r="H24" s="168">
        <f t="shared" ref="H24" si="82">SUM(H25,H28,H30,H39)</f>
        <v>0.47815963769300951</v>
      </c>
      <c r="I24" s="168">
        <f t="shared" ref="I24" si="83">SUM(I25,I28,I30,I39)</f>
        <v>0.41010399421309013</v>
      </c>
      <c r="J24" s="168">
        <f t="shared" ref="J24" si="84">SUM(J25,J28,J30,J39)</f>
        <v>0.23667271997998429</v>
      </c>
      <c r="K24" s="168">
        <f t="shared" ref="K24" si="85">SUM(K25,K28,K30,K39)</f>
        <v>0</v>
      </c>
      <c r="L24" s="168">
        <f t="shared" ref="L24" si="86">SUM(L25,L28,L30,L39)</f>
        <v>0.40830838373148381</v>
      </c>
      <c r="M24" s="168">
        <f t="shared" ref="M24" si="87">SUM(M25,M28,M30,M39)</f>
        <v>0.75752204406166879</v>
      </c>
      <c r="N24" s="168">
        <f t="shared" ref="N24" si="88">SUM(N25,N28,N30,N39)</f>
        <v>0.48191470927750868</v>
      </c>
      <c r="O24" s="168">
        <f t="shared" ref="O24" si="89">SUM(O25,O28,O30,O39)</f>
        <v>0.23440627349976406</v>
      </c>
      <c r="P24" s="168">
        <f t="shared" ref="P24" si="90">SUM(P25,P28,P30,P39)</f>
        <v>0.46261537208128656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0.19086093977547433</v>
      </c>
      <c r="D25" s="157">
        <f t="shared" si="92"/>
        <v>0</v>
      </c>
      <c r="E25" s="157">
        <f t="shared" si="92"/>
        <v>0</v>
      </c>
      <c r="F25" s="157">
        <f t="shared" si="92"/>
        <v>0.22931155583405169</v>
      </c>
      <c r="G25" s="157">
        <f t="shared" si="92"/>
        <v>0.28683626868634732</v>
      </c>
      <c r="H25" s="157">
        <f t="shared" si="92"/>
        <v>0.34319200799489447</v>
      </c>
      <c r="I25" s="157">
        <f t="shared" si="92"/>
        <v>0.30069265299634435</v>
      </c>
      <c r="J25" s="157">
        <f t="shared" si="92"/>
        <v>0.16875056484142242</v>
      </c>
      <c r="K25" s="157">
        <f t="shared" si="92"/>
        <v>0</v>
      </c>
      <c r="L25" s="157">
        <f t="shared" si="92"/>
        <v>0.2994431657197551</v>
      </c>
      <c r="M25" s="157">
        <f t="shared" si="92"/>
        <v>0.55549043704866086</v>
      </c>
      <c r="N25" s="157">
        <f t="shared" si="92"/>
        <v>0.3227996240535887</v>
      </c>
      <c r="O25" s="157">
        <f t="shared" si="92"/>
        <v>0.1772216418268181</v>
      </c>
      <c r="P25" s="157">
        <f t="shared" si="92"/>
        <v>0.31811248702145989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0.18568270090797337</v>
      </c>
      <c r="D26" s="156">
        <v>0</v>
      </c>
      <c r="E26" s="156">
        <v>0</v>
      </c>
      <c r="F26" s="156">
        <v>0.22106359656437685</v>
      </c>
      <c r="G26" s="156">
        <v>0.27634461938045046</v>
      </c>
      <c r="H26" s="156">
        <v>0.33018810214173439</v>
      </c>
      <c r="I26" s="156">
        <v>0.28787226719306808</v>
      </c>
      <c r="J26" s="156">
        <v>0.16007277902876588</v>
      </c>
      <c r="K26" s="156">
        <v>0</v>
      </c>
      <c r="L26" s="156">
        <v>0.29371132538432415</v>
      </c>
      <c r="M26" s="156">
        <v>0.54438941801808272</v>
      </c>
      <c r="N26" s="156">
        <v>0.31780185594255783</v>
      </c>
      <c r="O26" s="156">
        <v>0.17460076239402558</v>
      </c>
      <c r="P26" s="156">
        <v>0.31364254407982323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5.1782388675009538E-3</v>
      </c>
      <c r="D27" s="156">
        <v>0</v>
      </c>
      <c r="E27" s="156">
        <v>0</v>
      </c>
      <c r="F27" s="156">
        <v>8.2479592696748285E-3</v>
      </c>
      <c r="G27" s="156">
        <v>1.0491649305896843E-2</v>
      </c>
      <c r="H27" s="156">
        <v>1.3003905853160056E-2</v>
      </c>
      <c r="I27" s="156">
        <v>1.2820385803276284E-2</v>
      </c>
      <c r="J27" s="156">
        <v>8.6777858126565483E-3</v>
      </c>
      <c r="K27" s="156">
        <v>0</v>
      </c>
      <c r="L27" s="156">
        <v>5.7318403354309749E-3</v>
      </c>
      <c r="M27" s="156">
        <v>1.110101903057813E-2</v>
      </c>
      <c r="N27" s="156">
        <v>4.9977681110308552E-3</v>
      </c>
      <c r="O27" s="156">
        <v>2.6208794327925249E-3</v>
      </c>
      <c r="P27" s="156">
        <v>4.4699429416366586E-3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1.3344967072017294E-3</v>
      </c>
      <c r="D28" s="157">
        <f t="shared" si="93"/>
        <v>0</v>
      </c>
      <c r="E28" s="157">
        <f t="shared" si="93"/>
        <v>0</v>
      </c>
      <c r="F28" s="157">
        <f t="shared" si="93"/>
        <v>2.2616612880400409E-3</v>
      </c>
      <c r="G28" s="157">
        <f t="shared" si="93"/>
        <v>3.6898332990339591E-3</v>
      </c>
      <c r="H28" s="157">
        <f t="shared" si="93"/>
        <v>4.9668476006467102E-3</v>
      </c>
      <c r="I28" s="157">
        <f t="shared" si="93"/>
        <v>7.35009223217949E-3</v>
      </c>
      <c r="J28" s="157">
        <f t="shared" si="93"/>
        <v>1.0597464000397273E-2</v>
      </c>
      <c r="K28" s="157">
        <f t="shared" si="93"/>
        <v>0</v>
      </c>
      <c r="L28" s="157">
        <f t="shared" si="93"/>
        <v>2.5414962622079422E-2</v>
      </c>
      <c r="M28" s="157">
        <f t="shared" si="93"/>
        <v>2.2639357613475124E-2</v>
      </c>
      <c r="N28" s="157">
        <f t="shared" si="93"/>
        <v>4.374681844841919E-2</v>
      </c>
      <c r="O28" s="157">
        <f t="shared" si="93"/>
        <v>3.5070197589369152E-3</v>
      </c>
      <c r="P28" s="157">
        <f t="shared" si="93"/>
        <v>2.108875934067022E-2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1.3344967072017294E-3</v>
      </c>
      <c r="D29" s="156">
        <v>0</v>
      </c>
      <c r="E29" s="156">
        <v>0</v>
      </c>
      <c r="F29" s="156">
        <v>2.2616612880400409E-3</v>
      </c>
      <c r="G29" s="156">
        <v>3.6898332990339591E-3</v>
      </c>
      <c r="H29" s="156">
        <v>4.9668476006467102E-3</v>
      </c>
      <c r="I29" s="156">
        <v>7.35009223217949E-3</v>
      </c>
      <c r="J29" s="156">
        <v>1.0597464000397273E-2</v>
      </c>
      <c r="K29" s="156">
        <v>0</v>
      </c>
      <c r="L29" s="156">
        <v>2.5414962622079422E-2</v>
      </c>
      <c r="M29" s="156">
        <v>2.2639357613475124E-2</v>
      </c>
      <c r="N29" s="156">
        <v>4.374681844841919E-2</v>
      </c>
      <c r="O29" s="156">
        <v>3.5070197589369152E-3</v>
      </c>
      <c r="P29" s="156">
        <v>2.108875934067022E-2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4.9784027897285615E-2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4.7653289294168871E-2</v>
      </c>
      <c r="G30" s="157">
        <f t="shared" ref="G30" si="98">SUM(G31:G32,G35:G36)</f>
        <v>6.4464343707638289E-2</v>
      </c>
      <c r="H30" s="157">
        <f t="shared" ref="H30" si="99">SUM(H31:H32,H35:H36)</f>
        <v>9.5989488992918343E-2</v>
      </c>
      <c r="I30" s="157">
        <f t="shared" ref="I30" si="100">SUM(I31:I32,I35:I36)</f>
        <v>7.5171735001143561E-2</v>
      </c>
      <c r="J30" s="157">
        <f t="shared" ref="J30" si="101">SUM(J31:J32,J35:J36)</f>
        <v>4.3096091052135278E-2</v>
      </c>
      <c r="K30" s="157">
        <f t="shared" ref="K30" si="102">SUM(K31:K32,K35:K36)</f>
        <v>0</v>
      </c>
      <c r="L30" s="157">
        <f t="shared" ref="L30" si="103">SUM(L31:L32,L35:L36)</f>
        <v>6.2964524784029835E-2</v>
      </c>
      <c r="M30" s="157">
        <f t="shared" ref="M30" si="104">SUM(M31:M32,M35:M36)</f>
        <v>0.13567860562140976</v>
      </c>
      <c r="N30" s="157">
        <f t="shared" ref="N30" si="105">SUM(N31:N32,N35:N36)</f>
        <v>8.485810811237654E-2</v>
      </c>
      <c r="O30" s="157">
        <f t="shared" ref="O30" si="106">SUM(O31:O32,O35:O36)</f>
        <v>4.0215035715414654E-2</v>
      </c>
      <c r="P30" s="157">
        <f t="shared" ref="P30" si="107">SUM(P31:P32,P35:P36)</f>
        <v>9.216350530275591E-2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4.9784027897285615E-2</v>
      </c>
      <c r="D31" s="132">
        <v>0</v>
      </c>
      <c r="E31" s="132">
        <v>0</v>
      </c>
      <c r="F31" s="132">
        <v>4.7653289294168871E-2</v>
      </c>
      <c r="G31" s="132">
        <v>6.4464343707638289E-2</v>
      </c>
      <c r="H31" s="132">
        <v>0</v>
      </c>
      <c r="I31" s="132">
        <v>7.5171735001143561E-2</v>
      </c>
      <c r="J31" s="132">
        <v>4.3096091052135278E-2</v>
      </c>
      <c r="K31" s="132">
        <v>0</v>
      </c>
      <c r="L31" s="132">
        <v>5.2986557118268211E-2</v>
      </c>
      <c r="M31" s="132">
        <v>0.10359191576105109</v>
      </c>
      <c r="N31" s="132">
        <v>6.3095789355634854E-2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9.9779676657616237E-3</v>
      </c>
      <c r="M32" s="132">
        <f t="shared" ref="M32" si="119">SUM(M33:M34)</f>
        <v>3.2086689860358689E-2</v>
      </c>
      <c r="N32" s="132">
        <f t="shared" ref="N32" si="120">SUM(N33:N34)</f>
        <v>2.1762318756741693E-2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5.0932560876363374E-3</v>
      </c>
      <c r="M33" s="165">
        <v>1.6393204907369039E-2</v>
      </c>
      <c r="N33" s="165">
        <v>1.1110244179444185E-2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4.8847115781252854E-3</v>
      </c>
      <c r="M34" s="164">
        <v>1.5693484952989646E-2</v>
      </c>
      <c r="N34" s="164">
        <v>1.0652074577297508E-2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9.5989488992918343E-2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2.7946290872167039E-2</v>
      </c>
      <c r="P35" s="162">
        <v>6.6499154345073322E-2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1.2268744843247612E-2</v>
      </c>
      <c r="P36" s="160">
        <f t="shared" ref="P36" si="137">SUM(P37:P38)</f>
        <v>2.5664350957682588E-2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6.5645249944699122E-3</v>
      </c>
      <c r="P37" s="156">
        <v>1.3485053773364198E-2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5.7042198487777009E-3</v>
      </c>
      <c r="P38" s="156">
        <v>1.2179297184318393E-2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1.5928670639331635E-2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2.2429409243658528E-2</v>
      </c>
      <c r="G39" s="157">
        <f t="shared" ref="G39" si="143">SUM(G40:G41)</f>
        <v>2.4156401356279413E-2</v>
      </c>
      <c r="H39" s="157">
        <f t="shared" ref="H39" si="144">SUM(H40:H41)</f>
        <v>3.4011293104549964E-2</v>
      </c>
      <c r="I39" s="157">
        <f t="shared" ref="I39" si="145">SUM(I40:I41)</f>
        <v>2.6889513983422743E-2</v>
      </c>
      <c r="J39" s="157">
        <f t="shared" ref="J39" si="146">SUM(J40:J41)</f>
        <v>1.4228600086029329E-2</v>
      </c>
      <c r="K39" s="157">
        <f t="shared" ref="K39" si="147">SUM(K40:K41)</f>
        <v>0</v>
      </c>
      <c r="L39" s="157">
        <f t="shared" ref="L39" si="148">SUM(L40:L41)</f>
        <v>2.0485730605619399E-2</v>
      </c>
      <c r="M39" s="157">
        <f t="shared" ref="M39" si="149">SUM(M40:M41)</f>
        <v>4.3713643778123007E-2</v>
      </c>
      <c r="N39" s="157">
        <f t="shared" ref="N39" si="150">SUM(N40:N41)</f>
        <v>3.0510158663124232E-2</v>
      </c>
      <c r="O39" s="157">
        <f t="shared" ref="O39" si="151">SUM(O40:O41)</f>
        <v>1.3462576198594403E-2</v>
      </c>
      <c r="P39" s="157">
        <f t="shared" ref="P39" si="152">SUM(P40:P41)</f>
        <v>3.1250620416400525E-2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1.5928670639331635E-2</v>
      </c>
      <c r="D40" s="156">
        <v>0</v>
      </c>
      <c r="E40" s="156">
        <v>0</v>
      </c>
      <c r="F40" s="156">
        <v>0</v>
      </c>
      <c r="G40" s="156">
        <v>2.4156401356279413E-2</v>
      </c>
      <c r="H40" s="156">
        <v>0</v>
      </c>
      <c r="I40" s="156">
        <v>2.6889513983422743E-2</v>
      </c>
      <c r="J40" s="156">
        <v>1.4228600086029329E-2</v>
      </c>
      <c r="K40" s="156">
        <v>0</v>
      </c>
      <c r="L40" s="156">
        <v>2.0485730605619399E-2</v>
      </c>
      <c r="M40" s="156">
        <v>4.3713643778123007E-2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2.2429409243658528E-2</v>
      </c>
      <c r="G41" s="57">
        <v>0</v>
      </c>
      <c r="H41" s="57">
        <v>3.4011293104549964E-2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3.0510158663124232E-2</v>
      </c>
      <c r="O41" s="57">
        <v>1.3462576198594403E-2</v>
      </c>
      <c r="P41" s="57">
        <v>3.1250620416400525E-2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0.86531221204141351</v>
      </c>
      <c r="D43" s="168">
        <f t="shared" ref="D43" si="155">SUM(D44,D47,D49,D58)</f>
        <v>16.860557303348131</v>
      </c>
      <c r="E43" s="168">
        <f t="shared" ref="E43" si="156">SUM(E44,E47,E49,E58)</f>
        <v>14.191757198706153</v>
      </c>
      <c r="F43" s="168">
        <f t="shared" ref="F43" si="157">SUM(F44,F47,F49,F58)</f>
        <v>3.1337922817660377</v>
      </c>
      <c r="G43" s="168">
        <f t="shared" ref="G43" si="158">SUM(G44,G47,G49,G58)</f>
        <v>0</v>
      </c>
      <c r="H43" s="168">
        <f t="shared" ref="H43" si="159">SUM(H44,H47,H49,H58)</f>
        <v>6.7709995557952958</v>
      </c>
      <c r="I43" s="168">
        <f t="shared" ref="I43" si="160">SUM(I44,I47,I49,I58)</f>
        <v>0</v>
      </c>
      <c r="J43" s="168">
        <f t="shared" ref="J43" si="161">SUM(J44,J47,J49,J58)</f>
        <v>8.3074803875377974</v>
      </c>
      <c r="K43" s="168">
        <f t="shared" ref="K43" si="162">SUM(K44,K47,K49,K58)</f>
        <v>0</v>
      </c>
      <c r="L43" s="168">
        <f t="shared" ref="L43" si="163">SUM(L44,L47,L49,L58)</f>
        <v>16.632429790539366</v>
      </c>
      <c r="M43" s="168">
        <f t="shared" ref="M43" si="164">SUM(M44,M47,M49,M58)</f>
        <v>0</v>
      </c>
      <c r="N43" s="168">
        <f t="shared" ref="N43" si="165">SUM(N44,N47,N49,N58)</f>
        <v>1.7562280760944995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0.60795557703651459</v>
      </c>
      <c r="D44" s="157">
        <f t="shared" si="169"/>
        <v>12.443261751226229</v>
      </c>
      <c r="E44" s="157">
        <f t="shared" si="169"/>
        <v>10.565640360032768</v>
      </c>
      <c r="F44" s="157">
        <f t="shared" si="169"/>
        <v>2.3541038028752879</v>
      </c>
      <c r="G44" s="157">
        <f t="shared" si="169"/>
        <v>0</v>
      </c>
      <c r="H44" s="157">
        <f t="shared" si="169"/>
        <v>4.9025103231374878</v>
      </c>
      <c r="I44" s="157">
        <f t="shared" si="169"/>
        <v>0</v>
      </c>
      <c r="J44" s="157">
        <f t="shared" si="169"/>
        <v>5.7932364361991757</v>
      </c>
      <c r="K44" s="157">
        <f t="shared" si="169"/>
        <v>0</v>
      </c>
      <c r="L44" s="157">
        <f t="shared" si="169"/>
        <v>12.440968864981656</v>
      </c>
      <c r="M44" s="157">
        <f t="shared" si="169"/>
        <v>0</v>
      </c>
      <c r="N44" s="157">
        <f t="shared" si="169"/>
        <v>0.98397163152030742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0.59146116386623537</v>
      </c>
      <c r="D45" s="156">
        <v>12.105705790636234</v>
      </c>
      <c r="E45" s="156">
        <v>10.137277584501167</v>
      </c>
      <c r="F45" s="156">
        <v>2.2694305633951397</v>
      </c>
      <c r="G45" s="156">
        <v>0</v>
      </c>
      <c r="H45" s="156">
        <v>4.7167490548063977</v>
      </c>
      <c r="I45" s="156">
        <v>0</v>
      </c>
      <c r="J45" s="156">
        <v>5.4953265299262339</v>
      </c>
      <c r="K45" s="156">
        <v>0</v>
      </c>
      <c r="L45" s="156">
        <v>12.202828024529547</v>
      </c>
      <c r="M45" s="156">
        <v>0</v>
      </c>
      <c r="N45" s="156">
        <v>0.96873722083414504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1.6494413170279203E-2</v>
      </c>
      <c r="D46" s="156">
        <v>0.33755596058999587</v>
      </c>
      <c r="E46" s="156">
        <v>0.42836277553160068</v>
      </c>
      <c r="F46" s="156">
        <v>8.4673239480148044E-2</v>
      </c>
      <c r="G46" s="156">
        <v>0</v>
      </c>
      <c r="H46" s="156">
        <v>0.18576126833109005</v>
      </c>
      <c r="I46" s="156">
        <v>0</v>
      </c>
      <c r="J46" s="156">
        <v>0.29790990627294206</v>
      </c>
      <c r="K46" s="156">
        <v>0</v>
      </c>
      <c r="L46" s="156">
        <v>0.23814084045210951</v>
      </c>
      <c r="M46" s="156">
        <v>0</v>
      </c>
      <c r="N46" s="156">
        <v>1.5234410686162398E-2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3.9199682516239828E-2</v>
      </c>
      <c r="D47" s="157">
        <f t="shared" si="170"/>
        <v>5.9455377828093292E-2</v>
      </c>
      <c r="E47" s="157">
        <f t="shared" si="170"/>
        <v>6.2617020891448674E-2</v>
      </c>
      <c r="F47" s="157">
        <f t="shared" si="170"/>
        <v>5.9671643354806667E-2</v>
      </c>
      <c r="G47" s="157">
        <f t="shared" si="170"/>
        <v>0</v>
      </c>
      <c r="H47" s="157">
        <f t="shared" si="170"/>
        <v>0.15313006200581214</v>
      </c>
      <c r="I47" s="157">
        <f t="shared" si="170"/>
        <v>0</v>
      </c>
      <c r="J47" s="157">
        <f t="shared" si="170"/>
        <v>0.35037226497953028</v>
      </c>
      <c r="K47" s="157">
        <f t="shared" si="170"/>
        <v>0</v>
      </c>
      <c r="L47" s="157">
        <f t="shared" si="170"/>
        <v>0.84910197613022698</v>
      </c>
      <c r="M47" s="157">
        <f t="shared" si="170"/>
        <v>0</v>
      </c>
      <c r="N47" s="157">
        <f t="shared" si="170"/>
        <v>0.36409559214365644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3.9199682516239828E-2</v>
      </c>
      <c r="D48" s="156">
        <v>5.9455377828093292E-2</v>
      </c>
      <c r="E48" s="156">
        <v>6.2617020891448674E-2</v>
      </c>
      <c r="F48" s="156">
        <v>5.9671643354806667E-2</v>
      </c>
      <c r="G48" s="156">
        <v>0</v>
      </c>
      <c r="H48" s="156">
        <v>0.15313006200581214</v>
      </c>
      <c r="I48" s="156">
        <v>0</v>
      </c>
      <c r="J48" s="156">
        <v>0.35037226497953028</v>
      </c>
      <c r="K48" s="156">
        <v>0</v>
      </c>
      <c r="L48" s="156">
        <v>0.84910197613022698</v>
      </c>
      <c r="M48" s="156">
        <v>0</v>
      </c>
      <c r="N48" s="156">
        <v>0.36409559214365644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0.15736959385646351</v>
      </c>
      <c r="D49" s="157">
        <f t="shared" ref="D49" si="172">SUM(D50:D51,D54:D55)</f>
        <v>3.1973020901696314</v>
      </c>
      <c r="E49" s="157">
        <f t="shared" ref="E49" si="173">SUM(E50:E51,E54:E55)</f>
        <v>2.5961843099076338</v>
      </c>
      <c r="F49" s="157">
        <f t="shared" ref="F49" si="174">SUM(F50:F51,F54:F55)</f>
        <v>0.49719049896946754</v>
      </c>
      <c r="G49" s="157">
        <f t="shared" ref="G49" si="175">SUM(G50:G51,G54:G55)</f>
        <v>0</v>
      </c>
      <c r="H49" s="157">
        <f t="shared" ref="H49" si="176">SUM(H50:H51,H54:H55)</f>
        <v>1.2293248909037457</v>
      </c>
      <c r="I49" s="157">
        <f t="shared" ref="I49" si="177">SUM(I50:I51,I54:I55)</f>
        <v>0</v>
      </c>
      <c r="J49" s="157">
        <f t="shared" ref="J49" si="178">SUM(J50:J51,J54:J55)</f>
        <v>1.5702384540508736</v>
      </c>
      <c r="K49" s="157">
        <f t="shared" ref="K49" si="179">SUM(K50:K51,K54:K55)</f>
        <v>0</v>
      </c>
      <c r="L49" s="157">
        <f t="shared" ref="L49" si="180">SUM(L50:L51,L54:L55)</f>
        <v>2.4454771773442365</v>
      </c>
      <c r="M49" s="157">
        <f t="shared" ref="M49" si="181">SUM(M50:M51,M54:M55)</f>
        <v>0</v>
      </c>
      <c r="N49" s="157">
        <f t="shared" ref="N49" si="182">SUM(N50:N51,N54:N55)</f>
        <v>0.30769162562430102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0.15736959385646351</v>
      </c>
      <c r="D50" s="132">
        <v>1.8212524188116721</v>
      </c>
      <c r="E50" s="132">
        <v>1.1607869120688012</v>
      </c>
      <c r="F50" s="132">
        <v>0.41639548308264174</v>
      </c>
      <c r="G50" s="132">
        <v>0</v>
      </c>
      <c r="H50" s="132">
        <v>0.45193348549587742</v>
      </c>
      <c r="I50" s="132">
        <v>0</v>
      </c>
      <c r="J50" s="132">
        <v>0.59381467722124981</v>
      </c>
      <c r="K50" s="132">
        <v>0</v>
      </c>
      <c r="L50" s="132">
        <v>1.2302204103188579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0.28381148896581543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0.15140435846142417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0.13240713050439123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1.3760496713579595</v>
      </c>
      <c r="E54" s="162">
        <v>1.4353973978388328</v>
      </c>
      <c r="F54" s="162">
        <v>8.0795015886825777E-2</v>
      </c>
      <c r="G54" s="162">
        <v>0</v>
      </c>
      <c r="H54" s="162">
        <v>0.77739140540786833</v>
      </c>
      <c r="I54" s="162">
        <v>0</v>
      </c>
      <c r="J54" s="162">
        <v>0.97642377682962367</v>
      </c>
      <c r="K54" s="162">
        <v>0</v>
      </c>
      <c r="L54" s="162">
        <v>0.80888543317990991</v>
      </c>
      <c r="M54" s="162">
        <v>0</v>
      </c>
      <c r="N54" s="162">
        <v>0.26948353158050298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0.12255984487965327</v>
      </c>
      <c r="M55" s="160">
        <f t="shared" ref="M55" si="211">SUM(M56:M57)</f>
        <v>0</v>
      </c>
      <c r="N55" s="160">
        <f t="shared" ref="N55" si="212">SUM(N56:N57)</f>
        <v>3.8208094043798047E-2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6.1526833701164248E-2</v>
      </c>
      <c r="M56" s="156">
        <v>0</v>
      </c>
      <c r="N56" s="156">
        <v>2.0366964638677824E-2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6.1033011178489027E-2</v>
      </c>
      <c r="M57" s="156">
        <v>0</v>
      </c>
      <c r="N57" s="156">
        <v>1.7841129405120219E-2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6.0787358632195532E-2</v>
      </c>
      <c r="D58" s="157">
        <f t="shared" ref="D58" si="217">SUM(D59:D60)</f>
        <v>1.1605380841241781</v>
      </c>
      <c r="E58" s="157">
        <f t="shared" ref="E58" si="218">SUM(E59:E60)</f>
        <v>0.96731550787430409</v>
      </c>
      <c r="F58" s="157">
        <f t="shared" ref="F58" si="219">SUM(F59:F60)</f>
        <v>0.22282633656647544</v>
      </c>
      <c r="G58" s="157">
        <f t="shared" ref="G58" si="220">SUM(G59:G60)</f>
        <v>0</v>
      </c>
      <c r="H58" s="157">
        <f t="shared" ref="H58" si="221">SUM(H59:H60)</f>
        <v>0.48603427974825086</v>
      </c>
      <c r="I58" s="157">
        <f t="shared" ref="I58" si="222">SUM(I59:I60)</f>
        <v>0</v>
      </c>
      <c r="J58" s="157">
        <f t="shared" ref="J58" si="223">SUM(J59:J60)</f>
        <v>0.59363323230821807</v>
      </c>
      <c r="K58" s="157">
        <f t="shared" ref="K58" si="224">SUM(K59:K60)</f>
        <v>0</v>
      </c>
      <c r="L58" s="157">
        <f t="shared" ref="L58" si="225">SUM(L59:L60)</f>
        <v>0.8968817720832476</v>
      </c>
      <c r="M58" s="157">
        <f t="shared" ref="M58" si="226">SUM(M59:M60)</f>
        <v>0</v>
      </c>
      <c r="N58" s="157">
        <f t="shared" ref="N58" si="227">SUM(N59:N60)</f>
        <v>0.10046922680623452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6.0787358632195532E-2</v>
      </c>
      <c r="D60" s="57">
        <v>1.1605380841241781</v>
      </c>
      <c r="E60" s="57">
        <v>0.96731550787430409</v>
      </c>
      <c r="F60" s="57">
        <v>0.22282633656647544</v>
      </c>
      <c r="G60" s="57">
        <v>0</v>
      </c>
      <c r="H60" s="57">
        <v>0.48603427974825086</v>
      </c>
      <c r="I60" s="57">
        <v>0</v>
      </c>
      <c r="J60" s="57">
        <v>0.59363323230821807</v>
      </c>
      <c r="K60" s="57">
        <v>0</v>
      </c>
      <c r="L60" s="57">
        <v>0.8968817720832476</v>
      </c>
      <c r="M60" s="57">
        <v>0</v>
      </c>
      <c r="N60" s="57">
        <v>0.10046922680623452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2.5045622228233633</v>
      </c>
      <c r="D62" s="168">
        <f t="shared" ref="D62" si="232">SUM(D63,D66,D68,D77)</f>
        <v>1.8421964975401792</v>
      </c>
      <c r="E62" s="168">
        <f t="shared" ref="E62" si="233">SUM(E63,E66,E68,E77)</f>
        <v>5.6685849294714119</v>
      </c>
      <c r="F62" s="168">
        <f t="shared" ref="F62" si="234">SUM(F63,F66,F68,F77)</f>
        <v>5.3169851844321583</v>
      </c>
      <c r="G62" s="168">
        <f t="shared" ref="G62" si="235">SUM(G63,G66,G68,G77)</f>
        <v>2.2765998299032706</v>
      </c>
      <c r="H62" s="168">
        <f t="shared" ref="H62" si="236">SUM(H63,H66,H68,H77)</f>
        <v>1.4003049901330547</v>
      </c>
      <c r="I62" s="168">
        <f t="shared" ref="I62" si="237">SUM(I63,I66,I68,I77)</f>
        <v>1.2215247385799883</v>
      </c>
      <c r="J62" s="168">
        <f t="shared" ref="J62" si="238">SUM(J63,J66,J68,J77)</f>
        <v>4.0969030343782826</v>
      </c>
      <c r="K62" s="168">
        <f t="shared" ref="K62" si="239">SUM(K63,K66,K68,K77)</f>
        <v>1.1933649271685172</v>
      </c>
      <c r="L62" s="168">
        <f t="shared" ref="L62" si="240">SUM(L63,L66,L68,L77)</f>
        <v>7.0254963002109134</v>
      </c>
      <c r="M62" s="168">
        <f t="shared" ref="M62" si="241">SUM(M63,M66,M68,M77)</f>
        <v>4.4851408723592989</v>
      </c>
      <c r="N62" s="168">
        <f t="shared" ref="N62" si="242">SUM(N63,N66,N68,N77)</f>
        <v>6.7214347245525259</v>
      </c>
      <c r="O62" s="168">
        <f t="shared" ref="O62" si="243">SUM(O63,O66,O68,O77)</f>
        <v>0.53938901464497357</v>
      </c>
      <c r="P62" s="168">
        <f t="shared" ref="P62" si="244">SUM(P63,P66,P68,P77)</f>
        <v>0</v>
      </c>
      <c r="Q62" s="168">
        <f t="shared" ref="Q62" si="245">SUM(Q63,Q66,Q68,Q77)</f>
        <v>6.3003859472763519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1.8373380597588722</v>
      </c>
      <c r="D63" s="157">
        <f t="shared" si="246"/>
        <v>1.3791398241216151</v>
      </c>
      <c r="E63" s="157">
        <f t="shared" si="246"/>
        <v>4.2982154290738466</v>
      </c>
      <c r="F63" s="157">
        <f t="shared" si="246"/>
        <v>4.0396121405176277</v>
      </c>
      <c r="G63" s="157">
        <f t="shared" si="246"/>
        <v>1.7496653363238142</v>
      </c>
      <c r="H63" s="157">
        <f t="shared" si="246"/>
        <v>1.0093115489779596</v>
      </c>
      <c r="I63" s="157">
        <f t="shared" si="246"/>
        <v>0.8771207056041892</v>
      </c>
      <c r="J63" s="157">
        <f t="shared" si="246"/>
        <v>3.0299642974154453</v>
      </c>
      <c r="K63" s="157">
        <f t="shared" si="246"/>
        <v>0.89928918880974629</v>
      </c>
      <c r="L63" s="157">
        <f t="shared" si="246"/>
        <v>5.2908405468273294</v>
      </c>
      <c r="M63" s="157">
        <f t="shared" si="246"/>
        <v>3.2705138867262691</v>
      </c>
      <c r="N63" s="157">
        <f t="shared" si="246"/>
        <v>4.7075874636891557</v>
      </c>
      <c r="O63" s="157">
        <f t="shared" si="246"/>
        <v>0.3881840972352732</v>
      </c>
      <c r="P63" s="157">
        <f t="shared" si="246"/>
        <v>0</v>
      </c>
      <c r="Q63" s="157">
        <f t="shared" si="246"/>
        <v>3.9897782949447076</v>
      </c>
    </row>
    <row r="64" spans="1:17" ht="12" customHeight="1" x14ac:dyDescent="0.25">
      <c r="A64" s="23" t="s">
        <v>161</v>
      </c>
      <c r="B64" s="156"/>
      <c r="C64" s="156">
        <v>1.7874893302861237</v>
      </c>
      <c r="D64" s="156">
        <v>1.3417270558759087</v>
      </c>
      <c r="E64" s="156">
        <v>4.1239528734415716</v>
      </c>
      <c r="F64" s="156">
        <v>3.8943139400885776</v>
      </c>
      <c r="G64" s="156">
        <v>1.6856675887744392</v>
      </c>
      <c r="H64" s="156">
        <v>0.97106767367299685</v>
      </c>
      <c r="I64" s="156">
        <v>0.83972363011919449</v>
      </c>
      <c r="J64" s="156">
        <v>2.874152189659386</v>
      </c>
      <c r="K64" s="156">
        <v>0.87503484817206101</v>
      </c>
      <c r="L64" s="156">
        <v>5.1895650570970995</v>
      </c>
      <c r="M64" s="156">
        <v>3.2051553594234168</v>
      </c>
      <c r="N64" s="156">
        <v>4.6347019063565105</v>
      </c>
      <c r="O64" s="156">
        <v>0.38244335526892093</v>
      </c>
      <c r="P64" s="156">
        <v>0</v>
      </c>
      <c r="Q64" s="156">
        <v>3.8866786354838241</v>
      </c>
    </row>
    <row r="65" spans="1:17" ht="12" customHeight="1" x14ac:dyDescent="0.25">
      <c r="A65" s="23" t="s">
        <v>60</v>
      </c>
      <c r="B65" s="156"/>
      <c r="C65" s="156">
        <v>4.9848729472748585E-2</v>
      </c>
      <c r="D65" s="156">
        <v>3.741276824570642E-2</v>
      </c>
      <c r="E65" s="156">
        <v>0.17426255563227522</v>
      </c>
      <c r="F65" s="156">
        <v>0.14529820042905006</v>
      </c>
      <c r="G65" s="156">
        <v>6.3997747549374845E-2</v>
      </c>
      <c r="H65" s="156">
        <v>3.8243875304962774E-2</v>
      </c>
      <c r="I65" s="156">
        <v>3.7397075484994761E-2</v>
      </c>
      <c r="J65" s="156">
        <v>0.15581210775605944</v>
      </c>
      <c r="K65" s="156">
        <v>2.4254340637685244E-2</v>
      </c>
      <c r="L65" s="156">
        <v>0.1012754897302298</v>
      </c>
      <c r="M65" s="156">
        <v>6.5358527302852507E-2</v>
      </c>
      <c r="N65" s="156">
        <v>7.2885557332645623E-2</v>
      </c>
      <c r="O65" s="156">
        <v>5.7407419663522479E-3</v>
      </c>
      <c r="P65" s="156">
        <v>0</v>
      </c>
      <c r="Q65" s="156">
        <v>0.10309965946088341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1.0229709417893453E-2</v>
      </c>
      <c r="D66" s="157">
        <f t="shared" si="247"/>
        <v>8.863018908677427E-3</v>
      </c>
      <c r="E66" s="157">
        <f t="shared" si="247"/>
        <v>1.7338354190254569E-2</v>
      </c>
      <c r="F66" s="157">
        <f t="shared" si="247"/>
        <v>2.3065708729670294E-2</v>
      </c>
      <c r="G66" s="157">
        <f t="shared" si="247"/>
        <v>2.8827700947839503E-2</v>
      </c>
      <c r="H66" s="157">
        <f t="shared" si="247"/>
        <v>3.4844421016140187E-2</v>
      </c>
      <c r="I66" s="157">
        <f t="shared" si="247"/>
        <v>5.0833181885713882E-2</v>
      </c>
      <c r="J66" s="157">
        <f t="shared" si="247"/>
        <v>0.10379684223630938</v>
      </c>
      <c r="K66" s="157">
        <f t="shared" si="247"/>
        <v>3.7234946282640978E-2</v>
      </c>
      <c r="L66" s="157">
        <f t="shared" si="247"/>
        <v>0.33912169751349536</v>
      </c>
      <c r="M66" s="157">
        <f t="shared" si="247"/>
        <v>0.21762083880117999</v>
      </c>
      <c r="N66" s="157">
        <f t="shared" si="247"/>
        <v>0.54465076704445348</v>
      </c>
      <c r="O66" s="157">
        <f t="shared" si="247"/>
        <v>1.3824355966542072E-2</v>
      </c>
      <c r="P66" s="157">
        <f t="shared" si="247"/>
        <v>0</v>
      </c>
      <c r="Q66" s="157">
        <f t="shared" si="247"/>
        <v>0.58752044542437798</v>
      </c>
    </row>
    <row r="67" spans="1:17" ht="12" customHeight="1" x14ac:dyDescent="0.25">
      <c r="A67" s="23" t="s">
        <v>60</v>
      </c>
      <c r="B67" s="156"/>
      <c r="C67" s="156">
        <v>1.0229709417893453E-2</v>
      </c>
      <c r="D67" s="156">
        <v>8.863018908677427E-3</v>
      </c>
      <c r="E67" s="156">
        <v>1.7338354190254569E-2</v>
      </c>
      <c r="F67" s="156">
        <v>2.3065708729670294E-2</v>
      </c>
      <c r="G67" s="156">
        <v>2.8827700947839503E-2</v>
      </c>
      <c r="H67" s="156">
        <v>3.4844421016140187E-2</v>
      </c>
      <c r="I67" s="156">
        <v>5.0833181885713882E-2</v>
      </c>
      <c r="J67" s="156">
        <v>0.10379684223630938</v>
      </c>
      <c r="K67" s="156">
        <v>3.7234946282640978E-2</v>
      </c>
      <c r="L67" s="156">
        <v>0.33912169751349536</v>
      </c>
      <c r="M67" s="156">
        <v>0.21762083880117999</v>
      </c>
      <c r="N67" s="156">
        <v>0.54465076704445348</v>
      </c>
      <c r="O67" s="156">
        <v>1.3824355966542072E-2</v>
      </c>
      <c r="P67" s="156">
        <v>0</v>
      </c>
      <c r="Q67" s="156">
        <v>0.58752044542437798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0.49033906832882784</v>
      </c>
      <c r="D68" s="157">
        <f t="shared" ref="D68" si="249">SUM(D69:D70,D73:D74)</f>
        <v>0.34775121067229248</v>
      </c>
      <c r="E68" s="157">
        <f t="shared" ref="E68" si="250">SUM(E69:E70,E73:E74)</f>
        <v>1.0232384637296879</v>
      </c>
      <c r="F68" s="157">
        <f t="shared" ref="F68" si="251">SUM(F69:F70,F73:F74)</f>
        <v>0.90597886312154652</v>
      </c>
      <c r="G68" s="157">
        <f t="shared" ref="G68" si="252">SUM(G69:G70,G73:G74)</f>
        <v>0.3682634384478356</v>
      </c>
      <c r="H68" s="157">
        <f t="shared" ref="H68" si="253">SUM(H69:H70,H73:H74)</f>
        <v>0.2678706275114347</v>
      </c>
      <c r="I68" s="157">
        <f t="shared" ref="I68" si="254">SUM(I69:I70,I73:I74)</f>
        <v>0.21608747554078009</v>
      </c>
      <c r="J68" s="157">
        <f t="shared" ref="J68" si="255">SUM(J69:J70,J73:J74)</f>
        <v>0.71253670680094339</v>
      </c>
      <c r="K68" s="157">
        <f t="shared" ref="K68" si="256">SUM(K69:K70,K73:K74)</f>
        <v>0.19682908092531587</v>
      </c>
      <c r="L68" s="157">
        <f t="shared" ref="L68" si="257">SUM(L69:L70,L73:L74)</f>
        <v>1.0410578662128733</v>
      </c>
      <c r="M68" s="157">
        <f t="shared" ref="M68" si="258">SUM(M69:M70,M73:M74)</f>
        <v>0.75075691149978552</v>
      </c>
      <c r="N68" s="157">
        <f t="shared" ref="N68" si="259">SUM(N69:N70,N73:N74)</f>
        <v>1.0947387141718945</v>
      </c>
      <c r="O68" s="157">
        <f t="shared" ref="O68" si="260">SUM(O69:O70,O73:O74)</f>
        <v>0.10210420001664378</v>
      </c>
      <c r="P68" s="157">
        <f t="shared" ref="P68" si="261">SUM(P69:P70,P73:P74)</f>
        <v>0</v>
      </c>
      <c r="Q68" s="157">
        <f t="shared" ref="Q68" si="262">SUM(Q69:Q70,Q73:Q74)</f>
        <v>1.3193748273157861</v>
      </c>
    </row>
    <row r="69" spans="1:17" ht="12" customHeight="1" x14ac:dyDescent="0.25">
      <c r="A69" s="167" t="s">
        <v>160</v>
      </c>
      <c r="B69" s="132"/>
      <c r="C69" s="132">
        <v>0.39681288313204249</v>
      </c>
      <c r="D69" s="132">
        <v>0.23006732437346558</v>
      </c>
      <c r="E69" s="132">
        <v>0.58223639515248571</v>
      </c>
      <c r="F69" s="132">
        <v>0.62076500888888764</v>
      </c>
      <c r="G69" s="132">
        <v>0.3682634384478356</v>
      </c>
      <c r="H69" s="132">
        <v>9.4514403672042141E-2</v>
      </c>
      <c r="I69" s="132">
        <v>0.21608747554078009</v>
      </c>
      <c r="J69" s="132">
        <v>0.56954912107103328</v>
      </c>
      <c r="K69" s="132">
        <v>0</v>
      </c>
      <c r="L69" s="132">
        <v>0.7064563453744569</v>
      </c>
      <c r="M69" s="132">
        <v>0.2855328938669327</v>
      </c>
      <c r="N69" s="132">
        <v>0.61971980932928572</v>
      </c>
      <c r="O69" s="132">
        <v>0</v>
      </c>
      <c r="P69" s="132">
        <v>0</v>
      </c>
      <c r="Q69" s="132">
        <v>0.28190035743631658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0.16088551954234942</v>
      </c>
      <c r="L70" s="132">
        <f t="shared" ref="L70" si="272">SUM(L71:L72)</f>
        <v>0.33460152083841643</v>
      </c>
      <c r="M70" s="132">
        <f t="shared" ref="M70" si="273">SUM(M71:M72)</f>
        <v>0.33823928835842892</v>
      </c>
      <c r="N70" s="132">
        <f t="shared" ref="N70" si="274">SUM(N71:N72)</f>
        <v>0.47501890484260867</v>
      </c>
      <c r="O70" s="132">
        <f t="shared" ref="O70" si="275">SUM(O71:O72)</f>
        <v>0.10210420001664378</v>
      </c>
      <c r="P70" s="132">
        <f t="shared" ref="P70" si="276">SUM(P71:P72)</f>
        <v>0</v>
      </c>
      <c r="Q70" s="132">
        <f t="shared" ref="Q70" si="277">SUM(Q71:Q72)</f>
        <v>0.188656267548415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7.9172181133813899E-2</v>
      </c>
      <c r="L71" s="165">
        <v>0.16686407932207586</v>
      </c>
      <c r="M71" s="165">
        <v>0.16892400053550805</v>
      </c>
      <c r="N71" s="165">
        <v>0.23771742617174832</v>
      </c>
      <c r="O71" s="165">
        <v>5.1115004479676561E-2</v>
      </c>
      <c r="P71" s="165">
        <v>0</v>
      </c>
      <c r="Q71" s="165">
        <v>9.4537517962783826E-2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8.1713338408535521E-2</v>
      </c>
      <c r="L72" s="164">
        <v>0.1677374415163406</v>
      </c>
      <c r="M72" s="164">
        <v>0.16931528782292088</v>
      </c>
      <c r="N72" s="164">
        <v>0.23730147867086035</v>
      </c>
      <c r="O72" s="164">
        <v>5.0989195536967222E-2</v>
      </c>
      <c r="P72" s="164">
        <v>0</v>
      </c>
      <c r="Q72" s="164">
        <v>9.411874958563117E-2</v>
      </c>
    </row>
    <row r="73" spans="1:17" ht="12" customHeight="1" x14ac:dyDescent="0.25">
      <c r="A73" s="163" t="s">
        <v>142</v>
      </c>
      <c r="B73" s="162"/>
      <c r="C73" s="162">
        <v>9.3526185196785336E-2</v>
      </c>
      <c r="D73" s="162">
        <v>0.1176838862988269</v>
      </c>
      <c r="E73" s="162">
        <v>0.4410020685772022</v>
      </c>
      <c r="F73" s="162">
        <v>0.28521385423265888</v>
      </c>
      <c r="G73" s="162">
        <v>0</v>
      </c>
      <c r="H73" s="162">
        <v>0.17335622383939256</v>
      </c>
      <c r="I73" s="162">
        <v>0</v>
      </c>
      <c r="J73" s="162">
        <v>0.14298758572991008</v>
      </c>
      <c r="K73" s="162">
        <v>0</v>
      </c>
      <c r="L73" s="162">
        <v>0</v>
      </c>
      <c r="M73" s="162">
        <v>0.11265512890683778</v>
      </c>
      <c r="N73" s="162">
        <v>0</v>
      </c>
      <c r="O73" s="162">
        <v>0</v>
      </c>
      <c r="P73" s="162">
        <v>0</v>
      </c>
      <c r="Q73" s="162">
        <v>0.72296664032396507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3.5943561382966463E-2</v>
      </c>
      <c r="L74" s="160">
        <f t="shared" ref="L74" si="287">SUM(L75:L76)</f>
        <v>0</v>
      </c>
      <c r="M74" s="160">
        <f t="shared" ref="M74" si="288">SUM(M75:M76)</f>
        <v>1.4329600367586034E-2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0.1258515620070895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2.0852778575253961E-2</v>
      </c>
      <c r="L75" s="156">
        <v>0</v>
      </c>
      <c r="M75" s="156">
        <v>7.7626346290521776E-3</v>
      </c>
      <c r="N75" s="156">
        <v>0</v>
      </c>
      <c r="O75" s="156">
        <v>0</v>
      </c>
      <c r="P75" s="156">
        <v>0</v>
      </c>
      <c r="Q75" s="156">
        <v>6.9215708730875708E-2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1.5090782807712498E-2</v>
      </c>
      <c r="L76" s="156">
        <v>0</v>
      </c>
      <c r="M76" s="156">
        <v>6.5669657385338566E-3</v>
      </c>
      <c r="N76" s="156">
        <v>0</v>
      </c>
      <c r="O76" s="156">
        <v>0</v>
      </c>
      <c r="P76" s="156">
        <v>0</v>
      </c>
      <c r="Q76" s="156">
        <v>5.6635853276213788E-2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0.16665538531776958</v>
      </c>
      <c r="D77" s="157">
        <f t="shared" ref="D77" si="294">SUM(D78:D79)</f>
        <v>0.10644244383759434</v>
      </c>
      <c r="E77" s="157">
        <f t="shared" ref="E77" si="295">SUM(E78:E79)</f>
        <v>0.32979268247762283</v>
      </c>
      <c r="F77" s="157">
        <f t="shared" ref="F77" si="296">SUM(F78:F79)</f>
        <v>0.34832847206331347</v>
      </c>
      <c r="G77" s="157">
        <f t="shared" ref="G77" si="297">SUM(G78:G79)</f>
        <v>0.12984335418378115</v>
      </c>
      <c r="H77" s="157">
        <f t="shared" ref="H77" si="298">SUM(H78:H79)</f>
        <v>8.827839262752013E-2</v>
      </c>
      <c r="I77" s="157">
        <f t="shared" ref="I77" si="299">SUM(I78:I79)</f>
        <v>7.7483375549305178E-2</v>
      </c>
      <c r="J77" s="157">
        <f t="shared" ref="J77" si="300">SUM(J78:J79)</f>
        <v>0.25060518792558473</v>
      </c>
      <c r="K77" s="157">
        <f t="shared" ref="K77" si="301">SUM(K78:K79)</f>
        <v>6.0011711150814072E-2</v>
      </c>
      <c r="L77" s="157">
        <f t="shared" ref="L77" si="302">SUM(L78:L79)</f>
        <v>0.35447618965721533</v>
      </c>
      <c r="M77" s="157">
        <f t="shared" ref="M77" si="303">SUM(M78:M79)</f>
        <v>0.2462492353320635</v>
      </c>
      <c r="N77" s="157">
        <f t="shared" ref="N77" si="304">SUM(N78:N79)</f>
        <v>0.3744577796470222</v>
      </c>
      <c r="O77" s="157">
        <f t="shared" ref="O77" si="305">SUM(O78:O79)</f>
        <v>3.5276361426514601E-2</v>
      </c>
      <c r="P77" s="157">
        <f t="shared" ref="P77" si="306">SUM(P78:P79)</f>
        <v>0</v>
      </c>
      <c r="Q77" s="157">
        <f t="shared" ref="Q77" si="307">SUM(Q78:Q79)</f>
        <v>0.40371237959147965</v>
      </c>
    </row>
    <row r="78" spans="1:17" ht="12" customHeight="1" x14ac:dyDescent="0.25">
      <c r="A78" s="23" t="s">
        <v>109</v>
      </c>
      <c r="B78" s="156"/>
      <c r="C78" s="156">
        <v>8.8901007442874255E-2</v>
      </c>
      <c r="D78" s="156">
        <v>0.10644244383759434</v>
      </c>
      <c r="E78" s="156">
        <v>0.19002216782731088</v>
      </c>
      <c r="F78" s="156">
        <v>0.11957916243624817</v>
      </c>
      <c r="G78" s="156">
        <v>0.12984335418378115</v>
      </c>
      <c r="H78" s="156">
        <v>5.4186461915029988E-2</v>
      </c>
      <c r="I78" s="156">
        <v>7.7483375549305178E-2</v>
      </c>
      <c r="J78" s="156">
        <v>0.17440434829229601</v>
      </c>
      <c r="K78" s="156">
        <v>6.0011711150814072E-2</v>
      </c>
      <c r="L78" s="156">
        <v>0.35447618965721533</v>
      </c>
      <c r="M78" s="156">
        <v>0.2462492353320635</v>
      </c>
      <c r="N78" s="156">
        <v>0.3744577796470222</v>
      </c>
      <c r="O78" s="156">
        <v>3.5276361426514601E-2</v>
      </c>
      <c r="P78" s="156">
        <v>0</v>
      </c>
      <c r="Q78" s="156">
        <v>0.2055227279491742</v>
      </c>
    </row>
    <row r="79" spans="1:17" ht="12" customHeight="1" x14ac:dyDescent="0.25">
      <c r="A79" s="29" t="s">
        <v>140</v>
      </c>
      <c r="B79" s="57"/>
      <c r="C79" s="57">
        <v>7.7754377874895336E-2</v>
      </c>
      <c r="D79" s="57">
        <v>0</v>
      </c>
      <c r="E79" s="57">
        <v>0.13977051465031193</v>
      </c>
      <c r="F79" s="57">
        <v>0.2287493096270653</v>
      </c>
      <c r="G79" s="57">
        <v>0</v>
      </c>
      <c r="H79" s="57">
        <v>3.4091930712490136E-2</v>
      </c>
      <c r="I79" s="57">
        <v>0</v>
      </c>
      <c r="J79" s="57">
        <v>7.6200839633288747E-2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0.19818965164230545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10.323711829337789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10.936343411031096</v>
      </c>
      <c r="G81" s="168">
        <f t="shared" ref="G81" si="312">SUM(G82,G85,G87,G100)</f>
        <v>15.39022962885122</v>
      </c>
      <c r="H81" s="168">
        <f t="shared" ref="H81" si="313">SUM(H82,H85,H87,H100)</f>
        <v>5.949189716321813</v>
      </c>
      <c r="I81" s="168">
        <f t="shared" ref="I81" si="314">SUM(I82,I85,I87,I100)</f>
        <v>14.2662449314097</v>
      </c>
      <c r="J81" s="168">
        <f t="shared" ref="J81" si="315">SUM(J82,J85,J87,J100)</f>
        <v>4.6785647348205925</v>
      </c>
      <c r="K81" s="168">
        <f t="shared" ref="K81" si="316">SUM(K82,K85,K87,K100)</f>
        <v>22.438643659512039</v>
      </c>
      <c r="L81" s="168">
        <f t="shared" ref="L81" si="317">SUM(L82,L85,L87,L100)</f>
        <v>63.632386911985208</v>
      </c>
      <c r="M81" s="168">
        <f t="shared" ref="M81" si="318">SUM(M82,M85,M87,M100)</f>
        <v>14.434643671384153</v>
      </c>
      <c r="N81" s="168">
        <f t="shared" ref="N81" si="319">SUM(N82,N85,N87,N100)</f>
        <v>17.512463526034814</v>
      </c>
      <c r="O81" s="168">
        <f t="shared" ref="O81" si="320">SUM(O82,O85,O87,O100)</f>
        <v>14.775520173628314</v>
      </c>
      <c r="P81" s="168">
        <f t="shared" ref="P81" si="321">SUM(P82,P85,P87,P100)</f>
        <v>0.37635979529047442</v>
      </c>
      <c r="Q81" s="168">
        <f t="shared" ref="Q81" si="322">SUM(Q82,Q85,Q87,Q100)</f>
        <v>8.0176208968453277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7.3447475086861882</v>
      </c>
      <c r="D82" s="157">
        <f t="shared" si="323"/>
        <v>0</v>
      </c>
      <c r="E82" s="157">
        <f t="shared" si="323"/>
        <v>0</v>
      </c>
      <c r="F82" s="157">
        <f t="shared" si="323"/>
        <v>7.976922480858005</v>
      </c>
      <c r="G82" s="157">
        <f t="shared" si="323"/>
        <v>11.059474862005048</v>
      </c>
      <c r="H82" s="157">
        <f t="shared" si="323"/>
        <v>4.3656437517346349</v>
      </c>
      <c r="I82" s="157">
        <f t="shared" si="323"/>
        <v>10.009190318151589</v>
      </c>
      <c r="J82" s="157">
        <f t="shared" si="323"/>
        <v>3.2002281946607924</v>
      </c>
      <c r="K82" s="157">
        <f t="shared" si="323"/>
        <v>16.101435095431903</v>
      </c>
      <c r="L82" s="157">
        <f t="shared" si="323"/>
        <v>47.111124906466621</v>
      </c>
      <c r="M82" s="157">
        <f t="shared" si="323"/>
        <v>10.311491298130804</v>
      </c>
      <c r="N82" s="157">
        <f t="shared" si="323"/>
        <v>11.655455508463957</v>
      </c>
      <c r="O82" s="157">
        <f t="shared" si="323"/>
        <v>10.764507497553156</v>
      </c>
      <c r="P82" s="157">
        <f t="shared" si="323"/>
        <v>0.20363658080436939</v>
      </c>
      <c r="Q82" s="157">
        <f t="shared" si="323"/>
        <v>4.9420368326665987</v>
      </c>
    </row>
    <row r="83" spans="1:17" ht="12" customHeight="1" x14ac:dyDescent="0.25">
      <c r="A83" s="23" t="s">
        <v>157</v>
      </c>
      <c r="B83" s="156"/>
      <c r="C83" s="156">
        <v>7.2637205100825541</v>
      </c>
      <c r="D83" s="156">
        <v>0</v>
      </c>
      <c r="E83" s="156">
        <v>0</v>
      </c>
      <c r="F83" s="156">
        <v>7.8596243592361654</v>
      </c>
      <c r="G83" s="156">
        <v>10.894034493114427</v>
      </c>
      <c r="H83" s="156">
        <v>4.297936930269513</v>
      </c>
      <c r="I83" s="156">
        <v>9.8340073872958751</v>
      </c>
      <c r="J83" s="156">
        <v>3.1323054021788783</v>
      </c>
      <c r="K83" s="156">
        <v>15.924871947288525</v>
      </c>
      <c r="L83" s="156">
        <v>46.746219851311437</v>
      </c>
      <c r="M83" s="156">
        <v>10.228064300698419</v>
      </c>
      <c r="N83" s="156">
        <v>11.582596110819575</v>
      </c>
      <c r="O83" s="156">
        <v>10.700260145237717</v>
      </c>
      <c r="P83" s="156">
        <v>0.20248229314266858</v>
      </c>
      <c r="Q83" s="156">
        <v>4.89014957333716</v>
      </c>
    </row>
    <row r="84" spans="1:17" ht="12" customHeight="1" x14ac:dyDescent="0.25">
      <c r="A84" s="23" t="s">
        <v>60</v>
      </c>
      <c r="B84" s="156"/>
      <c r="C84" s="156">
        <v>8.102699860363391E-2</v>
      </c>
      <c r="D84" s="156">
        <v>0</v>
      </c>
      <c r="E84" s="156">
        <v>0</v>
      </c>
      <c r="F84" s="156">
        <v>0.11729812162183979</v>
      </c>
      <c r="G84" s="156">
        <v>0.16544036889062136</v>
      </c>
      <c r="H84" s="156">
        <v>6.7706821465121719E-2</v>
      </c>
      <c r="I84" s="156">
        <v>0.17518293085571396</v>
      </c>
      <c r="J84" s="156">
        <v>6.7922792481913935E-2</v>
      </c>
      <c r="K84" s="156">
        <v>0.17656314814337756</v>
      </c>
      <c r="L84" s="156">
        <v>0.36490505515518196</v>
      </c>
      <c r="M84" s="156">
        <v>8.3426997432384728E-2</v>
      </c>
      <c r="N84" s="156">
        <v>7.2859397644382637E-2</v>
      </c>
      <c r="O84" s="156">
        <v>6.4247352315439141E-2</v>
      </c>
      <c r="P84" s="156">
        <v>1.1542876617008037E-3</v>
      </c>
      <c r="Q84" s="156">
        <v>5.1887259329438717E-2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4.9659553167634908E-2</v>
      </c>
      <c r="D85" s="157">
        <f t="shared" si="324"/>
        <v>0</v>
      </c>
      <c r="E85" s="157">
        <f t="shared" si="324"/>
        <v>0</v>
      </c>
      <c r="F85" s="157">
        <f t="shared" si="324"/>
        <v>7.0120789653883187E-2</v>
      </c>
      <c r="G85" s="157">
        <f t="shared" si="324"/>
        <v>0.12540690557017803</v>
      </c>
      <c r="H85" s="157">
        <f t="shared" si="324"/>
        <v>0.11938482439907427</v>
      </c>
      <c r="I85" s="157">
        <f t="shared" si="324"/>
        <v>0.22584967047569773</v>
      </c>
      <c r="J85" s="157">
        <f t="shared" si="324"/>
        <v>0.29334764732519569</v>
      </c>
      <c r="K85" s="157">
        <f t="shared" si="324"/>
        <v>0.30687721138604451</v>
      </c>
      <c r="L85" s="157">
        <f t="shared" si="324"/>
        <v>1.6626710252114536</v>
      </c>
      <c r="M85" s="157">
        <f t="shared" si="324"/>
        <v>0.73645363547268849</v>
      </c>
      <c r="N85" s="157">
        <f t="shared" si="324"/>
        <v>1.904185894810289</v>
      </c>
      <c r="O85" s="157">
        <f t="shared" si="324"/>
        <v>0.31084071208621694</v>
      </c>
      <c r="P85" s="157">
        <f t="shared" si="324"/>
        <v>7.0975381138766044E-2</v>
      </c>
      <c r="Q85" s="157">
        <f t="shared" si="324"/>
        <v>1.2993417157535587</v>
      </c>
    </row>
    <row r="86" spans="1:17" ht="12" customHeight="1" x14ac:dyDescent="0.25">
      <c r="A86" s="23" t="s">
        <v>60</v>
      </c>
      <c r="B86" s="156"/>
      <c r="C86" s="156">
        <v>4.9659553167634908E-2</v>
      </c>
      <c r="D86" s="156">
        <v>0</v>
      </c>
      <c r="E86" s="156">
        <v>0</v>
      </c>
      <c r="F86" s="156">
        <v>7.0120789653883187E-2</v>
      </c>
      <c r="G86" s="156">
        <v>0.12540690557017803</v>
      </c>
      <c r="H86" s="156">
        <v>0.11938482439907427</v>
      </c>
      <c r="I86" s="156">
        <v>0.22584967047569773</v>
      </c>
      <c r="J86" s="156">
        <v>0.29334764732519569</v>
      </c>
      <c r="K86" s="156">
        <v>0.30687721138604451</v>
      </c>
      <c r="L86" s="156">
        <v>1.6626710252114536</v>
      </c>
      <c r="M86" s="156">
        <v>0.73645363547268849</v>
      </c>
      <c r="N86" s="156">
        <v>1.904185894810289</v>
      </c>
      <c r="O86" s="156">
        <v>0.31084071208621694</v>
      </c>
      <c r="P86" s="156">
        <v>7.0975381138766044E-2</v>
      </c>
      <c r="Q86" s="156">
        <v>1.2993417157535587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2.1675260810847465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2.0844884548293603</v>
      </c>
      <c r="G87" s="157">
        <f t="shared" ref="G87" si="329">SUM(G88:G89,G92:G93,G96:G97)</f>
        <v>3.085215435385126</v>
      </c>
      <c r="H87" s="157">
        <f t="shared" ref="H87" si="330">SUM(H88:H89,H92:H93,H96:H97)</f>
        <v>1.0252647578484528</v>
      </c>
      <c r="I87" s="157">
        <f t="shared" ref="I87" si="331">SUM(I88:I89,I92:I93,I96:I97)</f>
        <v>2.9204918765175858</v>
      </c>
      <c r="J87" s="157">
        <f t="shared" ref="J87" si="332">SUM(J88:J89,J92:J93,J96:J97)</f>
        <v>0.83582475686349056</v>
      </c>
      <c r="K87" s="157">
        <f t="shared" ref="K87" si="333">SUM(K88:K89,K92:K93,K96:K97)</f>
        <v>4.3029159087006477</v>
      </c>
      <c r="L87" s="157">
        <f t="shared" ref="L87" si="334">SUM(L88:L89,L92:L93,L96:L97)</f>
        <v>10.779850400225328</v>
      </c>
      <c r="M87" s="157">
        <f t="shared" ref="M87" si="335">SUM(M88:M89,M92:M93,M96:M97)</f>
        <v>2.4796607700531652</v>
      </c>
      <c r="N87" s="157">
        <f t="shared" ref="N87" si="336">SUM(N88:N89,N92:N93,N96:N97)</f>
        <v>2.9146174512327128</v>
      </c>
      <c r="O87" s="157">
        <f t="shared" ref="O87" si="337">SUM(O88:O89,O92:O93,O96:O97)</f>
        <v>2.7176421862077782</v>
      </c>
      <c r="P87" s="157">
        <f t="shared" ref="P87" si="338">SUM(P88:P89,P92:P93,P96:P97)</f>
        <v>7.5095214246267861E-2</v>
      </c>
      <c r="Q87" s="157">
        <f t="shared" ref="Q87" si="339">SUM(Q88:Q89,Q92:Q93,Q96:Q97)</f>
        <v>1.318596774507198</v>
      </c>
    </row>
    <row r="88" spans="1:17" ht="12" customHeight="1" x14ac:dyDescent="0.25">
      <c r="A88" s="167" t="s">
        <v>156</v>
      </c>
      <c r="B88" s="132"/>
      <c r="C88" s="132">
        <v>1.0297212659930406</v>
      </c>
      <c r="D88" s="132">
        <v>0</v>
      </c>
      <c r="E88" s="132">
        <v>0</v>
      </c>
      <c r="F88" s="132">
        <v>0.70157803218652903</v>
      </c>
      <c r="G88" s="132">
        <v>1.2581978598257288</v>
      </c>
      <c r="H88" s="132">
        <v>0.74187882848365749</v>
      </c>
      <c r="I88" s="132">
        <v>1.5732328860943214</v>
      </c>
      <c r="J88" s="132">
        <v>0.54959705889174804</v>
      </c>
      <c r="K88" s="132">
        <v>0</v>
      </c>
      <c r="L88" s="132">
        <v>4.353744281179412</v>
      </c>
      <c r="M88" s="132">
        <v>1.2020482916311068</v>
      </c>
      <c r="N88" s="132">
        <v>1.5895167979236611</v>
      </c>
      <c r="O88" s="132">
        <v>1.4011338860325191</v>
      </c>
      <c r="P88" s="132">
        <v>0</v>
      </c>
      <c r="Q88" s="132">
        <v>0.72418833406283134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4.3029159087006477</v>
      </c>
      <c r="L89" s="132">
        <f t="shared" ref="L89" si="349">SUM(L90:L91)</f>
        <v>1.3177243189616417</v>
      </c>
      <c r="M89" s="132">
        <f t="shared" ref="M89" si="350">SUM(M90:M91)</f>
        <v>1.2776124784220584</v>
      </c>
      <c r="N89" s="132">
        <f t="shared" ref="N89" si="351">SUM(N90:N91)</f>
        <v>1.3251006533090517</v>
      </c>
      <c r="O89" s="132">
        <f t="shared" ref="O89" si="352">SUM(O90:O91)</f>
        <v>1.3165083001752591</v>
      </c>
      <c r="P89" s="132">
        <f t="shared" ref="P89" si="353">SUM(P90:P91)</f>
        <v>7.5095214246267861E-2</v>
      </c>
      <c r="Q89" s="132">
        <f t="shared" ref="Q89" si="354">SUM(Q90:Q91)</f>
        <v>0.30644282527299049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2.2347755274174625</v>
      </c>
      <c r="L90" s="165">
        <v>0.68166010243631026</v>
      </c>
      <c r="M90" s="165">
        <v>0.66117780795146819</v>
      </c>
      <c r="N90" s="165">
        <v>0.68525702641974939</v>
      </c>
      <c r="O90" s="165">
        <v>0.68042416911393089</v>
      </c>
      <c r="P90" s="165">
        <v>3.8779740670281955E-2</v>
      </c>
      <c r="Q90" s="165">
        <v>0.15801342048546133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2.0681403812831847</v>
      </c>
      <c r="L91" s="164">
        <v>0.63606421652533129</v>
      </c>
      <c r="M91" s="164">
        <v>0.61643467047059031</v>
      </c>
      <c r="N91" s="164">
        <v>0.63984362688930219</v>
      </c>
      <c r="O91" s="164">
        <v>0.63608413106132811</v>
      </c>
      <c r="P91" s="164">
        <v>3.6315473575985913E-2</v>
      </c>
      <c r="Q91" s="164">
        <v>0.1484294047875292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1.1378048150917059</v>
      </c>
      <c r="D96" s="162">
        <v>0</v>
      </c>
      <c r="E96" s="162">
        <v>0</v>
      </c>
      <c r="F96" s="162">
        <v>1.3829104226428313</v>
      </c>
      <c r="G96" s="162">
        <v>1.8270175755593969</v>
      </c>
      <c r="H96" s="162">
        <v>0.28338592936479523</v>
      </c>
      <c r="I96" s="162">
        <v>1.3472589904232641</v>
      </c>
      <c r="J96" s="162">
        <v>0.28622769797174252</v>
      </c>
      <c r="K96" s="162">
        <v>0</v>
      </c>
      <c r="L96" s="162">
        <v>3.8729484489307309</v>
      </c>
      <c r="M96" s="162">
        <v>0</v>
      </c>
      <c r="N96" s="162">
        <v>0</v>
      </c>
      <c r="O96" s="162">
        <v>0</v>
      </c>
      <c r="P96" s="162">
        <v>0</v>
      </c>
      <c r="Q96" s="162">
        <v>0.19442721233391186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1.2354333511535429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9.3538402837464216E-2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0.62153418672256233</v>
      </c>
      <c r="M98" s="156">
        <v>0</v>
      </c>
      <c r="N98" s="156">
        <v>0</v>
      </c>
      <c r="O98" s="156">
        <v>0</v>
      </c>
      <c r="P98" s="156">
        <v>0</v>
      </c>
      <c r="Q98" s="156">
        <v>5.0971994653388801E-2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0.61389916443098058</v>
      </c>
      <c r="M99" s="156">
        <v>0</v>
      </c>
      <c r="N99" s="156">
        <v>0</v>
      </c>
      <c r="O99" s="156">
        <v>0</v>
      </c>
      <c r="P99" s="156">
        <v>0</v>
      </c>
      <c r="Q99" s="156">
        <v>4.2566408184075415E-2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0.76177868639921953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0.80481168568984729</v>
      </c>
      <c r="G100" s="157">
        <f t="shared" ref="G100" si="389">SUM(G101:G103)</f>
        <v>1.1201324258908651</v>
      </c>
      <c r="H100" s="157">
        <f t="shared" ref="H100" si="390">SUM(H101:H103)</f>
        <v>0.43889638233965128</v>
      </c>
      <c r="I100" s="157">
        <f t="shared" ref="I100" si="391">SUM(I101:I103)</f>
        <v>1.1107130662648268</v>
      </c>
      <c r="J100" s="157">
        <f t="shared" ref="J100" si="392">SUM(J101:J103)</f>
        <v>0.34916413597111345</v>
      </c>
      <c r="K100" s="157">
        <f t="shared" ref="K100" si="393">SUM(K101:K103)</f>
        <v>1.7274154439934439</v>
      </c>
      <c r="L100" s="157">
        <f t="shared" ref="L100" si="394">SUM(L101:L103)</f>
        <v>4.07874058008181</v>
      </c>
      <c r="M100" s="157">
        <f t="shared" ref="M100" si="395">SUM(M101:M103)</f>
        <v>0.90703796772749612</v>
      </c>
      <c r="N100" s="157">
        <f t="shared" ref="N100" si="396">SUM(N101:N103)</f>
        <v>1.0382046715278586</v>
      </c>
      <c r="O100" s="157">
        <f t="shared" ref="O100" si="397">SUM(O101:O103)</f>
        <v>0.98252977778116424</v>
      </c>
      <c r="P100" s="157">
        <f t="shared" ref="P100" si="398">SUM(P101:P103)</f>
        <v>2.6652619101071133E-2</v>
      </c>
      <c r="Q100" s="157">
        <f t="shared" ref="Q100" si="399">SUM(Q101:Q103)</f>
        <v>0.45764557391797267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0.76177868639921953</v>
      </c>
      <c r="D103" s="57">
        <v>0</v>
      </c>
      <c r="E103" s="57">
        <v>0</v>
      </c>
      <c r="F103" s="57">
        <v>0.80481168568984729</v>
      </c>
      <c r="G103" s="57">
        <v>1.1201324258908651</v>
      </c>
      <c r="H103" s="57">
        <v>0.43889638233965128</v>
      </c>
      <c r="I103" s="57">
        <v>1.1107130662648268</v>
      </c>
      <c r="J103" s="57">
        <v>0.34916413597111345</v>
      </c>
      <c r="K103" s="57">
        <v>1.7274154439934439</v>
      </c>
      <c r="L103" s="57">
        <v>4.07874058008181</v>
      </c>
      <c r="M103" s="57">
        <v>0.90703796772749612</v>
      </c>
      <c r="N103" s="57">
        <v>1.0382046715278586</v>
      </c>
      <c r="O103" s="57">
        <v>0.98252977778116424</v>
      </c>
      <c r="P103" s="57">
        <v>2.6652619101071133E-2</v>
      </c>
      <c r="Q103" s="57">
        <v>0.45764557391797267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2.8739313657668504</v>
      </c>
      <c r="L105" s="168">
        <f t="shared" ref="L105" si="409">SUM(L106,L109,L111,L120)</f>
        <v>2.568954751465478</v>
      </c>
      <c r="M105" s="168">
        <f t="shared" ref="M105" si="410">SUM(M106,M109,M111,M120)</f>
        <v>2.0902371237651436</v>
      </c>
      <c r="N105" s="168">
        <f t="shared" ref="N105" si="411">SUM(N106,N109,N111,N120)</f>
        <v>5.2861578200659283</v>
      </c>
      <c r="O105" s="168">
        <f t="shared" ref="O105" si="412">SUM(O106,O109,O111,O120)</f>
        <v>2.5914993368905579</v>
      </c>
      <c r="P105" s="168">
        <f t="shared" ref="P105" si="413">SUM(P106,P109,P111,P120)</f>
        <v>4.8560958568235577</v>
      </c>
      <c r="Q105" s="168">
        <f t="shared" ref="Q105" si="414">SUM(Q106,Q109,Q111,Q120)</f>
        <v>3.7797340126809331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2.0358900668094697</v>
      </c>
      <c r="L106" s="157">
        <f t="shared" si="415"/>
        <v>1.9151523803394712</v>
      </c>
      <c r="M106" s="157">
        <f t="shared" si="415"/>
        <v>1.4825444240192198</v>
      </c>
      <c r="N106" s="157">
        <f t="shared" si="415"/>
        <v>3.6594408398896627</v>
      </c>
      <c r="O106" s="157">
        <f t="shared" si="415"/>
        <v>1.8058887450019721</v>
      </c>
      <c r="P106" s="157">
        <f t="shared" si="415"/>
        <v>3.1671844929339961</v>
      </c>
      <c r="Q106" s="157">
        <f t="shared" si="415"/>
        <v>2.4729389559388255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2.0246660702684318</v>
      </c>
      <c r="L107" s="156">
        <v>1.9077065188911009</v>
      </c>
      <c r="M107" s="156">
        <v>1.4765226661841526</v>
      </c>
      <c r="N107" s="156">
        <v>3.6479672163829329</v>
      </c>
      <c r="O107" s="156">
        <v>1.8004834421180345</v>
      </c>
      <c r="P107" s="156">
        <v>3.1581825917246458</v>
      </c>
      <c r="Q107" s="156">
        <v>2.4598885498933991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1.1223996541037885E-2</v>
      </c>
      <c r="L108" s="156">
        <v>7.4458614483704395E-3</v>
      </c>
      <c r="M108" s="156">
        <v>6.0217578350671734E-3</v>
      </c>
      <c r="N108" s="156">
        <v>1.1473623506729912E-2</v>
      </c>
      <c r="O108" s="156">
        <v>5.4053028839375974E-3</v>
      </c>
      <c r="P108" s="156">
        <v>9.0019012093503128E-3</v>
      </c>
      <c r="Q108" s="156">
        <v>1.305040604542625E-2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2.5345127936944302E-2</v>
      </c>
      <c r="L109" s="157">
        <f t="shared" si="416"/>
        <v>5.6365247807628908E-2</v>
      </c>
      <c r="M109" s="157">
        <f t="shared" si="416"/>
        <v>5.188222755111007E-2</v>
      </c>
      <c r="N109" s="157">
        <f t="shared" si="416"/>
        <v>0.19324278057683886</v>
      </c>
      <c r="O109" s="157">
        <f t="shared" si="416"/>
        <v>6.3766699966954804E-2</v>
      </c>
      <c r="P109" s="157">
        <f t="shared" si="416"/>
        <v>0.16631402422604399</v>
      </c>
      <c r="Q109" s="157">
        <f t="shared" si="416"/>
        <v>0.24094906869460497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2.5345127936944302E-2</v>
      </c>
      <c r="L110" s="156">
        <v>5.6365247807628908E-2</v>
      </c>
      <c r="M110" s="156">
        <v>5.188222755111007E-2</v>
      </c>
      <c r="N110" s="156">
        <v>0.19324278057683886</v>
      </c>
      <c r="O110" s="156">
        <v>6.3766699966954804E-2</v>
      </c>
      <c r="P110" s="156">
        <v>0.16631402422604399</v>
      </c>
      <c r="Q110" s="156">
        <v>0.24094906869460497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0.61710580757720934</v>
      </c>
      <c r="L111" s="157">
        <f t="shared" ref="L111" si="426">SUM(L112:L113,L116:L117)</f>
        <v>0.43287293410657557</v>
      </c>
      <c r="M111" s="157">
        <f t="shared" ref="M111" si="427">SUM(M112:M113,M116:M117)</f>
        <v>0.41850382260942204</v>
      </c>
      <c r="N111" s="157">
        <f t="shared" ref="N111" si="428">SUM(N112:N113,N116:N117)</f>
        <v>1.0803367915549598</v>
      </c>
      <c r="O111" s="157">
        <f t="shared" ref="O111" si="429">SUM(O112:O113,O116:O117)</f>
        <v>0.54084015591271206</v>
      </c>
      <c r="P111" s="157">
        <f t="shared" ref="P111" si="430">SUM(P112:P113,P116:P117)</f>
        <v>1.1377256431588822</v>
      </c>
      <c r="Q111" s="157">
        <f t="shared" ref="Q111" si="431">SUM(Q112:Q113,Q116:Q117)</f>
        <v>0.81190025728699822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0.42958714952063615</v>
      </c>
      <c r="L116" s="162">
        <v>0.32505159767760639</v>
      </c>
      <c r="M116" s="162">
        <v>0.26575963892387605</v>
      </c>
      <c r="N116" s="162">
        <v>0.71302911828026805</v>
      </c>
      <c r="O116" s="162">
        <v>0.27844892358731893</v>
      </c>
      <c r="P116" s="162">
        <v>0.69938399480268476</v>
      </c>
      <c r="Q116" s="162">
        <v>0.56641624075865271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0.18751865805657314</v>
      </c>
      <c r="L117" s="160">
        <f t="shared" ref="L117" si="456">SUM(L118:L119)</f>
        <v>0.10782133642896921</v>
      </c>
      <c r="M117" s="160">
        <f t="shared" ref="M117" si="457">SUM(M118:M119)</f>
        <v>0.15274418368554599</v>
      </c>
      <c r="N117" s="160">
        <f t="shared" ref="N117" si="458">SUM(N118:N119)</f>
        <v>0.36730767327469166</v>
      </c>
      <c r="O117" s="160">
        <f t="shared" ref="O117" si="459">SUM(O118:O119)</f>
        <v>0.26239123232539319</v>
      </c>
      <c r="P117" s="160">
        <f t="shared" ref="P117" si="460">SUM(P118:P119)</f>
        <v>0.43834164835619754</v>
      </c>
      <c r="Q117" s="160">
        <f t="shared" ref="Q117" si="461">SUM(Q118:Q119)</f>
        <v>0.24548401652834553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0.10878958302210848</v>
      </c>
      <c r="L118" s="156">
        <v>5.4197449634077646E-2</v>
      </c>
      <c r="M118" s="156">
        <v>8.2999204763202591E-2</v>
      </c>
      <c r="N118" s="156">
        <v>0.19703254384917246</v>
      </c>
      <c r="O118" s="156">
        <v>0.14089576423051747</v>
      </c>
      <c r="P118" s="156">
        <v>0.23076820019591959</v>
      </c>
      <c r="Q118" s="156">
        <v>0.13468930824964742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7.8729075034464649E-2</v>
      </c>
      <c r="L119" s="156">
        <v>5.3623886794891572E-2</v>
      </c>
      <c r="M119" s="156">
        <v>6.9744978922343409E-2</v>
      </c>
      <c r="N119" s="156">
        <v>0.1702751294255192</v>
      </c>
      <c r="O119" s="156">
        <v>0.12149546809487569</v>
      </c>
      <c r="P119" s="156">
        <v>0.20757344816027795</v>
      </c>
      <c r="Q119" s="156">
        <v>0.11079470827869811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0.195590363443227</v>
      </c>
      <c r="L120" s="157">
        <f t="shared" ref="L120" si="471">SUM(L121:L122)</f>
        <v>0.16456418921180224</v>
      </c>
      <c r="M120" s="157">
        <f t="shared" ref="M120" si="472">SUM(M121:M122)</f>
        <v>0.13730664958539146</v>
      </c>
      <c r="N120" s="157">
        <f t="shared" ref="N120" si="473">SUM(N121:N122)</f>
        <v>0.35313740804446708</v>
      </c>
      <c r="O120" s="157">
        <f t="shared" ref="O120" si="474">SUM(O121:O122)</f>
        <v>0.18100373600891925</v>
      </c>
      <c r="P120" s="157">
        <f t="shared" ref="P120" si="475">SUM(P121:P122)</f>
        <v>0.3848716965046361</v>
      </c>
      <c r="Q120" s="157">
        <f t="shared" ref="Q120" si="476">SUM(Q121:Q122)</f>
        <v>0.25394573076050425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0.195590363443227</v>
      </c>
      <c r="L122" s="57">
        <v>0.16456418921180224</v>
      </c>
      <c r="M122" s="57">
        <v>0.13730664958539146</v>
      </c>
      <c r="N122" s="57">
        <v>0.35313740804446708</v>
      </c>
      <c r="O122" s="57">
        <v>0.18100373600891925</v>
      </c>
      <c r="P122" s="57">
        <v>0.3848716965046361</v>
      </c>
      <c r="Q122" s="57">
        <v>0.25394573076050425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4.5227460951292784</v>
      </c>
      <c r="D124" s="168">
        <f t="shared" ref="D124" si="478">SUM(D125,D128,D130,D139)</f>
        <v>1.8900619812688861</v>
      </c>
      <c r="E124" s="168">
        <f t="shared" ref="E124" si="479">SUM(E125,E128,E130,E139)</f>
        <v>2.7285314781455234</v>
      </c>
      <c r="F124" s="168">
        <f t="shared" ref="F124" si="480">SUM(F125,F128,F130,F139)</f>
        <v>3.2118001642698575</v>
      </c>
      <c r="G124" s="168">
        <f t="shared" ref="G124" si="481">SUM(G125,G128,G130,G139)</f>
        <v>3.7842928033441705</v>
      </c>
      <c r="H124" s="168">
        <f t="shared" ref="H124" si="482">SUM(H125,H128,H130,H139)</f>
        <v>3.0337607230487489</v>
      </c>
      <c r="I124" s="168">
        <f t="shared" ref="I124" si="483">SUM(I125,I128,I130,I139)</f>
        <v>3.6495290023488538</v>
      </c>
      <c r="J124" s="168">
        <f t="shared" ref="J124" si="484">SUM(J125,J128,J130,J139)</f>
        <v>3.053742501881322</v>
      </c>
      <c r="K124" s="168">
        <f t="shared" ref="K124" si="485">SUM(K125,K128,K130,K139)</f>
        <v>0</v>
      </c>
      <c r="L124" s="168">
        <f t="shared" ref="L124" si="486">SUM(L125,L128,L130,L139)</f>
        <v>5.599251127618051</v>
      </c>
      <c r="M124" s="168">
        <f t="shared" ref="M124" si="487">SUM(M125,M128,M130,M139)</f>
        <v>3.3331829578367311</v>
      </c>
      <c r="N124" s="168">
        <f t="shared" ref="N124" si="488">SUM(N125,N128,N130,N139)</f>
        <v>2.1827504263983055</v>
      </c>
      <c r="O124" s="168">
        <f t="shared" ref="O124" si="489">SUM(O125,O128,O130,O139)</f>
        <v>2.7123448696503081</v>
      </c>
      <c r="P124" s="168">
        <f t="shared" ref="P124" si="490">SUM(P125,P128,P130,P139)</f>
        <v>3.3107500373322485</v>
      </c>
      <c r="Q124" s="168">
        <f t="shared" ref="Q124" si="491">SUM(Q125,Q128,Q130,Q139)</f>
        <v>5.5698660235133541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3.3532977279370622</v>
      </c>
      <c r="D125" s="157">
        <f t="shared" si="492"/>
        <v>1.3246436153921708</v>
      </c>
      <c r="E125" s="157">
        <f t="shared" si="492"/>
        <v>1.9291543556496469</v>
      </c>
      <c r="F125" s="157">
        <f t="shared" si="492"/>
        <v>2.4321051753288359</v>
      </c>
      <c r="G125" s="157">
        <f t="shared" si="492"/>
        <v>2.8703640209613033</v>
      </c>
      <c r="H125" s="157">
        <f t="shared" si="492"/>
        <v>2.1535346912296629</v>
      </c>
      <c r="I125" s="157">
        <f t="shared" si="492"/>
        <v>2.5703463607844053</v>
      </c>
      <c r="J125" s="157">
        <f t="shared" si="492"/>
        <v>2.1182508164245299</v>
      </c>
      <c r="K125" s="157">
        <f t="shared" si="492"/>
        <v>0</v>
      </c>
      <c r="L125" s="157">
        <f t="shared" si="492"/>
        <v>4.0880829468491555</v>
      </c>
      <c r="M125" s="157">
        <f t="shared" si="492"/>
        <v>2.3594066309086115</v>
      </c>
      <c r="N125" s="157">
        <f t="shared" si="492"/>
        <v>1.3909339007611379</v>
      </c>
      <c r="O125" s="157">
        <f t="shared" si="492"/>
        <v>2.0235667970890683</v>
      </c>
      <c r="P125" s="157">
        <f t="shared" si="492"/>
        <v>2.2699775028347489</v>
      </c>
      <c r="Q125" s="157">
        <f t="shared" si="492"/>
        <v>3.6424368486855307</v>
      </c>
    </row>
    <row r="126" spans="1:17" ht="12" customHeight="1" x14ac:dyDescent="0.25">
      <c r="A126" s="23" t="s">
        <v>149</v>
      </c>
      <c r="B126" s="156"/>
      <c r="C126" s="156">
        <v>3.3346984025341495</v>
      </c>
      <c r="D126" s="156">
        <v>1.3172973017814535</v>
      </c>
      <c r="E126" s="156">
        <v>1.9129872433595603</v>
      </c>
      <c r="F126" s="156">
        <v>2.4140910607915322</v>
      </c>
      <c r="G126" s="156">
        <v>2.8487331247434526</v>
      </c>
      <c r="H126" s="156">
        <v>2.1367045843477701</v>
      </c>
      <c r="I126" s="156">
        <v>2.5476544128695329</v>
      </c>
      <c r="J126" s="156">
        <v>2.0955304457500734</v>
      </c>
      <c r="K126" s="156">
        <v>0</v>
      </c>
      <c r="L126" s="156">
        <v>4.0721890161498715</v>
      </c>
      <c r="M126" s="156">
        <v>2.3498232584743031</v>
      </c>
      <c r="N126" s="156">
        <v>1.3865728378014313</v>
      </c>
      <c r="O126" s="156">
        <v>2.0175099503013478</v>
      </c>
      <c r="P126" s="156">
        <v>2.2635256800017074</v>
      </c>
      <c r="Q126" s="156">
        <v>3.6232146678241666</v>
      </c>
    </row>
    <row r="127" spans="1:17" ht="12" customHeight="1" x14ac:dyDescent="0.25">
      <c r="A127" s="23" t="s">
        <v>60</v>
      </c>
      <c r="B127" s="156"/>
      <c r="C127" s="156">
        <v>1.8599325402912828E-2</v>
      </c>
      <c r="D127" s="156">
        <v>7.3463136107172556E-3</v>
      </c>
      <c r="E127" s="156">
        <v>1.6167112290086709E-2</v>
      </c>
      <c r="F127" s="156">
        <v>1.8014114537303481E-2</v>
      </c>
      <c r="G127" s="156">
        <v>2.1630896217850765E-2</v>
      </c>
      <c r="H127" s="156">
        <v>1.6830106881892952E-2</v>
      </c>
      <c r="I127" s="156">
        <v>2.269194791487246E-2</v>
      </c>
      <c r="J127" s="156">
        <v>2.2720370674456748E-2</v>
      </c>
      <c r="K127" s="156">
        <v>0</v>
      </c>
      <c r="L127" s="156">
        <v>1.5893930699284207E-2</v>
      </c>
      <c r="M127" s="156">
        <v>9.5833724343083737E-3</v>
      </c>
      <c r="N127" s="156">
        <v>4.3610629597066282E-3</v>
      </c>
      <c r="O127" s="156">
        <v>6.0568467877205609E-3</v>
      </c>
      <c r="P127" s="156">
        <v>6.4518228330413766E-3</v>
      </c>
      <c r="Q127" s="156">
        <v>1.9222180861364093E-2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2.0711780335502666E-2</v>
      </c>
      <c r="D128" s="157">
        <f t="shared" si="493"/>
        <v>1.5140614140577992E-2</v>
      </c>
      <c r="E128" s="157">
        <f t="shared" si="493"/>
        <v>1.7709706272490848E-2</v>
      </c>
      <c r="F128" s="157">
        <f t="shared" si="493"/>
        <v>2.4631596606505005E-2</v>
      </c>
      <c r="G128" s="157">
        <f t="shared" si="493"/>
        <v>4.2011942185255641E-2</v>
      </c>
      <c r="H128" s="157">
        <f t="shared" si="493"/>
        <v>5.2842608475977118E-2</v>
      </c>
      <c r="I128" s="157">
        <f t="shared" si="493"/>
        <v>8.205554405313957E-2</v>
      </c>
      <c r="J128" s="157">
        <f t="shared" si="493"/>
        <v>0.1368658632001494</v>
      </c>
      <c r="K128" s="157">
        <f t="shared" si="493"/>
        <v>0</v>
      </c>
      <c r="L128" s="157">
        <f t="shared" si="493"/>
        <v>0.36544559310963176</v>
      </c>
      <c r="M128" s="157">
        <f t="shared" si="493"/>
        <v>0.1982698560987963</v>
      </c>
      <c r="N128" s="157">
        <f t="shared" si="493"/>
        <v>0.34515146818930509</v>
      </c>
      <c r="O128" s="157">
        <f t="shared" si="493"/>
        <v>4.7393587396495879E-2</v>
      </c>
      <c r="P128" s="157">
        <f t="shared" si="493"/>
        <v>0.1426278502216981</v>
      </c>
      <c r="Q128" s="157">
        <f t="shared" si="493"/>
        <v>0.60453582522397831</v>
      </c>
    </row>
    <row r="129" spans="1:17" ht="12" customHeight="1" x14ac:dyDescent="0.25">
      <c r="A129" s="23" t="s">
        <v>60</v>
      </c>
      <c r="B129" s="156"/>
      <c r="C129" s="156">
        <v>2.0711780335502666E-2</v>
      </c>
      <c r="D129" s="156">
        <v>1.5140614140577992E-2</v>
      </c>
      <c r="E129" s="156">
        <v>1.7709706272490848E-2</v>
      </c>
      <c r="F129" s="156">
        <v>2.4631596606505005E-2</v>
      </c>
      <c r="G129" s="156">
        <v>4.2011942185255641E-2</v>
      </c>
      <c r="H129" s="156">
        <v>5.2842608475977118E-2</v>
      </c>
      <c r="I129" s="156">
        <v>8.205554405313957E-2</v>
      </c>
      <c r="J129" s="156">
        <v>0.1368658632001494</v>
      </c>
      <c r="K129" s="156">
        <v>0</v>
      </c>
      <c r="L129" s="156">
        <v>0.36544559310963176</v>
      </c>
      <c r="M129" s="156">
        <v>0.1982698560987963</v>
      </c>
      <c r="N129" s="156">
        <v>0.34515146818930509</v>
      </c>
      <c r="O129" s="156">
        <v>4.7393587396495879E-2</v>
      </c>
      <c r="P129" s="156">
        <v>0.1426278502216981</v>
      </c>
      <c r="Q129" s="156">
        <v>0.60453582522397831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0.82875309343258752</v>
      </c>
      <c r="D130" s="157">
        <f t="shared" ref="D130" si="495">SUM(D131:D132,D135:D136)</f>
        <v>0.41780355233153826</v>
      </c>
      <c r="E130" s="157">
        <f t="shared" ref="E130" si="496">SUM(E131:E132,E135:E136)</f>
        <v>0.58222095098019433</v>
      </c>
      <c r="F130" s="157">
        <f t="shared" ref="F130" si="497">SUM(F131:F132,F135:F136)</f>
        <v>0.51353716477003564</v>
      </c>
      <c r="G130" s="157">
        <f t="shared" ref="G130" si="498">SUM(G131:G132,G135:G136)</f>
        <v>0.60811905750453421</v>
      </c>
      <c r="H130" s="157">
        <f t="shared" ref="H130" si="499">SUM(H131:H132,H135:H136)</f>
        <v>0.59298924638995254</v>
      </c>
      <c r="I130" s="157">
        <f t="shared" ref="I130" si="500">SUM(I131:I132,I135:I136)</f>
        <v>0.69696081052987058</v>
      </c>
      <c r="J130" s="157">
        <f t="shared" ref="J130" si="501">SUM(J131:J132,J135:J136)</f>
        <v>0.55843247626418779</v>
      </c>
      <c r="K130" s="157">
        <f t="shared" ref="K130" si="502">SUM(K131:K132,K135:K136)</f>
        <v>0</v>
      </c>
      <c r="L130" s="157">
        <f t="shared" ref="L130" si="503">SUM(L131:L132,L135:L136)</f>
        <v>0.83292355384651851</v>
      </c>
      <c r="M130" s="157">
        <f t="shared" ref="M130" si="504">SUM(M131:M132,M135:M136)</f>
        <v>0.56728149931100702</v>
      </c>
      <c r="N130" s="157">
        <f t="shared" ref="N130" si="505">SUM(N131:N132,N135:N136)</f>
        <v>0.32554236932683545</v>
      </c>
      <c r="O130" s="157">
        <f t="shared" ref="O130" si="506">SUM(O131:O132,O135:O136)</f>
        <v>0.46535327029059254</v>
      </c>
      <c r="P130" s="157">
        <f t="shared" ref="P130" si="507">SUM(P131:P132,P135:P136)</f>
        <v>0.6546963969363393</v>
      </c>
      <c r="Q130" s="157">
        <f t="shared" ref="Q130" si="508">SUM(Q131:Q132,Q135:Q136)</f>
        <v>0.97274154642302624</v>
      </c>
    </row>
    <row r="131" spans="1:17" ht="12" customHeight="1" x14ac:dyDescent="0.25">
      <c r="A131" s="167" t="s">
        <v>148</v>
      </c>
      <c r="B131" s="132"/>
      <c r="C131" s="132">
        <v>0.82875309343258752</v>
      </c>
      <c r="D131" s="132">
        <v>0</v>
      </c>
      <c r="E131" s="132">
        <v>0.12961174690289334</v>
      </c>
      <c r="F131" s="132">
        <v>0.51353716477003564</v>
      </c>
      <c r="G131" s="132">
        <v>0.60811905750453421</v>
      </c>
      <c r="H131" s="132">
        <v>0.22116041620908852</v>
      </c>
      <c r="I131" s="132">
        <v>0.61458937227387622</v>
      </c>
      <c r="J131" s="132">
        <v>0.40611027516620962</v>
      </c>
      <c r="K131" s="132">
        <v>0</v>
      </c>
      <c r="L131" s="132">
        <v>0.60657003163797552</v>
      </c>
      <c r="M131" s="132">
        <v>0.21210007339640474</v>
      </c>
      <c r="N131" s="132">
        <v>0.14770553469025591</v>
      </c>
      <c r="O131" s="132">
        <v>0.25731441260743604</v>
      </c>
      <c r="P131" s="132">
        <v>0.43697256951734487</v>
      </c>
      <c r="Q131" s="132">
        <v>0.61167181777176127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0.15866132039519493</v>
      </c>
      <c r="M132" s="132">
        <f t="shared" ref="M132" si="519">SUM(M133:M134)</f>
        <v>0.21775166598664275</v>
      </c>
      <c r="N132" s="132">
        <f t="shared" ref="N132" si="520">SUM(N133:N134)</f>
        <v>0.17783683463657957</v>
      </c>
      <c r="O132" s="132">
        <f t="shared" ref="O132" si="521">SUM(O133:O134)</f>
        <v>0.2080388576831565</v>
      </c>
      <c r="P132" s="132">
        <f t="shared" ref="P132" si="522">SUM(P133:P134)</f>
        <v>0.21772382741899438</v>
      </c>
      <c r="Q132" s="132">
        <f t="shared" ref="Q132" si="523">SUM(Q133:Q134)</f>
        <v>0.18168313376328724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8.1122734735228394E-2</v>
      </c>
      <c r="M133" s="165">
        <v>0.10914481543105047</v>
      </c>
      <c r="N133" s="165">
        <v>8.8803156166214745E-2</v>
      </c>
      <c r="O133" s="165">
        <v>0.10392380723086249</v>
      </c>
      <c r="P133" s="165">
        <v>0.10879980595307662</v>
      </c>
      <c r="Q133" s="165">
        <v>9.0821785866488314E-2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7.7538585659966533E-2</v>
      </c>
      <c r="M134" s="164">
        <v>0.10860685055559227</v>
      </c>
      <c r="N134" s="164">
        <v>8.9033678470364808E-2</v>
      </c>
      <c r="O134" s="164">
        <v>0.10411505045229399</v>
      </c>
      <c r="P134" s="164">
        <v>0.10892402146591777</v>
      </c>
      <c r="Q134" s="164">
        <v>9.0861347896798922E-2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0.41780355233153826</v>
      </c>
      <c r="E135" s="162">
        <v>0.45260920407730099</v>
      </c>
      <c r="F135" s="162">
        <v>0</v>
      </c>
      <c r="G135" s="162">
        <v>0</v>
      </c>
      <c r="H135" s="162">
        <v>0.37182883018086405</v>
      </c>
      <c r="I135" s="162">
        <v>8.2371438255994356E-2</v>
      </c>
      <c r="J135" s="162">
        <v>0.1523222010979782</v>
      </c>
      <c r="K135" s="162">
        <v>0</v>
      </c>
      <c r="L135" s="162">
        <v>6.0274688228779176E-2</v>
      </c>
      <c r="M135" s="162">
        <v>0.112640229170648</v>
      </c>
      <c r="N135" s="162">
        <v>0</v>
      </c>
      <c r="O135" s="162">
        <v>0</v>
      </c>
      <c r="P135" s="162">
        <v>0</v>
      </c>
      <c r="Q135" s="162">
        <v>0.15150684168203896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7.417513584568998E-3</v>
      </c>
      <c r="M136" s="160">
        <f t="shared" ref="M136" si="534">SUM(M137:M138)</f>
        <v>2.4789530757311523E-2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2.7879753205938707E-2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3.7232044648973293E-3</v>
      </c>
      <c r="M137" s="156">
        <v>1.3448021522101774E-2</v>
      </c>
      <c r="N137" s="156">
        <v>0</v>
      </c>
      <c r="O137" s="156">
        <v>0</v>
      </c>
      <c r="P137" s="156">
        <v>0</v>
      </c>
      <c r="Q137" s="156">
        <v>1.5333277129148754E-2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3.6943091196716686E-3</v>
      </c>
      <c r="M138" s="156">
        <v>1.1341509235209749E-2</v>
      </c>
      <c r="N138" s="156">
        <v>0</v>
      </c>
      <c r="O138" s="156">
        <v>0</v>
      </c>
      <c r="P138" s="156">
        <v>0</v>
      </c>
      <c r="Q138" s="156">
        <v>1.2546476076789954E-2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0.31998349342412624</v>
      </c>
      <c r="D139" s="157">
        <f t="shared" ref="D139" si="540">SUM(D140:D141)</f>
        <v>0.13247419940459906</v>
      </c>
      <c r="E139" s="157">
        <f t="shared" ref="E139" si="541">SUM(E140:E141)</f>
        <v>0.19944646524319146</v>
      </c>
      <c r="F139" s="157">
        <f t="shared" ref="F139" si="542">SUM(F140:F141)</f>
        <v>0.24152622756448072</v>
      </c>
      <c r="G139" s="157">
        <f t="shared" ref="G139" si="543">SUM(G140:G141)</f>
        <v>0.26379778269307713</v>
      </c>
      <c r="H139" s="157">
        <f t="shared" ref="H139" si="544">SUM(H140:H141)</f>
        <v>0.23439417695315592</v>
      </c>
      <c r="I139" s="157">
        <f t="shared" ref="I139" si="545">SUM(I140:I141)</f>
        <v>0.30016628698143871</v>
      </c>
      <c r="J139" s="157">
        <f t="shared" ref="J139" si="546">SUM(J140:J141)</f>
        <v>0.24019334599245462</v>
      </c>
      <c r="K139" s="157">
        <f t="shared" ref="K139" si="547">SUM(K140:K141)</f>
        <v>0</v>
      </c>
      <c r="L139" s="157">
        <f t="shared" ref="L139" si="548">SUM(L140:L141)</f>
        <v>0.31279903381274565</v>
      </c>
      <c r="M139" s="157">
        <f t="shared" ref="M139" si="549">SUM(M140:M141)</f>
        <v>0.20822497151831645</v>
      </c>
      <c r="N139" s="157">
        <f t="shared" ref="N139" si="550">SUM(N140:N141)</f>
        <v>0.12112268812102696</v>
      </c>
      <c r="O139" s="157">
        <f t="shared" ref="O139" si="551">SUM(O140:O141)</f>
        <v>0.17603121487415155</v>
      </c>
      <c r="P139" s="157">
        <f t="shared" ref="P139" si="552">SUM(P140:P141)</f>
        <v>0.24344828733946214</v>
      </c>
      <c r="Q139" s="157">
        <f t="shared" ref="Q139" si="553">SUM(Q140:Q141)</f>
        <v>0.35015180318081918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0.31998349342412624</v>
      </c>
      <c r="D141" s="57">
        <v>0.13247419940459906</v>
      </c>
      <c r="E141" s="57">
        <v>0.19944646524319146</v>
      </c>
      <c r="F141" s="57">
        <v>0.24152622756448072</v>
      </c>
      <c r="G141" s="57">
        <v>0.26379778269307713</v>
      </c>
      <c r="H141" s="57">
        <v>0.23439417695315592</v>
      </c>
      <c r="I141" s="57">
        <v>0.30016628698143871</v>
      </c>
      <c r="J141" s="57">
        <v>0.24019334599245462</v>
      </c>
      <c r="K141" s="57">
        <v>0</v>
      </c>
      <c r="L141" s="57">
        <v>0.31279903381274565</v>
      </c>
      <c r="M141" s="57">
        <v>0.20822497151831645</v>
      </c>
      <c r="N141" s="57">
        <v>0.12112268812102696</v>
      </c>
      <c r="O141" s="57">
        <v>0.17603121487415155</v>
      </c>
      <c r="P141" s="57">
        <v>0.24344828733946214</v>
      </c>
      <c r="Q141" s="57">
        <v>0.35015180318081918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0.17276845653452147</v>
      </c>
      <c r="D143" s="168">
        <f t="shared" ref="D143" si="555">SUM(D144,D146,D148,D157)</f>
        <v>0.10575581773255038</v>
      </c>
      <c r="E143" s="168">
        <f t="shared" ref="E143" si="556">SUM(E144,E146,E148,E157)</f>
        <v>0.40984424109306672</v>
      </c>
      <c r="F143" s="168">
        <f t="shared" ref="F143" si="557">SUM(F144,F146,F148,F157)</f>
        <v>0.30308573384586157</v>
      </c>
      <c r="G143" s="168">
        <f t="shared" ref="G143" si="558">SUM(G144,G146,G148,G157)</f>
        <v>0.20128215296900925</v>
      </c>
      <c r="H143" s="168">
        <f t="shared" ref="H143" si="559">SUM(H144,H146,H148,H157)</f>
        <v>0.25057790619881654</v>
      </c>
      <c r="I143" s="168">
        <f t="shared" ref="I143" si="560">SUM(I144,I146,I148,I157)</f>
        <v>0.19192124940035368</v>
      </c>
      <c r="J143" s="168">
        <f t="shared" ref="J143" si="561">SUM(J144,J146,J148,J157)</f>
        <v>0.53650300297584452</v>
      </c>
      <c r="K143" s="168">
        <f t="shared" ref="K143" si="562">SUM(K144,K146,K148,K157)</f>
        <v>0.39125059585801658</v>
      </c>
      <c r="L143" s="168">
        <f t="shared" ref="L143" si="563">SUM(L144,L146,L148,L157)</f>
        <v>1.8444836146236006</v>
      </c>
      <c r="M143" s="168">
        <f t="shared" ref="M143" si="564">SUM(M144,M146,M148,M157)</f>
        <v>1.0681168047983423</v>
      </c>
      <c r="N143" s="168">
        <f t="shared" ref="N143" si="565">SUM(N144,N146,N148,N157)</f>
        <v>0.98434667368081985</v>
      </c>
      <c r="O143" s="168">
        <f t="shared" ref="O143" si="566">SUM(O144,O146,O148,O157)</f>
        <v>1.6374406949518949</v>
      </c>
      <c r="P143" s="168">
        <f t="shared" ref="P143" si="567">SUM(P144,P146,P148,P157)</f>
        <v>2.7000806337509595</v>
      </c>
      <c r="Q143" s="168">
        <f t="shared" ref="Q143" si="568">SUM(Q144,Q146,Q148,Q157)</f>
        <v>2.9203989170462723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0.11384469647298089</v>
      </c>
      <c r="D144" s="157">
        <f t="shared" si="569"/>
        <v>7.11006573854851E-2</v>
      </c>
      <c r="E144" s="157">
        <f t="shared" si="569"/>
        <v>0.27683325013999993</v>
      </c>
      <c r="F144" s="157">
        <f t="shared" si="569"/>
        <v>0.2062509279479193</v>
      </c>
      <c r="G144" s="157">
        <f t="shared" si="569"/>
        <v>0.1352693188720287</v>
      </c>
      <c r="H144" s="157">
        <f t="shared" si="569"/>
        <v>0.16716033877682371</v>
      </c>
      <c r="I144" s="157">
        <f t="shared" si="569"/>
        <v>0.12175473301106789</v>
      </c>
      <c r="J144" s="157">
        <f t="shared" si="569"/>
        <v>0.34492238276784037</v>
      </c>
      <c r="K144" s="157">
        <f t="shared" si="569"/>
        <v>0.26332111371011929</v>
      </c>
      <c r="L144" s="157">
        <f t="shared" si="569"/>
        <v>1.3106322141289468</v>
      </c>
      <c r="M144" s="157">
        <f t="shared" si="569"/>
        <v>0.72540468247288881</v>
      </c>
      <c r="N144" s="157">
        <f t="shared" si="569"/>
        <v>0.65427031083305032</v>
      </c>
      <c r="O144" s="157">
        <f t="shared" si="569"/>
        <v>1.0874186913875132</v>
      </c>
      <c r="P144" s="157">
        <f t="shared" si="569"/>
        <v>1.6637430426868247</v>
      </c>
      <c r="Q144" s="157">
        <f t="shared" si="569"/>
        <v>1.8731367478691663</v>
      </c>
    </row>
    <row r="145" spans="1:17" ht="12" customHeight="1" x14ac:dyDescent="0.25">
      <c r="A145" s="23" t="s">
        <v>60</v>
      </c>
      <c r="B145" s="156"/>
      <c r="C145" s="156">
        <v>0.11384469647298089</v>
      </c>
      <c r="D145" s="156">
        <v>7.11006573854851E-2</v>
      </c>
      <c r="E145" s="156">
        <v>0.27683325013999993</v>
      </c>
      <c r="F145" s="156">
        <v>0.2062509279479193</v>
      </c>
      <c r="G145" s="156">
        <v>0.1352693188720287</v>
      </c>
      <c r="H145" s="156">
        <v>0.16716033877682371</v>
      </c>
      <c r="I145" s="156">
        <v>0.12175473301106789</v>
      </c>
      <c r="J145" s="156">
        <v>0.34492238276784037</v>
      </c>
      <c r="K145" s="156">
        <v>0.26332111371011929</v>
      </c>
      <c r="L145" s="156">
        <v>1.3106322141289468</v>
      </c>
      <c r="M145" s="156">
        <v>0.72540468247288881</v>
      </c>
      <c r="N145" s="156">
        <v>0.65427031083305032</v>
      </c>
      <c r="O145" s="156">
        <v>1.0874186913875132</v>
      </c>
      <c r="P145" s="156">
        <v>1.6637430426868247</v>
      </c>
      <c r="Q145" s="156">
        <v>1.8731367478691663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1.4187365656871512E-2</v>
      </c>
      <c r="D146" s="157">
        <f t="shared" si="570"/>
        <v>8.259647515837314E-3</v>
      </c>
      <c r="E146" s="157">
        <f t="shared" si="570"/>
        <v>2.8489069719481553E-2</v>
      </c>
      <c r="F146" s="157">
        <f t="shared" si="570"/>
        <v>2.14953544758031E-2</v>
      </c>
      <c r="G146" s="157">
        <f t="shared" si="570"/>
        <v>1.5100931488651416E-2</v>
      </c>
      <c r="H146" s="157">
        <f t="shared" si="570"/>
        <v>2.1234451124038697E-2</v>
      </c>
      <c r="I146" s="157">
        <f t="shared" si="570"/>
        <v>1.9092979440897561E-2</v>
      </c>
      <c r="J146" s="157">
        <f t="shared" si="570"/>
        <v>4.9772387733389559E-2</v>
      </c>
      <c r="K146" s="157">
        <f t="shared" si="570"/>
        <v>3.4284370779481571E-2</v>
      </c>
      <c r="L146" s="157">
        <f t="shared" si="570"/>
        <v>0.17294796701253912</v>
      </c>
      <c r="M146" s="157">
        <f t="shared" si="570"/>
        <v>0.10163854096897885</v>
      </c>
      <c r="N146" s="157">
        <f t="shared" si="570"/>
        <v>0.10471169603974356</v>
      </c>
      <c r="O146" s="157">
        <f t="shared" si="570"/>
        <v>0.16923206741398408</v>
      </c>
      <c r="P146" s="157">
        <f t="shared" si="570"/>
        <v>0.32585638162064856</v>
      </c>
      <c r="Q146" s="157">
        <f t="shared" si="570"/>
        <v>0.32408052302404522</v>
      </c>
    </row>
    <row r="147" spans="1:17" ht="12" customHeight="1" x14ac:dyDescent="0.25">
      <c r="A147" s="23" t="s">
        <v>60</v>
      </c>
      <c r="B147" s="156"/>
      <c r="C147" s="156">
        <v>1.4187365656871512E-2</v>
      </c>
      <c r="D147" s="156">
        <v>8.259647515837314E-3</v>
      </c>
      <c r="E147" s="156">
        <v>2.8489069719481553E-2</v>
      </c>
      <c r="F147" s="156">
        <v>2.14953544758031E-2</v>
      </c>
      <c r="G147" s="156">
        <v>1.5100931488651416E-2</v>
      </c>
      <c r="H147" s="156">
        <v>2.1234451124038697E-2</v>
      </c>
      <c r="I147" s="156">
        <v>1.9092979440897561E-2</v>
      </c>
      <c r="J147" s="156">
        <v>4.9772387733389559E-2</v>
      </c>
      <c r="K147" s="156">
        <v>3.4284370779481571E-2</v>
      </c>
      <c r="L147" s="156">
        <v>0.17294796701253912</v>
      </c>
      <c r="M147" s="156">
        <v>0.10163854096897885</v>
      </c>
      <c r="N147" s="156">
        <v>0.10471169603974356</v>
      </c>
      <c r="O147" s="156">
        <v>0.16923206741398408</v>
      </c>
      <c r="P147" s="156">
        <v>0.32585638162064856</v>
      </c>
      <c r="Q147" s="156">
        <v>0.32408052302404522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3.3999254499326295E-2</v>
      </c>
      <c r="D148" s="157">
        <f t="shared" ref="D148" si="572">SUM(D149:D150,D153:D154)</f>
        <v>2.0088752692457679E-2</v>
      </c>
      <c r="E148" s="157">
        <f t="shared" ref="E148" si="573">SUM(E149:E150,E153:E154)</f>
        <v>7.987510327233302E-2</v>
      </c>
      <c r="F148" s="157">
        <f t="shared" ref="F148" si="574">SUM(F149:F150,F153:F154)</f>
        <v>5.6197307799602317E-2</v>
      </c>
      <c r="G148" s="157">
        <f t="shared" ref="G148" si="575">SUM(G149:G150,G153:G154)</f>
        <v>3.8686197001354894E-2</v>
      </c>
      <c r="H148" s="157">
        <f t="shared" ref="H148" si="576">SUM(H149:H150,H153:H154)</f>
        <v>4.6060916534583864E-2</v>
      </c>
      <c r="I148" s="157">
        <f t="shared" ref="I148" si="577">SUM(I149:I150,I153:I154)</f>
        <v>3.8217606466507896E-2</v>
      </c>
      <c r="J148" s="157">
        <f t="shared" ref="J148" si="578">SUM(J149:J150,J153:J154)</f>
        <v>0.10696107673729045</v>
      </c>
      <c r="K148" s="157">
        <f t="shared" ref="K148" si="579">SUM(K149:K150,K153:K154)</f>
        <v>6.9331269731981879E-2</v>
      </c>
      <c r="L148" s="157">
        <f t="shared" ref="L148" si="580">SUM(L149:L150,L153:L154)</f>
        <v>0.26068858845287135</v>
      </c>
      <c r="M148" s="157">
        <f t="shared" ref="M148" si="581">SUM(M149:M150,M153:M154)</f>
        <v>0.18114351133226048</v>
      </c>
      <c r="N148" s="157">
        <f t="shared" ref="N148" si="582">SUM(N149:N150,N153:N154)</f>
        <v>0.16935861130436081</v>
      </c>
      <c r="O148" s="157">
        <f t="shared" ref="O148" si="583">SUM(O149:O150,O153:O154)</f>
        <v>0.28506334349518864</v>
      </c>
      <c r="P148" s="157">
        <f t="shared" ref="P148" si="584">SUM(P149:P150,P153:P154)</f>
        <v>0.53045783331681107</v>
      </c>
      <c r="Q148" s="157">
        <f t="shared" ref="Q148" si="585">SUM(Q149:Q150,Q153:Q154)</f>
        <v>0.55059816570048181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3.3999254499326295E-2</v>
      </c>
      <c r="D153" s="162">
        <v>2.0088752692457679E-2</v>
      </c>
      <c r="E153" s="162">
        <v>7.987510327233302E-2</v>
      </c>
      <c r="F153" s="162">
        <v>5.6197307799602317E-2</v>
      </c>
      <c r="G153" s="162">
        <v>3.8686197001354894E-2</v>
      </c>
      <c r="H153" s="162">
        <v>4.6060916534583864E-2</v>
      </c>
      <c r="I153" s="162">
        <v>3.8217606466507896E-2</v>
      </c>
      <c r="J153" s="162">
        <v>0.10696107673729045</v>
      </c>
      <c r="K153" s="162">
        <v>0</v>
      </c>
      <c r="L153" s="162">
        <v>0.19471163548075704</v>
      </c>
      <c r="M153" s="162">
        <v>0.10973925394785304</v>
      </c>
      <c r="N153" s="162">
        <v>9.9625862694795536E-2</v>
      </c>
      <c r="O153" s="162">
        <v>0.15051610815864377</v>
      </c>
      <c r="P153" s="162">
        <v>0.32638723681380016</v>
      </c>
      <c r="Q153" s="162">
        <v>0.38529865993163187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6.9331269731981879E-2</v>
      </c>
      <c r="L154" s="160">
        <f t="shared" ref="L154" si="610">SUM(L155:L156)</f>
        <v>6.5976952972114339E-2</v>
      </c>
      <c r="M154" s="160">
        <f t="shared" ref="M154" si="611">SUM(M155:M156)</f>
        <v>7.1404257384407421E-2</v>
      </c>
      <c r="N154" s="160">
        <f t="shared" ref="N154" si="612">SUM(N155:N156)</f>
        <v>6.973274860956527E-2</v>
      </c>
      <c r="O154" s="160">
        <f t="shared" ref="O154" si="613">SUM(O155:O156)</f>
        <v>0.13454723533654486</v>
      </c>
      <c r="P154" s="160">
        <f t="shared" ref="P154" si="614">SUM(P155:P156)</f>
        <v>0.20407059650301085</v>
      </c>
      <c r="Q154" s="160">
        <f t="shared" ref="Q154" si="615">SUM(Q155:Q156)</f>
        <v>0.16529950576884991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4.0222770377655502E-2</v>
      </c>
      <c r="L155" s="156">
        <v>3.3160510233482349E-2</v>
      </c>
      <c r="M155" s="156">
        <v>3.8788068278726377E-2</v>
      </c>
      <c r="N155" s="156">
        <v>3.7341964899382636E-2</v>
      </c>
      <c r="O155" s="156">
        <v>7.2222808236452218E-2</v>
      </c>
      <c r="P155" s="156">
        <v>0.10746887229186168</v>
      </c>
      <c r="Q155" s="156">
        <v>9.0750672501591287E-2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2.910849935432638E-2</v>
      </c>
      <c r="L156" s="156">
        <v>3.2816442738631997E-2</v>
      </c>
      <c r="M156" s="156">
        <v>3.2616189105681044E-2</v>
      </c>
      <c r="N156" s="156">
        <v>3.2390783710182641E-2</v>
      </c>
      <c r="O156" s="156">
        <v>6.2324427100092644E-2</v>
      </c>
      <c r="P156" s="156">
        <v>9.6601724211149181E-2</v>
      </c>
      <c r="Q156" s="156">
        <v>7.4548833267258627E-2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1.0737139905342773E-2</v>
      </c>
      <c r="D157" s="157">
        <f t="shared" ref="D157" si="617">SUM(D158:D159)</f>
        <v>6.3067601387702937E-3</v>
      </c>
      <c r="E157" s="157">
        <f t="shared" ref="E157" si="618">SUM(E158:E159)</f>
        <v>2.4646817961252246E-2</v>
      </c>
      <c r="F157" s="157">
        <f t="shared" ref="F157" si="619">SUM(F158:F159)</f>
        <v>1.9142143622536852E-2</v>
      </c>
      <c r="G157" s="157">
        <f t="shared" ref="G157" si="620">SUM(G158:G159)</f>
        <v>1.2225705606974259E-2</v>
      </c>
      <c r="H157" s="157">
        <f t="shared" ref="H157" si="621">SUM(H158:H159)</f>
        <v>1.612219976337027E-2</v>
      </c>
      <c r="I157" s="157">
        <f t="shared" ref="I157" si="622">SUM(I158:I159)</f>
        <v>1.2855930481880318E-2</v>
      </c>
      <c r="J157" s="157">
        <f t="shared" ref="J157" si="623">SUM(J158:J159)</f>
        <v>3.4847155737324137E-2</v>
      </c>
      <c r="K157" s="157">
        <f t="shared" ref="K157" si="624">SUM(K158:K159)</f>
        <v>2.4313841636433804E-2</v>
      </c>
      <c r="L157" s="157">
        <f t="shared" ref="L157" si="625">SUM(L158:L159)</f>
        <v>0.10021484502924327</v>
      </c>
      <c r="M157" s="157">
        <f t="shared" ref="M157" si="626">SUM(M158:M159)</f>
        <v>5.9930070024214306E-2</v>
      </c>
      <c r="N157" s="157">
        <f t="shared" ref="N157" si="627">SUM(N158:N159)</f>
        <v>5.6006055503665109E-2</v>
      </c>
      <c r="O157" s="157">
        <f t="shared" ref="O157" si="628">SUM(O158:O159)</f>
        <v>9.5726592655209025E-2</v>
      </c>
      <c r="P157" s="157">
        <f t="shared" ref="P157" si="629">SUM(P158:P159)</f>
        <v>0.18002337612667524</v>
      </c>
      <c r="Q157" s="157">
        <f t="shared" ref="Q157" si="630">SUM(Q158:Q159)</f>
        <v>0.17258348045257901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1.0737139905342773E-2</v>
      </c>
      <c r="D159" s="57">
        <v>6.3067601387702937E-3</v>
      </c>
      <c r="E159" s="57">
        <v>2.4646817961252246E-2</v>
      </c>
      <c r="F159" s="57">
        <v>1.9142143622536852E-2</v>
      </c>
      <c r="G159" s="57">
        <v>1.2225705606974259E-2</v>
      </c>
      <c r="H159" s="57">
        <v>1.612219976337027E-2</v>
      </c>
      <c r="I159" s="57">
        <v>1.2855930481880318E-2</v>
      </c>
      <c r="J159" s="57">
        <v>3.4847155737324137E-2</v>
      </c>
      <c r="K159" s="57">
        <v>2.4313841636433804E-2</v>
      </c>
      <c r="L159" s="57">
        <v>0.10021484502924327</v>
      </c>
      <c r="M159" s="57">
        <v>5.9930070024214306E-2</v>
      </c>
      <c r="N159" s="57">
        <v>5.6006055503665109E-2</v>
      </c>
      <c r="O159" s="57">
        <v>9.5726592655209025E-2</v>
      </c>
      <c r="P159" s="57">
        <v>0.18002337612667524</v>
      </c>
      <c r="Q159" s="57">
        <v>0.17258348045257901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0.87326929214955396</v>
      </c>
      <c r="D161" s="168">
        <f t="shared" ref="D161" si="632">SUM(D162,D164,D166,D175)</f>
        <v>0.54414229362537914</v>
      </c>
      <c r="E161" s="168">
        <f t="shared" ref="E161" si="633">SUM(E162,E164,E166,E175)</f>
        <v>0.85768240311263211</v>
      </c>
      <c r="F161" s="168">
        <f t="shared" ref="F161" si="634">SUM(F162,F164,F166,F175)</f>
        <v>0.83494560986884403</v>
      </c>
      <c r="G161" s="168">
        <f t="shared" ref="G161" si="635">SUM(G162,G164,G166,G175)</f>
        <v>0.84322007290993395</v>
      </c>
      <c r="H161" s="168">
        <f t="shared" ref="H161" si="636">SUM(H162,H164,H166,H175)</f>
        <v>1.0902135616261157</v>
      </c>
      <c r="I161" s="168">
        <f t="shared" ref="I161" si="637">SUM(I162,I164,I166,I175)</f>
        <v>0.67228233527844738</v>
      </c>
      <c r="J161" s="168">
        <f t="shared" ref="J161" si="638">SUM(J162,J164,J166,J175)</f>
        <v>1.0118871153626334</v>
      </c>
      <c r="K161" s="168">
        <f t="shared" ref="K161" si="639">SUM(K162,K164,K166,K175)</f>
        <v>0.97194263543748072</v>
      </c>
      <c r="L161" s="168">
        <f t="shared" ref="L161" si="640">SUM(L162,L164,L166,L175)</f>
        <v>3.3654773182861826</v>
      </c>
      <c r="M161" s="168">
        <f t="shared" ref="M161" si="641">SUM(M162,M164,M166,M175)</f>
        <v>2.2649446671056106</v>
      </c>
      <c r="N161" s="168">
        <f t="shared" ref="N161" si="642">SUM(N162,N164,N166,N175)</f>
        <v>2.1582574571712505</v>
      </c>
      <c r="O161" s="168">
        <f t="shared" ref="O161" si="643">SUM(O162,O164,O166,O175)</f>
        <v>2.391309168730217</v>
      </c>
      <c r="P161" s="168">
        <f t="shared" ref="P161" si="644">SUM(P162,P164,P166,P175)</f>
        <v>5.205795478961285</v>
      </c>
      <c r="Q161" s="168">
        <f t="shared" ref="Q161" si="645">SUM(Q162,Q164,Q166,Q175)</f>
        <v>1.0389384402361488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0.65018001098416589</v>
      </c>
      <c r="D162" s="157">
        <f t="shared" si="646"/>
        <v>0.41331475894116448</v>
      </c>
      <c r="E162" s="157">
        <f t="shared" si="646"/>
        <v>0.67222312255666272</v>
      </c>
      <c r="F162" s="157">
        <f t="shared" si="646"/>
        <v>0.64942933771159028</v>
      </c>
      <c r="G162" s="157">
        <f t="shared" si="646"/>
        <v>0.64580039970568515</v>
      </c>
      <c r="H162" s="157">
        <f t="shared" si="646"/>
        <v>0.83282542832124029</v>
      </c>
      <c r="I162" s="157">
        <f t="shared" si="646"/>
        <v>0.49012058711694084</v>
      </c>
      <c r="J162" s="157">
        <f t="shared" si="646"/>
        <v>0.75737906209599093</v>
      </c>
      <c r="K162" s="157">
        <f t="shared" si="646"/>
        <v>0.72856884463904292</v>
      </c>
      <c r="L162" s="157">
        <f t="shared" si="646"/>
        <v>2.5935783890593536</v>
      </c>
      <c r="M162" s="157">
        <f t="shared" si="646"/>
        <v>1.6702448618227097</v>
      </c>
      <c r="N162" s="157">
        <f t="shared" si="646"/>
        <v>1.4918713429548043</v>
      </c>
      <c r="O162" s="157">
        <f t="shared" si="646"/>
        <v>1.7284213460829296</v>
      </c>
      <c r="P162" s="157">
        <f t="shared" si="646"/>
        <v>3.488798448086301</v>
      </c>
      <c r="Q162" s="157">
        <f t="shared" si="646"/>
        <v>0.65844575082874657</v>
      </c>
    </row>
    <row r="163" spans="1:17" ht="12" customHeight="1" x14ac:dyDescent="0.25">
      <c r="A163" s="23" t="s">
        <v>60</v>
      </c>
      <c r="B163" s="57"/>
      <c r="C163" s="57">
        <v>0.65018001098416589</v>
      </c>
      <c r="D163" s="57">
        <v>0.41331475894116448</v>
      </c>
      <c r="E163" s="57">
        <v>0.67222312255666272</v>
      </c>
      <c r="F163" s="57">
        <v>0.64942933771159028</v>
      </c>
      <c r="G163" s="57">
        <v>0.64580039970568515</v>
      </c>
      <c r="H163" s="57">
        <v>0.83282542832124029</v>
      </c>
      <c r="I163" s="57">
        <v>0.49012058711694084</v>
      </c>
      <c r="J163" s="57">
        <v>0.75737906209599093</v>
      </c>
      <c r="K163" s="57">
        <v>0.72856884463904292</v>
      </c>
      <c r="L163" s="57">
        <v>2.5935783890593536</v>
      </c>
      <c r="M163" s="57">
        <v>1.6702448618227097</v>
      </c>
      <c r="N163" s="57">
        <v>1.4918713429548043</v>
      </c>
      <c r="O163" s="57">
        <v>1.7284213460829296</v>
      </c>
      <c r="P163" s="57">
        <v>3.488798448086301</v>
      </c>
      <c r="Q163" s="57">
        <v>0.65844575082874657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3.312848331995904E-3</v>
      </c>
      <c r="D164" s="157">
        <f t="shared" si="647"/>
        <v>2.673476260130485E-3</v>
      </c>
      <c r="E164" s="157">
        <f t="shared" si="647"/>
        <v>3.1548520342193432E-3</v>
      </c>
      <c r="F164" s="157">
        <f t="shared" si="647"/>
        <v>4.3291541345897291E-3</v>
      </c>
      <c r="G164" s="157">
        <f t="shared" si="647"/>
        <v>7.2569685081265919E-3</v>
      </c>
      <c r="H164" s="157">
        <f t="shared" si="647"/>
        <v>1.035022334297785E-2</v>
      </c>
      <c r="I164" s="157">
        <f t="shared" si="647"/>
        <v>1.3692488779938889E-2</v>
      </c>
      <c r="J164" s="157">
        <f t="shared" si="647"/>
        <v>2.4918673698275468E-2</v>
      </c>
      <c r="K164" s="157">
        <f t="shared" si="647"/>
        <v>1.4588824351531063E-2</v>
      </c>
      <c r="L164" s="157">
        <f t="shared" si="647"/>
        <v>0.10605418078141507</v>
      </c>
      <c r="M164" s="157">
        <f t="shared" si="647"/>
        <v>7.11126561138027E-2</v>
      </c>
      <c r="N164" s="157">
        <f t="shared" si="647"/>
        <v>0.16019096822315659</v>
      </c>
      <c r="O164" s="157">
        <f t="shared" si="647"/>
        <v>5.3800068411476262E-2</v>
      </c>
      <c r="P164" s="157">
        <f t="shared" si="647"/>
        <v>0.17512999602507048</v>
      </c>
      <c r="Q164" s="157">
        <f t="shared" si="647"/>
        <v>0.14820329518704073</v>
      </c>
    </row>
    <row r="165" spans="1:17" ht="12" customHeight="1" x14ac:dyDescent="0.25">
      <c r="A165" s="23" t="s">
        <v>60</v>
      </c>
      <c r="B165" s="156"/>
      <c r="C165" s="156">
        <v>3.312848331995904E-3</v>
      </c>
      <c r="D165" s="156">
        <v>2.673476260130485E-3</v>
      </c>
      <c r="E165" s="156">
        <v>3.1548520342193432E-3</v>
      </c>
      <c r="F165" s="156">
        <v>4.3291541345897291E-3</v>
      </c>
      <c r="G165" s="156">
        <v>7.2569685081265919E-3</v>
      </c>
      <c r="H165" s="156">
        <v>1.035022334297785E-2</v>
      </c>
      <c r="I165" s="156">
        <v>1.3692488779938889E-2</v>
      </c>
      <c r="J165" s="156">
        <v>2.4918673698275468E-2</v>
      </c>
      <c r="K165" s="156">
        <v>1.4588824351531063E-2</v>
      </c>
      <c r="L165" s="156">
        <v>0.10605418078141507</v>
      </c>
      <c r="M165" s="156">
        <v>7.11126561138027E-2</v>
      </c>
      <c r="N165" s="156">
        <v>0.16019096822315659</v>
      </c>
      <c r="O165" s="156">
        <v>5.3800068411476262E-2</v>
      </c>
      <c r="P165" s="156">
        <v>0.17512999602507048</v>
      </c>
      <c r="Q165" s="156">
        <v>0.14820329518704073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0.1662835388782124</v>
      </c>
      <c r="D166" s="157">
        <f t="shared" ref="D166" si="649">SUM(D167:D168,D171:D172)</f>
        <v>9.6959779461284479E-2</v>
      </c>
      <c r="E166" s="157">
        <f t="shared" ref="E166" si="650">SUM(E167:E168,E171:E172)</f>
        <v>0.13838842118546116</v>
      </c>
      <c r="F166" s="157">
        <f t="shared" ref="F166" si="651">SUM(F167:F168,F171:F172)</f>
        <v>0.13437554833894355</v>
      </c>
      <c r="G166" s="157">
        <f t="shared" ref="G166" si="652">SUM(G167:G168,G171:G172)</f>
        <v>0.14397747885375148</v>
      </c>
      <c r="H166" s="157">
        <f t="shared" ref="H166" si="653">SUM(H167:H168,H171:H172)</f>
        <v>0.18276438580034512</v>
      </c>
      <c r="I166" s="157">
        <f t="shared" ref="I166" si="654">SUM(I167:I168,I171:I172)</f>
        <v>0.12603041364227846</v>
      </c>
      <c r="J166" s="157">
        <f t="shared" ref="J166" si="655">SUM(J167:J168,J171:J172)</f>
        <v>0.17318959611273124</v>
      </c>
      <c r="K166" s="157">
        <f t="shared" ref="K166" si="656">SUM(K167:K168,K171:K172)</f>
        <v>0.16937692613662939</v>
      </c>
      <c r="L166" s="157">
        <f t="shared" ref="L166" si="657">SUM(L167:L168,L171:L172)</f>
        <v>0.4805119938690946</v>
      </c>
      <c r="M166" s="157">
        <f t="shared" ref="M166" si="658">SUM(M167:M168,M171:M172)</f>
        <v>0.39296893415440137</v>
      </c>
      <c r="N166" s="157">
        <f t="shared" ref="N166" si="659">SUM(N167:N168,N171:N172)</f>
        <v>0.38009388696941193</v>
      </c>
      <c r="O166" s="157">
        <f t="shared" ref="O166" si="660">SUM(O167:O168,O171:O172)</f>
        <v>0.45567363993129606</v>
      </c>
      <c r="P166" s="157">
        <f t="shared" ref="P166" si="661">SUM(P167:P168,P171:P172)</f>
        <v>1.1514193618262873</v>
      </c>
      <c r="Q166" s="157">
        <f t="shared" ref="Q166" si="662">SUM(Q167:Q168,Q171:Q172)</f>
        <v>0.17710437728023354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0.1662835388782124</v>
      </c>
      <c r="D171" s="162">
        <v>9.6959779461284479E-2</v>
      </c>
      <c r="E171" s="162">
        <v>0.13838842118546116</v>
      </c>
      <c r="F171" s="162">
        <v>0.13437554833894355</v>
      </c>
      <c r="G171" s="162">
        <v>0.14397747885375148</v>
      </c>
      <c r="H171" s="162">
        <v>0.18276438580034512</v>
      </c>
      <c r="I171" s="162">
        <v>0.12603041364227846</v>
      </c>
      <c r="J171" s="162">
        <v>0.17318959611273124</v>
      </c>
      <c r="K171" s="162">
        <v>0</v>
      </c>
      <c r="L171" s="162">
        <v>0.3620861071614952</v>
      </c>
      <c r="M171" s="162">
        <v>0.23658744709600976</v>
      </c>
      <c r="N171" s="162">
        <v>0.22832149293976772</v>
      </c>
      <c r="O171" s="162">
        <v>0.24426153624691394</v>
      </c>
      <c r="P171" s="162">
        <v>0.72288441653112789</v>
      </c>
      <c r="Q171" s="162">
        <v>0.13772282868837002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0.16937692613662939</v>
      </c>
      <c r="L172" s="160">
        <f t="shared" ref="L172" si="687">SUM(L173:L174)</f>
        <v>0.11842588670759939</v>
      </c>
      <c r="M172" s="160">
        <f t="shared" ref="M172" si="688">SUM(M173:M174)</f>
        <v>0.15638148705839158</v>
      </c>
      <c r="N172" s="160">
        <f t="shared" ref="N172" si="689">SUM(N173:N174)</f>
        <v>0.15177239402964421</v>
      </c>
      <c r="O172" s="160">
        <f t="shared" ref="O172" si="690">SUM(O173:O174)</f>
        <v>0.21141210368438215</v>
      </c>
      <c r="P172" s="160">
        <f t="shared" ref="P172" si="691">SUM(P173:P174)</f>
        <v>0.42853494529515951</v>
      </c>
      <c r="Q172" s="160">
        <f t="shared" ref="Q172" si="692">SUM(Q173:Q174)</f>
        <v>3.9381548591863519E-2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9.8264595955092862E-2</v>
      </c>
      <c r="L173" s="156">
        <v>5.9476919474707873E-2</v>
      </c>
      <c r="M173" s="156">
        <v>8.4848275756320035E-2</v>
      </c>
      <c r="N173" s="156">
        <v>8.1194049561379378E-2</v>
      </c>
      <c r="O173" s="156">
        <v>0.11337237945757454</v>
      </c>
      <c r="P173" s="156">
        <v>0.22568224775562429</v>
      </c>
      <c r="Q173" s="156">
        <v>2.1602059216872353E-2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7.1112330181536523E-2</v>
      </c>
      <c r="L174" s="57">
        <v>5.8948967232891517E-2</v>
      </c>
      <c r="M174" s="57">
        <v>7.1533211302071548E-2</v>
      </c>
      <c r="N174" s="57">
        <v>7.0578344468264831E-2</v>
      </c>
      <c r="O174" s="57">
        <v>9.8039724226807609E-2</v>
      </c>
      <c r="P174" s="57">
        <v>0.20285269753953522</v>
      </c>
      <c r="Q174" s="57">
        <v>1.7779489374991169E-2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5.3492893955179699E-2</v>
      </c>
      <c r="D175" s="157">
        <f t="shared" ref="D175" si="694">SUM(D176:D177)</f>
        <v>3.1194278962799683E-2</v>
      </c>
      <c r="E175" s="157">
        <f t="shared" ref="E175" si="695">SUM(E176:E177)</f>
        <v>4.3916007336288851E-2</v>
      </c>
      <c r="F175" s="157">
        <f t="shared" ref="F175" si="696">SUM(F176:F177)</f>
        <v>4.6811569683720453E-2</v>
      </c>
      <c r="G175" s="157">
        <f t="shared" ref="G175" si="697">SUM(G176:G177)</f>
        <v>4.618522584237076E-2</v>
      </c>
      <c r="H175" s="157">
        <f t="shared" ref="H175" si="698">SUM(H176:H177)</f>
        <v>6.4273524161552326E-2</v>
      </c>
      <c r="I175" s="157">
        <f t="shared" ref="I175" si="699">SUM(I176:I177)</f>
        <v>4.243884573928914E-2</v>
      </c>
      <c r="J175" s="157">
        <f t="shared" ref="J175" si="700">SUM(J176:J177)</f>
        <v>5.6399783455635746E-2</v>
      </c>
      <c r="K175" s="157">
        <f t="shared" ref="K175" si="701">SUM(K176:K177)</f>
        <v>5.9408040310277369E-2</v>
      </c>
      <c r="L175" s="157">
        <f t="shared" ref="L175" si="702">SUM(L176:L177)</f>
        <v>0.18533275457631954</v>
      </c>
      <c r="M175" s="157">
        <f t="shared" ref="M175" si="703">SUM(M176:M177)</f>
        <v>0.130618215014697</v>
      </c>
      <c r="N175" s="157">
        <f t="shared" ref="N175" si="704">SUM(N176:N177)</f>
        <v>0.12610125902387767</v>
      </c>
      <c r="O175" s="157">
        <f t="shared" ref="O175" si="705">SUM(O176:O177)</f>
        <v>0.15341411430451488</v>
      </c>
      <c r="P175" s="157">
        <f t="shared" ref="P175" si="706">SUM(P176:P177)</f>
        <v>0.39044767302362593</v>
      </c>
      <c r="Q175" s="157">
        <f t="shared" ref="Q175" si="707">SUM(Q176:Q177)</f>
        <v>5.5185016940127958E-2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5.3492893955179699E-2</v>
      </c>
      <c r="D177" s="57">
        <v>3.1194278962799683E-2</v>
      </c>
      <c r="E177" s="57">
        <v>4.3916007336288851E-2</v>
      </c>
      <c r="F177" s="57">
        <v>4.6811569683720453E-2</v>
      </c>
      <c r="G177" s="57">
        <v>4.618522584237076E-2</v>
      </c>
      <c r="H177" s="57">
        <v>6.4273524161552326E-2</v>
      </c>
      <c r="I177" s="57">
        <v>4.243884573928914E-2</v>
      </c>
      <c r="J177" s="57">
        <v>5.6399783455635746E-2</v>
      </c>
      <c r="K177" s="57">
        <v>5.9408040310277369E-2</v>
      </c>
      <c r="L177" s="57">
        <v>0.18533275457631954</v>
      </c>
      <c r="M177" s="57">
        <v>0.130618215014697</v>
      </c>
      <c r="N177" s="57">
        <v>0.12610125902387767</v>
      </c>
      <c r="O177" s="57">
        <v>0.15341411430451488</v>
      </c>
      <c r="P177" s="57">
        <v>0.39044767302362593</v>
      </c>
      <c r="Q177" s="57">
        <v>5.5185016940127958E-2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0.62389432346026985</v>
      </c>
      <c r="D3" s="175">
        <f>IF(RES_hhdet_in_tes!D3=0,"",RES_hhdet_in_tes!D3/RES_hhdet_in_fec!D3)</f>
        <v>0.57773310165076464</v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>
        <f>IF(RES_hhdet_in_tes!K3=0,"",RES_hhdet_in_tes!K3/RES_hhdet_in_fec!K3)</f>
        <v>0.60040745459948563</v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>
        <f>IF(RES_hhdet_in_tes!O3=0,"",RES_hhdet_in_tes!O3/RES_hhdet_in_fec!O3)</f>
        <v>0.60654655563324489</v>
      </c>
      <c r="P3" s="175">
        <f>IF(RES_hhdet_in_tes!P3=0,"",RES_hhdet_in_tes!P3/RES_hhdet_in_fec!P3)</f>
        <v>0.6436397230870996</v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0.52601370591490348</v>
      </c>
      <c r="D4" s="169">
        <f>IF(RES_hhdet_in_tes!D4=0,"",RES_hhdet_in_tes!D4/RES_hhdet_in_fec!D4)</f>
        <v>0.52854592161664893</v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>
        <f>IF(RES_hhdet_in_tes!K4=0,"",RES_hhdet_in_tes!K4/RES_hhdet_in_fec!K4)</f>
        <v>0.54066655497513783</v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>
        <f>IF(RES_hhdet_in_tes!O4=0,"",RES_hhdet_in_tes!O4/RES_hhdet_in_fec!O4)</f>
        <v>0.53941465631844254</v>
      </c>
      <c r="P4" s="169">
        <f>IF(RES_hhdet_in_tes!P4=0,"",RES_hhdet_in_tes!P4/RES_hhdet_in_fec!P4)</f>
        <v>0.53933966718029724</v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0.52315570159539548</v>
      </c>
      <c r="D5" s="73">
        <f>IF(RES_hhdet_in_tes!D5=0,"",RES_hhdet_in_tes!D5/RES_hhdet_in_fec!D5)</f>
        <v>0.52572902266459354</v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>
        <f>IF(RES_hhdet_in_tes!K5=0,"",RES_hhdet_in_tes!K5/RES_hhdet_in_fec!K5)</f>
        <v>0.53792702820037397</v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>
        <f>IF(RES_hhdet_in_tes!O5=0,"",RES_hhdet_in_tes!O5/RES_hhdet_in_fec!O5)</f>
        <v>0.5379270282003743</v>
      </c>
      <c r="P5" s="73">
        <f>IF(RES_hhdet_in_tes!P5=0,"",RES_hhdet_in_tes!P5/RES_hhdet_in_fec!P5)</f>
        <v>0.53792702820037341</v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1.030864116138029</v>
      </c>
      <c r="D6" s="73">
        <f>IF(RES_hhdet_in_tes!D6=0,"",RES_hhdet_in_tes!D6/RES_hhdet_in_fec!D6)</f>
        <v>1.0171967119402383</v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>
        <f>IF(RES_hhdet_in_tes!K6=0,"",RES_hhdet_in_tes!K6/RES_hhdet_in_fec!K6)</f>
        <v>1.0000000000000002</v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>
        <f>IF(RES_hhdet_in_tes!O6=0,"",RES_hhdet_in_tes!O6/RES_hhdet_in_fec!O6)</f>
        <v>1</v>
      </c>
      <c r="P6" s="73">
        <f>IF(RES_hhdet_in_tes!P6=0,"",RES_hhdet_in_tes!P6/RES_hhdet_in_fec!P6)</f>
        <v>1.0000000000000002</v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1.8896319533930985</v>
      </c>
      <c r="D7" s="169">
        <f>IF(RES_hhdet_in_tes!D7=0,"",RES_hhdet_in_tes!D7/RES_hhdet_in_fec!D7)</f>
        <v>1.9349033053083333</v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>
        <f>IF(RES_hhdet_in_tes!K7=0,"",RES_hhdet_in_tes!K7/RES_hhdet_in_fec!K7)</f>
        <v>2.4911989044950831</v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>
        <f>IF(RES_hhdet_in_tes!P7=0,"",RES_hhdet_in_tes!P7/RES_hhdet_in_fec!P7)</f>
        <v>3.1518645079461525</v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1.8896319533930985</v>
      </c>
      <c r="D8" s="73">
        <f>IF(RES_hhdet_in_tes!D8=0,"",RES_hhdet_in_tes!D8/RES_hhdet_in_fec!D8)</f>
        <v>1.9349033053083333</v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>
        <f>IF(RES_hhdet_in_tes!K8=0,"",RES_hhdet_in_tes!K8/RES_hhdet_in_fec!K8)</f>
        <v>2.4911989044950831</v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>
        <f>IF(RES_hhdet_in_tes!P8=0,"",RES_hhdet_in_tes!P8/RES_hhdet_in_fec!P8)</f>
        <v>3.1518645079461525</v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0.71379619568597763</v>
      </c>
      <c r="D9" s="169">
        <f>IF(RES_hhdet_in_tes!D9=0,"",RES_hhdet_in_tes!D9/RES_hhdet_in_fec!D9)</f>
        <v>0.716921938942643</v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>
        <f>IF(RES_hhdet_in_tes!K9=0,"",RES_hhdet_in_tes!K9/RES_hhdet_in_fec!K9)</f>
        <v>0.77213549783641289</v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>
        <f>IF(RES_hhdet_in_tes!O9=0,"",RES_hhdet_in_tes!O9/RES_hhdet_in_fec!O9)</f>
        <v>0.87096935221606542</v>
      </c>
      <c r="P9" s="169">
        <f>IF(RES_hhdet_in_tes!P9=0,"",RES_hhdet_in_tes!P9/RES_hhdet_in_fec!P9)</f>
        <v>0.80654029749672895</v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0.71379619568597763</v>
      </c>
      <c r="D15" s="171">
        <f>IF(RES_hhdet_in_tes!D15=0,"",RES_hhdet_in_tes!D15/RES_hhdet_in_fec!D15)</f>
        <v>0.716921938942643</v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>
        <f>IF(RES_hhdet_in_tes!K15=0,"",RES_hhdet_in_tes!K15/RES_hhdet_in_fec!K15)</f>
        <v>0.74719006907536523</v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>
        <f>IF(RES_hhdet_in_tes!P15=0,"",RES_hhdet_in_tes!P15/RES_hhdet_in_fec!P15)</f>
        <v>0.76835101133585193</v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>
        <f>IF(RES_hhdet_in_tes!K16=0,"",RES_hhdet_in_tes!K16/RES_hhdet_in_fec!K16)</f>
        <v>0.83591528368418255</v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>
        <f>IF(RES_hhdet_in_tes!O16=0,"",RES_hhdet_in_tes!O16/RES_hhdet_in_fec!O16)</f>
        <v>0.87096935221606542</v>
      </c>
      <c r="P16" s="170">
        <f>IF(RES_hhdet_in_tes!P16=0,"",RES_hhdet_in_tes!P16/RES_hhdet_in_fec!P16)</f>
        <v>0.87414841372997543</v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>
        <f>IF(RES_hhdet_in_tes!K17=0,"",RES_hhdet_in_tes!K17/RES_hhdet_in_fec!K17)</f>
        <v>0.74719006907536556</v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>
        <f>IF(RES_hhdet_in_tes!O17=0,"",RES_hhdet_in_tes!O17/RES_hhdet_in_fec!O17)</f>
        <v>0.76853722216093556</v>
      </c>
      <c r="P17" s="73">
        <f>IF(RES_hhdet_in_tes!P17=0,"",RES_hhdet_in_tes!P17/RES_hhdet_in_fec!P17)</f>
        <v>0.77352247464089974</v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>
        <f>IF(RES_hhdet_in_tes!K18=0,"",RES_hhdet_in_tes!K18/RES_hhdet_in_fec!K18)</f>
        <v>1.0000000000000002</v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>
        <f>IF(RES_hhdet_in_tes!O18=0,"",RES_hhdet_in_tes!O18/RES_hhdet_in_fec!O18)</f>
        <v>1.0265472049725104</v>
      </c>
      <c r="P18" s="73">
        <f>IF(RES_hhdet_in_tes!P18=0,"",RES_hhdet_in_tes!P18/RES_hhdet_in_fec!P18)</f>
        <v>1.0200438733623072</v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0.83341542591745532</v>
      </c>
      <c r="D19" s="169">
        <f>IF(RES_hhdet_in_tes!D19=0,"",RES_hhdet_in_tes!D19/RES_hhdet_in_fec!D19)</f>
        <v>0.83364359410049971</v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>
        <f>IF(RES_hhdet_in_tes!K19=0,"",RES_hhdet_in_tes!K19/RES_hhdet_in_fec!K19)</f>
        <v>0.85236615441619634</v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>
        <f>IF(RES_hhdet_in_tes!O19=0,"",RES_hhdet_in_tes!O19/RES_hhdet_in_fec!O19)</f>
        <v>0.86289166743936996</v>
      </c>
      <c r="P19" s="169">
        <f>IF(RES_hhdet_in_tes!P19=0,"",RES_hhdet_in_tes!P19/RES_hhdet_in_fec!P19)</f>
        <v>0.86494293039761105</v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0.83341542591745532</v>
      </c>
      <c r="D22" s="65">
        <f>IF(RES_hhdet_in_tes!D22=0,"",RES_hhdet_in_tes!D22/RES_hhdet_in_fec!D22)</f>
        <v>0.83364359410049971</v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>
        <f>IF(RES_hhdet_in_tes!K22=0,"",RES_hhdet_in_tes!K22/RES_hhdet_in_fec!K22)</f>
        <v>0.85236615441619634</v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>
        <f>IF(RES_hhdet_in_tes!O22=0,"",RES_hhdet_in_tes!O22/RES_hhdet_in_fec!O22)</f>
        <v>0.86289166743936996</v>
      </c>
      <c r="P22" s="65">
        <f>IF(RES_hhdet_in_tes!P22=0,"",RES_hhdet_in_tes!P22/RES_hhdet_in_fec!P22)</f>
        <v>0.86494293039761105</v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0.61919393761256336</v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>
        <f>IF(RES_hhdet_in_tes!F24=0,"",RES_hhdet_in_tes!F24/RES_hhdet_in_fec!F24)</f>
        <v>0.65911919663724716</v>
      </c>
      <c r="G24" s="175">
        <f>IF(RES_hhdet_in_tes!G24=0,"",RES_hhdet_in_tes!G24/RES_hhdet_in_fec!G24)</f>
        <v>0.63288866840933489</v>
      </c>
      <c r="H24" s="175">
        <f>IF(RES_hhdet_in_tes!H24=0,"",RES_hhdet_in_tes!H24/RES_hhdet_in_fec!H24)</f>
        <v>0.70348813678911015</v>
      </c>
      <c r="I24" s="175">
        <f>IF(RES_hhdet_in_tes!I24=0,"",RES_hhdet_in_tes!I24/RES_hhdet_in_fec!I24)</f>
        <v>0.64708672236552478</v>
      </c>
      <c r="J24" s="175">
        <f>IF(RES_hhdet_in_tes!J24=0,"",RES_hhdet_in_tes!J24/RES_hhdet_in_fec!J24)</f>
        <v>0.66504689397226546</v>
      </c>
      <c r="K24" s="175" t="str">
        <f>IF(RES_hhdet_in_tes!K24=0,"",RES_hhdet_in_tes!K24/RES_hhdet_in_fec!K24)</f>
        <v/>
      </c>
      <c r="L24" s="175">
        <f>IF(RES_hhdet_in_tes!L24=0,"",RES_hhdet_in_tes!L24/RES_hhdet_in_fec!L24)</f>
        <v>0.68161851262439921</v>
      </c>
      <c r="M24" s="175">
        <f>IF(RES_hhdet_in_tes!M24=0,"",RES_hhdet_in_tes!M24/RES_hhdet_in_fec!M24)</f>
        <v>0.67172737215801115</v>
      </c>
      <c r="N24" s="175">
        <f>IF(RES_hhdet_in_tes!N24=0,"",RES_hhdet_in_tes!N24/RES_hhdet_in_fec!N24)</f>
        <v>0.73923210558446262</v>
      </c>
      <c r="O24" s="175">
        <f>IF(RES_hhdet_in_tes!O24=0,"",RES_hhdet_in_tes!O24/RES_hhdet_in_fec!O24)</f>
        <v>0.72651012024412187</v>
      </c>
      <c r="P24" s="175">
        <f>IF(RES_hhdet_in_tes!P24=0,"",RES_hhdet_in_tes!P24/RES_hhdet_in_fec!P24)</f>
        <v>0.75206464848030807</v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0.64967184135961287</v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>
        <f>IF(RES_hhdet_in_tes!F25=0,"",RES_hhdet_in_tes!F25/RES_hhdet_in_fec!F25)</f>
        <v>0.65910200233565852</v>
      </c>
      <c r="G25" s="169">
        <f>IF(RES_hhdet_in_tes!G25=0,"",RES_hhdet_in_tes!G25/RES_hhdet_in_fec!G25)</f>
        <v>0.66002699779821628</v>
      </c>
      <c r="H25" s="169">
        <f>IF(RES_hhdet_in_tes!H25=0,"",RES_hhdet_in_tes!H25/RES_hhdet_in_fec!H25)</f>
        <v>0.675939971638992</v>
      </c>
      <c r="I25" s="169">
        <f>IF(RES_hhdet_in_tes!I25=0,"",RES_hhdet_in_tes!I25/RES_hhdet_in_fec!I25)</f>
        <v>0.67417931725177904</v>
      </c>
      <c r="J25" s="169">
        <f>IF(RES_hhdet_in_tes!J25=0,"",RES_hhdet_in_tes!J25/RES_hhdet_in_fec!J25)</f>
        <v>0.67923986339333819</v>
      </c>
      <c r="K25" s="169" t="str">
        <f>IF(RES_hhdet_in_tes!K25=0,"",RES_hhdet_in_tes!K25/RES_hhdet_in_fec!K25)</f>
        <v/>
      </c>
      <c r="L25" s="169">
        <f>IF(RES_hhdet_in_tes!L25=0,"",RES_hhdet_in_tes!L25/RES_hhdet_in_fec!L25)</f>
        <v>0.67204077768981452</v>
      </c>
      <c r="M25" s="169">
        <f>IF(RES_hhdet_in_tes!M25=0,"",RES_hhdet_in_tes!M25/RES_hhdet_in_fec!M25)</f>
        <v>0.68038892040213028</v>
      </c>
      <c r="N25" s="169">
        <f>IF(RES_hhdet_in_tes!N25=0,"",RES_hhdet_in_tes!N25/RES_hhdet_in_fec!N25)</f>
        <v>0.68616473552937296</v>
      </c>
      <c r="O25" s="169">
        <f>IF(RES_hhdet_in_tes!O25=0,"",RES_hhdet_in_tes!O25/RES_hhdet_in_fec!O25)</f>
        <v>0.69451557328071745</v>
      </c>
      <c r="P25" s="169">
        <f>IF(RES_hhdet_in_tes!P25=0,"",RES_hhdet_in_tes!P25/RES_hhdet_in_fec!P25)</f>
        <v>0.69719438736851236</v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0.64267943512084968</v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>
        <f>IF(RES_hhdet_in_tes!F26=0,"",RES_hhdet_in_tes!F26/RES_hhdet_in_fec!F26)</f>
        <v>0.64985594316564688</v>
      </c>
      <c r="G26" s="73">
        <f>IF(RES_hhdet_in_tes!G26=0,"",RES_hhdet_in_tes!G26/RES_hhdet_in_fec!G26)</f>
        <v>0.65079817078670565</v>
      </c>
      <c r="H26" s="73">
        <f>IF(RES_hhdet_in_tes!H26=0,"",RES_hhdet_in_tes!H26/RES_hhdet_in_fec!H26)</f>
        <v>0.66634942911811745</v>
      </c>
      <c r="I26" s="73">
        <f>IF(RES_hhdet_in_tes!I26=0,"",RES_hhdet_in_tes!I26/RES_hhdet_in_fec!I26)</f>
        <v>0.663681722033579</v>
      </c>
      <c r="J26" s="73">
        <f>IF(RES_hhdet_in_tes!J26=0,"",RES_hhdet_in_tes!J26/RES_hhdet_in_fec!J26)</f>
        <v>0.66664261799296776</v>
      </c>
      <c r="K26" s="73" t="str">
        <f>IF(RES_hhdet_in_tes!K26=0,"",RES_hhdet_in_tes!K26/RES_hhdet_in_fec!K26)</f>
        <v/>
      </c>
      <c r="L26" s="73">
        <f>IF(RES_hhdet_in_tes!L26=0,"",RES_hhdet_in_tes!L26/RES_hhdet_in_fec!L26)</f>
        <v>0.66757223131676469</v>
      </c>
      <c r="M26" s="73">
        <f>IF(RES_hhdet_in_tes!M26=0,"",RES_hhdet_in_tes!M26/RES_hhdet_in_fec!M26)</f>
        <v>0.67579625993258152</v>
      </c>
      <c r="N26" s="73">
        <f>IF(RES_hhdet_in_tes!N26=0,"",RES_hhdet_in_tes!N26/RES_hhdet_in_fec!N26)</f>
        <v>0.68264351453201721</v>
      </c>
      <c r="O26" s="73">
        <f>IF(RES_hhdet_in_tes!O26=0,"",RES_hhdet_in_tes!O26/RES_hhdet_in_fec!O26)</f>
        <v>0.69116558382627535</v>
      </c>
      <c r="P26" s="73">
        <f>IF(RES_hhdet_in_tes!P26=0,"",RES_hhdet_in_tes!P26/RES_hhdet_in_fec!P26)</f>
        <v>0.69403872487838536</v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1.0652820742366169</v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>
        <f>IF(RES_hhdet_in_tes!F27=0,"",RES_hhdet_in_tes!F27/RES_hhdet_in_fec!F27)</f>
        <v>1.0653671976342505</v>
      </c>
      <c r="G27" s="73">
        <f>IF(RES_hhdet_in_tes!G27=0,"",RES_hhdet_in_tes!G27/RES_hhdet_in_fec!G27)</f>
        <v>1.0535390918245315</v>
      </c>
      <c r="H27" s="73">
        <f>IF(RES_hhdet_in_tes!H27=0,"",RES_hhdet_in_tes!H27/RES_hhdet_in_fec!H27)</f>
        <v>1.0652283869875727</v>
      </c>
      <c r="I27" s="73">
        <f>IF(RES_hhdet_in_tes!I27=0,"",RES_hhdet_in_tes!I27/RES_hhdet_in_fec!I27)</f>
        <v>1.0455047677325018</v>
      </c>
      <c r="J27" s="73">
        <f>IF(RES_hhdet_in_tes!J27=0,"",RES_hhdet_in_tes!J27/RES_hhdet_in_fec!J27)</f>
        <v>1.0426918571292187</v>
      </c>
      <c r="K27" s="73" t="str">
        <f>IF(RES_hhdet_in_tes!K27=0,"",RES_hhdet_in_tes!K27/RES_hhdet_in_fec!K27)</f>
        <v/>
      </c>
      <c r="L27" s="73">
        <f>IF(RES_hhdet_in_tes!L27=0,"",RES_hhdet_in_tes!L27/RES_hhdet_in_fec!L27)</f>
        <v>1.022893725050162</v>
      </c>
      <c r="M27" s="73">
        <f>IF(RES_hhdet_in_tes!M27=0,"",RES_hhdet_in_tes!M27/RES_hhdet_in_fec!M27)</f>
        <v>1.0204854498721623</v>
      </c>
      <c r="N27" s="73">
        <f>IF(RES_hhdet_in_tes!N27=0,"",RES_hhdet_in_tes!N27/RES_hhdet_in_fec!N27)</f>
        <v>1.0210851293596119</v>
      </c>
      <c r="O27" s="73">
        <f>IF(RES_hhdet_in_tes!O27=0,"",RES_hhdet_in_tes!O27/RES_hhdet_in_fec!O27)</f>
        <v>1.025712250277903</v>
      </c>
      <c r="P27" s="73">
        <f>IF(RES_hhdet_in_tes!P27=0,"",RES_hhdet_in_tes!P27/RES_hhdet_in_fec!P27)</f>
        <v>1.0238345839838181</v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1.8875469137779306</v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>
        <f>IF(RES_hhdet_in_tes!F28=0,"",RES_hhdet_in_tes!F28/RES_hhdet_in_fec!F28)</f>
        <v>1.9360593689637795</v>
      </c>
      <c r="G28" s="169">
        <f>IF(RES_hhdet_in_tes!G28=0,"",RES_hhdet_in_tes!G28/RES_hhdet_in_fec!G28)</f>
        <v>1.9998876492132971</v>
      </c>
      <c r="H28" s="169">
        <f>IF(RES_hhdet_in_tes!H28=0,"",RES_hhdet_in_tes!H28/RES_hhdet_in_fec!H28)</f>
        <v>2.0905157284012712</v>
      </c>
      <c r="I28" s="169">
        <f>IF(RES_hhdet_in_tes!I28=0,"",RES_hhdet_in_tes!I28/RES_hhdet_in_fec!I28)</f>
        <v>2.2068625373427628</v>
      </c>
      <c r="J28" s="169">
        <f>IF(RES_hhdet_in_tes!J28=0,"",RES_hhdet_in_tes!J28/RES_hhdet_in_fec!J28)</f>
        <v>2.3367260569570152</v>
      </c>
      <c r="K28" s="169" t="str">
        <f>IF(RES_hhdet_in_tes!K28=0,"",RES_hhdet_in_tes!K28/RES_hhdet_in_fec!K28)</f>
        <v/>
      </c>
      <c r="L28" s="169">
        <f>IF(RES_hhdet_in_tes!L28=0,"",RES_hhdet_in_tes!L28/RES_hhdet_in_fec!L28)</f>
        <v>2.6391522522971123</v>
      </c>
      <c r="M28" s="169">
        <f>IF(RES_hhdet_in_tes!M28=0,"",RES_hhdet_in_tes!M28/RES_hhdet_in_fec!M28)</f>
        <v>2.806127370890386</v>
      </c>
      <c r="N28" s="169">
        <f>IF(RES_hhdet_in_tes!N28=0,"",RES_hhdet_in_tes!N28/RES_hhdet_in_fec!N28)</f>
        <v>2.9717186397356783</v>
      </c>
      <c r="O28" s="169">
        <f>IF(RES_hhdet_in_tes!O28=0,"",RES_hhdet_in_tes!O28/RES_hhdet_in_fec!O28)</f>
        <v>3.1244321499612489</v>
      </c>
      <c r="P28" s="169">
        <f>IF(RES_hhdet_in_tes!P28=0,"",RES_hhdet_in_tes!P28/RES_hhdet_in_fec!P28)</f>
        <v>3.2750018708377318</v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1.8875469137779306</v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>
        <f>IF(RES_hhdet_in_tes!F29=0,"",RES_hhdet_in_tes!F29/RES_hhdet_in_fec!F29)</f>
        <v>1.9360593689637795</v>
      </c>
      <c r="G29" s="73">
        <f>IF(RES_hhdet_in_tes!G29=0,"",RES_hhdet_in_tes!G29/RES_hhdet_in_fec!G29)</f>
        <v>1.9998876492132971</v>
      </c>
      <c r="H29" s="73">
        <f>IF(RES_hhdet_in_tes!H29=0,"",RES_hhdet_in_tes!H29/RES_hhdet_in_fec!H29)</f>
        <v>2.0905157284012712</v>
      </c>
      <c r="I29" s="73">
        <f>IF(RES_hhdet_in_tes!I29=0,"",RES_hhdet_in_tes!I29/RES_hhdet_in_fec!I29)</f>
        <v>2.2068625373427628</v>
      </c>
      <c r="J29" s="73">
        <f>IF(RES_hhdet_in_tes!J29=0,"",RES_hhdet_in_tes!J29/RES_hhdet_in_fec!J29)</f>
        <v>2.3367260569570152</v>
      </c>
      <c r="K29" s="73" t="str">
        <f>IF(RES_hhdet_in_tes!K29=0,"",RES_hhdet_in_tes!K29/RES_hhdet_in_fec!K29)</f>
        <v/>
      </c>
      <c r="L29" s="73">
        <f>IF(RES_hhdet_in_tes!L29=0,"",RES_hhdet_in_tes!L29/RES_hhdet_in_fec!L29)</f>
        <v>2.6391522522971123</v>
      </c>
      <c r="M29" s="73">
        <f>IF(RES_hhdet_in_tes!M29=0,"",RES_hhdet_in_tes!M29/RES_hhdet_in_fec!M29)</f>
        <v>2.806127370890386</v>
      </c>
      <c r="N29" s="73">
        <f>IF(RES_hhdet_in_tes!N29=0,"",RES_hhdet_in_tes!N29/RES_hhdet_in_fec!N29)</f>
        <v>2.9717186397356783</v>
      </c>
      <c r="O29" s="73">
        <f>IF(RES_hhdet_in_tes!O29=0,"",RES_hhdet_in_tes!O29/RES_hhdet_in_fec!O29)</f>
        <v>3.1244321499612489</v>
      </c>
      <c r="P29" s="73">
        <f>IF(RES_hhdet_in_tes!P29=0,"",RES_hhdet_in_tes!P29/RES_hhdet_in_fec!P29)</f>
        <v>3.2750018708377318</v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0.57448210327568217</v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>
        <f>IF(RES_hhdet_in_tes!F30=0,"",RES_hhdet_in_tes!F30/RES_hhdet_in_fec!F30)</f>
        <v>0.58143152658412067</v>
      </c>
      <c r="G30" s="169">
        <f>IF(RES_hhdet_in_tes!G30=0,"",RES_hhdet_in_tes!G30/RES_hhdet_in_fec!G30)</f>
        <v>0.58251456585832428</v>
      </c>
      <c r="H30" s="169">
        <f>IF(RES_hhdet_in_tes!H30=0,"",RES_hhdet_in_tes!H30/RES_hhdet_in_fec!H30)</f>
        <v>0.740769542478104</v>
      </c>
      <c r="I30" s="169">
        <f>IF(RES_hhdet_in_tes!I30=0,"",RES_hhdet_in_tes!I30/RES_hhdet_in_fec!I30)</f>
        <v>0.59087685587326166</v>
      </c>
      <c r="J30" s="169">
        <f>IF(RES_hhdet_in_tes!J30=0,"",RES_hhdet_in_tes!J30/RES_hhdet_in_fec!J30)</f>
        <v>0.59377007081066324</v>
      </c>
      <c r="K30" s="169" t="str">
        <f>IF(RES_hhdet_in_tes!K30=0,"",RES_hhdet_in_tes!K30/RES_hhdet_in_fec!K30)</f>
        <v/>
      </c>
      <c r="L30" s="169">
        <f>IF(RES_hhdet_in_tes!L30=0,"",RES_hhdet_in_tes!L30/RES_hhdet_in_fec!L30)</f>
        <v>0.6228036675109212</v>
      </c>
      <c r="M30" s="169">
        <f>IF(RES_hhdet_in_tes!M30=0,"",RES_hhdet_in_tes!M30/RES_hhdet_in_fec!M30)</f>
        <v>0.6388169403347157</v>
      </c>
      <c r="N30" s="169">
        <f>IF(RES_hhdet_in_tes!N30=0,"",RES_hhdet_in_tes!N30/RES_hhdet_in_fec!N30)</f>
        <v>0.64617585353211615</v>
      </c>
      <c r="O30" s="169">
        <f>IF(RES_hhdet_in_tes!O30=0,"",RES_hhdet_in_tes!O30/RES_hhdet_in_fec!O30)</f>
        <v>0.7923922161926602</v>
      </c>
      <c r="P30" s="169">
        <f>IF(RES_hhdet_in_tes!P30=0,"",RES_hhdet_in_tes!P30/RES_hhdet_in_fec!P30)</f>
        <v>0.79241694562018605</v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0.57448210327568217</v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>
        <f>IF(RES_hhdet_in_tes!F31=0,"",RES_hhdet_in_tes!F31/RES_hhdet_in_fec!F31)</f>
        <v>0.58143152658412067</v>
      </c>
      <c r="G31" s="174">
        <f>IF(RES_hhdet_in_tes!G31=0,"",RES_hhdet_in_tes!G31/RES_hhdet_in_fec!G31)</f>
        <v>0.58251456585832428</v>
      </c>
      <c r="H31" s="174" t="str">
        <f>IF(RES_hhdet_in_tes!H31=0,"",RES_hhdet_in_tes!H31/RES_hhdet_in_fec!H31)</f>
        <v/>
      </c>
      <c r="I31" s="174">
        <f>IF(RES_hhdet_in_tes!I31=0,"",RES_hhdet_in_tes!I31/RES_hhdet_in_fec!I31)</f>
        <v>0.59087685587326166</v>
      </c>
      <c r="J31" s="174">
        <f>IF(RES_hhdet_in_tes!J31=0,"",RES_hhdet_in_tes!J31/RES_hhdet_in_fec!J31)</f>
        <v>0.59377007081066324</v>
      </c>
      <c r="K31" s="174" t="str">
        <f>IF(RES_hhdet_in_tes!K31=0,"",RES_hhdet_in_tes!K31/RES_hhdet_in_fec!K31)</f>
        <v/>
      </c>
      <c r="L31" s="174">
        <f>IF(RES_hhdet_in_tes!L31=0,"",RES_hhdet_in_tes!L31/RES_hhdet_in_fec!L31)</f>
        <v>0.60315645820443198</v>
      </c>
      <c r="M31" s="174">
        <f>IF(RES_hhdet_in_tes!M31=0,"",RES_hhdet_in_tes!M31/RES_hhdet_in_fec!M31)</f>
        <v>0.60976105067493569</v>
      </c>
      <c r="N31" s="174">
        <f>IF(RES_hhdet_in_tes!N31=0,"",RES_hhdet_in_tes!N31/RES_hhdet_in_fec!N31)</f>
        <v>0.61492847674367923</v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>
        <f>IF(RES_hhdet_in_tes!L32=0,"",RES_hhdet_in_tes!L32/RES_hhdet_in_fec!L32)</f>
        <v>0.75306915113665096</v>
      </c>
      <c r="M32" s="174">
        <f>IF(RES_hhdet_in_tes!M32=0,"",RES_hhdet_in_tes!M32/RES_hhdet_in_fec!M32)</f>
        <v>0.75496193587960947</v>
      </c>
      <c r="N32" s="174">
        <f>IF(RES_hhdet_in_tes!N32=0,"",RES_hhdet_in_tes!N32/RES_hhdet_in_fec!N32)</f>
        <v>0.75782430370699272</v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>
        <f>IF(RES_hhdet_in_tes!L33=0,"",RES_hhdet_in_tes!L33/RES_hhdet_in_fec!L33)</f>
        <v>0.60725614765407032</v>
      </c>
      <c r="M33" s="173">
        <f>IF(RES_hhdet_in_tes!M33=0,"",RES_hhdet_in_tes!M33/RES_hhdet_in_fec!M33)</f>
        <v>0.60999220915154984</v>
      </c>
      <c r="N33" s="173">
        <f>IF(RES_hhdet_in_tes!N33=0,"",RES_hhdet_in_tes!N33/RES_hhdet_in_fec!N33)</f>
        <v>0.61299789930001558</v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>
        <f>IF(RES_hhdet_in_tes!L34=0,"",RES_hhdet_in_tes!L34/RES_hhdet_in_fec!L34)</f>
        <v>1.0045867425680555</v>
      </c>
      <c r="M34" s="172">
        <f>IF(RES_hhdet_in_tes!M34=0,"",RES_hhdet_in_tes!M34/RES_hhdet_in_fec!M34)</f>
        <v>1.0042789094509916</v>
      </c>
      <c r="N34" s="172">
        <f>IF(RES_hhdet_in_tes!N34=0,"",RES_hhdet_in_tes!N34/RES_hhdet_in_fec!N34)</f>
        <v>1.0056338642522886</v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>
        <f>IF(RES_hhdet_in_tes!H35=0,"",RES_hhdet_in_tes!H35/RES_hhdet_in_fec!H35)</f>
        <v>0.740769542478104</v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>
        <f>IF(RES_hhdet_in_tes!O35=0,"",RES_hhdet_in_tes!O35/RES_hhdet_in_fec!O35)</f>
        <v>0.76392753137660074</v>
      </c>
      <c r="P35" s="171">
        <f>IF(RES_hhdet_in_tes!P35=0,"",RES_hhdet_in_tes!P35/RES_hhdet_in_fec!P35)</f>
        <v>0.76636313041169124</v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>
        <f>IF(RES_hhdet_in_tes!O36=0,"",RES_hhdet_in_tes!O36/RES_hhdet_in_fec!O36)</f>
        <v>0.86588384908672811</v>
      </c>
      <c r="P36" s="170">
        <f>IF(RES_hhdet_in_tes!P36=0,"",RES_hhdet_in_tes!P36/RES_hhdet_in_fec!P36)</f>
        <v>0.86896320060484322</v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>
        <f>IF(RES_hhdet_in_tes!O37=0,"",RES_hhdet_in_tes!O37/RES_hhdet_in_fec!O37)</f>
        <v>0.76833664610535191</v>
      </c>
      <c r="P37" s="73">
        <f>IF(RES_hhdet_in_tes!P37=0,"",RES_hhdet_in_tes!P37/RES_hhdet_in_fec!P37)</f>
        <v>0.77150124049413693</v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>
        <f>IF(RES_hhdet_in_tes!O38=0,"",RES_hhdet_in_tes!O38/RES_hhdet_in_fec!O38)</f>
        <v>1.0140422870111534</v>
      </c>
      <c r="P38" s="73">
        <f>IF(RES_hhdet_in_tes!P38=0,"",RES_hhdet_in_tes!P38/RES_hhdet_in_fec!P38)</f>
        <v>1.0102712728150545</v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0.45026924701338406</v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>
        <f>IF(RES_hhdet_in_tes!F39=0,"",RES_hhdet_in_tes!F39/RES_hhdet_in_fec!F39)</f>
        <v>0.84247183485588117</v>
      </c>
      <c r="G39" s="169">
        <f>IF(RES_hhdet_in_tes!G39=0,"",RES_hhdet_in_tes!G39/RES_hhdet_in_fec!G39)</f>
        <v>0.46472274756805948</v>
      </c>
      <c r="H39" s="169">
        <f>IF(RES_hhdet_in_tes!H39=0,"",RES_hhdet_in_tes!H39/RES_hhdet_in_fec!H39)</f>
        <v>0.84994264246553719</v>
      </c>
      <c r="I39" s="169">
        <f>IF(RES_hhdet_in_tes!I39=0,"",RES_hhdet_in_tes!I39/RES_hhdet_in_fec!I39)</f>
        <v>0.47004974220739337</v>
      </c>
      <c r="J39" s="169">
        <f>IF(RES_hhdet_in_tes!J39=0,"",RES_hhdet_in_tes!J39/RES_hhdet_in_fec!J39)</f>
        <v>0.46931497822041246</v>
      </c>
      <c r="K39" s="169" t="str">
        <f>IF(RES_hhdet_in_tes!K39=0,"",RES_hhdet_in_tes!K39/RES_hhdet_in_fec!K39)</f>
        <v/>
      </c>
      <c r="L39" s="169">
        <f>IF(RES_hhdet_in_tes!L39=0,"",RES_hhdet_in_tes!L39/RES_hhdet_in_fec!L39)</f>
        <v>0.47946391717406323</v>
      </c>
      <c r="M39" s="169">
        <f>IF(RES_hhdet_in_tes!M39=0,"",RES_hhdet_in_tes!M39/RES_hhdet_in_fec!M39)</f>
        <v>0.48125052003748642</v>
      </c>
      <c r="N39" s="169">
        <f>IF(RES_hhdet_in_tes!N39=0,"",RES_hhdet_in_tes!N39/RES_hhdet_in_fec!N39)</f>
        <v>0.86119837297584489</v>
      </c>
      <c r="O39" s="169">
        <f>IF(RES_hhdet_in_tes!O39=0,"",RES_hhdet_in_tes!O39/RES_hhdet_in_fec!O39)</f>
        <v>0.86298325180615454</v>
      </c>
      <c r="P39" s="169">
        <f>IF(RES_hhdet_in_tes!P39=0,"",RES_hhdet_in_tes!P39/RES_hhdet_in_fec!P39)</f>
        <v>0.86552861244242429</v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0.45026924701338406</v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>
        <f>IF(RES_hhdet_in_tes!G40=0,"",RES_hhdet_in_tes!G40/RES_hhdet_in_fec!G40)</f>
        <v>0.46472274756805948</v>
      </c>
      <c r="H40" s="73" t="str">
        <f>IF(RES_hhdet_in_tes!H40=0,"",RES_hhdet_in_tes!H40/RES_hhdet_in_fec!H40)</f>
        <v/>
      </c>
      <c r="I40" s="73">
        <f>IF(RES_hhdet_in_tes!I40=0,"",RES_hhdet_in_tes!I40/RES_hhdet_in_fec!I40)</f>
        <v>0.47004974220739337</v>
      </c>
      <c r="J40" s="73">
        <f>IF(RES_hhdet_in_tes!J40=0,"",RES_hhdet_in_tes!J40/RES_hhdet_in_fec!J40)</f>
        <v>0.46931497822041246</v>
      </c>
      <c r="K40" s="73" t="str">
        <f>IF(RES_hhdet_in_tes!K40=0,"",RES_hhdet_in_tes!K40/RES_hhdet_in_fec!K40)</f>
        <v/>
      </c>
      <c r="L40" s="73">
        <f>IF(RES_hhdet_in_tes!L40=0,"",RES_hhdet_in_tes!L40/RES_hhdet_in_fec!L40)</f>
        <v>0.47946391717406323</v>
      </c>
      <c r="M40" s="73">
        <f>IF(RES_hhdet_in_tes!M40=0,"",RES_hhdet_in_tes!M40/RES_hhdet_in_fec!M40)</f>
        <v>0.48125052003748642</v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>
        <f>IF(RES_hhdet_in_tes!F41=0,"",RES_hhdet_in_tes!F41/RES_hhdet_in_fec!F41)</f>
        <v>0.84247183485588117</v>
      </c>
      <c r="G41" s="65" t="str">
        <f>IF(RES_hhdet_in_tes!G41=0,"",RES_hhdet_in_tes!G41/RES_hhdet_in_fec!G41)</f>
        <v/>
      </c>
      <c r="H41" s="65">
        <f>IF(RES_hhdet_in_tes!H41=0,"",RES_hhdet_in_tes!H41/RES_hhdet_in_fec!H41)</f>
        <v>0.84994264246553719</v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>
        <f>IF(RES_hhdet_in_tes!N41=0,"",RES_hhdet_in_tes!N41/RES_hhdet_in_fec!N41)</f>
        <v>0.86119837297584489</v>
      </c>
      <c r="O41" s="65">
        <f>IF(RES_hhdet_in_tes!O41=0,"",RES_hhdet_in_tes!O41/RES_hhdet_in_fec!O41)</f>
        <v>0.86298325180615454</v>
      </c>
      <c r="P41" s="65">
        <f>IF(RES_hhdet_in_tes!P41=0,"",RES_hhdet_in_tes!P41/RES_hhdet_in_fec!P41)</f>
        <v>0.86552861244242429</v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0.65259207305304978</v>
      </c>
      <c r="D43" s="175">
        <f>IF(RES_hhdet_in_tes!D43=0,"",RES_hhdet_in_tes!D43/RES_hhdet_in_fec!D43)</f>
        <v>0.65206897796677321</v>
      </c>
      <c r="E43" s="175">
        <f>IF(RES_hhdet_in_tes!E43=0,"",RES_hhdet_in_tes!E43/RES_hhdet_in_fec!E43)</f>
        <v>0.6628018461222156</v>
      </c>
      <c r="F43" s="175">
        <f>IF(RES_hhdet_in_tes!F43=0,"",RES_hhdet_in_tes!F43/RES_hhdet_in_fec!F43)</f>
        <v>0.66230662926814865</v>
      </c>
      <c r="G43" s="175" t="str">
        <f>IF(RES_hhdet_in_tes!G43=0,"",RES_hhdet_in_tes!G43/RES_hhdet_in_fec!G43)</f>
        <v/>
      </c>
      <c r="H43" s="175">
        <f>IF(RES_hhdet_in_tes!H43=0,"",RES_hhdet_in_tes!H43/RES_hhdet_in_fec!H43)</f>
        <v>0.68455393003734577</v>
      </c>
      <c r="I43" s="175" t="str">
        <f>IF(RES_hhdet_in_tes!I43=0,"",RES_hhdet_in_tes!I43/RES_hhdet_in_fec!I43)</f>
        <v/>
      </c>
      <c r="J43" s="175">
        <f>IF(RES_hhdet_in_tes!J43=0,"",RES_hhdet_in_tes!J43/RES_hhdet_in_fec!J43)</f>
        <v>0.70444902411217925</v>
      </c>
      <c r="K43" s="175" t="str">
        <f>IF(RES_hhdet_in_tes!K43=0,"",RES_hhdet_in_tes!K43/RES_hhdet_in_fec!K43)</f>
        <v/>
      </c>
      <c r="L43" s="175">
        <f>IF(RES_hhdet_in_tes!L43=0,"",RES_hhdet_in_tes!L43/RES_hhdet_in_fec!L43)</f>
        <v>0.7010572617445151</v>
      </c>
      <c r="M43" s="175" t="str">
        <f>IF(RES_hhdet_in_tes!M43=0,"",RES_hhdet_in_tes!M43/RES_hhdet_in_fec!M43)</f>
        <v/>
      </c>
      <c r="N43" s="175">
        <f>IF(RES_hhdet_in_tes!N43=0,"",RES_hhdet_in_tes!N43/RES_hhdet_in_fec!N43)</f>
        <v>0.82947685128146365</v>
      </c>
      <c r="O43" s="175" t="str">
        <f>IF(RES_hhdet_in_tes!O43=0,"",RES_hhdet_in_tes!O43/RES_hhdet_in_fec!O43)</f>
        <v/>
      </c>
      <c r="P43" s="175" t="str">
        <f>IF(RES_hhdet_in_tes!P43=0,"",RES_hhdet_in_tes!P43/RES_hhdet_in_fec!P43)</f>
        <v/>
      </c>
      <c r="Q43" s="175" t="str">
        <f>IF(RES_hhdet_in_tes!Q43=0,"",RES_hhdet_in_tes!Q43/RES_hhdet_in_fec!Q43)</f>
        <v/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0.64281692160327819</v>
      </c>
      <c r="D44" s="169">
        <f>IF(RES_hhdet_in_tes!D44=0,"",RES_hhdet_in_tes!D44/RES_hhdet_in_fec!D44)</f>
        <v>0.64737211421438501</v>
      </c>
      <c r="E44" s="169">
        <f>IF(RES_hhdet_in_tes!E44=0,"",RES_hhdet_in_tes!E44/RES_hhdet_in_fec!E44)</f>
        <v>0.65424385641151861</v>
      </c>
      <c r="F44" s="169">
        <f>IF(RES_hhdet_in_tes!F44=0,"",RES_hhdet_in_tes!F44/RES_hhdet_in_fec!F44)</f>
        <v>0.65724678799464265</v>
      </c>
      <c r="G44" s="169" t="str">
        <f>IF(RES_hhdet_in_tes!G44=0,"",RES_hhdet_in_tes!G44/RES_hhdet_in_fec!G44)</f>
        <v/>
      </c>
      <c r="H44" s="169">
        <f>IF(RES_hhdet_in_tes!H44=0,"",RES_hhdet_in_tes!H44/RES_hhdet_in_fec!H44)</f>
        <v>0.6627923854495823</v>
      </c>
      <c r="I44" s="169" t="str">
        <f>IF(RES_hhdet_in_tes!I44=0,"",RES_hhdet_in_tes!I44/RES_hhdet_in_fec!I44)</f>
        <v/>
      </c>
      <c r="J44" s="169">
        <f>IF(RES_hhdet_in_tes!J44=0,"",RES_hhdet_in_tes!J44/RES_hhdet_in_fec!J44)</f>
        <v>0.67263995664531151</v>
      </c>
      <c r="K44" s="169" t="str">
        <f>IF(RES_hhdet_in_tes!K44=0,"",RES_hhdet_in_tes!K44/RES_hhdet_in_fec!K44)</f>
        <v/>
      </c>
      <c r="L44" s="169">
        <f>IF(RES_hhdet_in_tes!L44=0,"",RES_hhdet_in_tes!L44/RES_hhdet_in_fec!L44)</f>
        <v>0.6678277967583951</v>
      </c>
      <c r="M44" s="169" t="str">
        <f>IF(RES_hhdet_in_tes!M44=0,"",RES_hhdet_in_tes!M44/RES_hhdet_in_fec!M44)</f>
        <v/>
      </c>
      <c r="N44" s="169">
        <f>IF(RES_hhdet_in_tes!N44=0,"",RES_hhdet_in_tes!N44/RES_hhdet_in_fec!N44)</f>
        <v>0.6616510574470158</v>
      </c>
      <c r="O44" s="169" t="str">
        <f>IF(RES_hhdet_in_tes!O44=0,"",RES_hhdet_in_tes!O44/RES_hhdet_in_fec!O44)</f>
        <v/>
      </c>
      <c r="P44" s="169" t="str">
        <f>IF(RES_hhdet_in_tes!P44=0,"",RES_hhdet_in_tes!P44/RES_hhdet_in_fec!P44)</f>
        <v/>
      </c>
      <c r="Q44" s="169" t="str">
        <f>IF(RES_hhdet_in_tes!Q44=0,"",RES_hhdet_in_tes!Q44/RES_hhdet_in_fec!Q44)</f>
        <v/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0.63555676293294683</v>
      </c>
      <c r="D45" s="73">
        <f>IF(RES_hhdet_in_tes!D45=0,"",RES_hhdet_in_tes!D45/RES_hhdet_in_fec!D45)</f>
        <v>0.64026009236871617</v>
      </c>
      <c r="E45" s="73">
        <f>IF(RES_hhdet_in_tes!E45=0,"",RES_hhdet_in_tes!E45/RES_hhdet_in_fec!E45)</f>
        <v>0.64365369469400302</v>
      </c>
      <c r="F45" s="73">
        <f>IF(RES_hhdet_in_tes!F45=0,"",RES_hhdet_in_tes!F45/RES_hhdet_in_fec!F45)</f>
        <v>0.64785698931810765</v>
      </c>
      <c r="G45" s="73" t="str">
        <f>IF(RES_hhdet_in_tes!G45=0,"",RES_hhdet_in_tes!G45/RES_hhdet_in_fec!G45)</f>
        <v/>
      </c>
      <c r="H45" s="73">
        <f>IF(RES_hhdet_in_tes!H45=0,"",RES_hhdet_in_tes!H45/RES_hhdet_in_fec!H45)</f>
        <v>0.65296093597174532</v>
      </c>
      <c r="I45" s="73" t="str">
        <f>IF(RES_hhdet_in_tes!I45=0,"",RES_hhdet_in_tes!I45/RES_hhdet_in_fec!I45)</f>
        <v/>
      </c>
      <c r="J45" s="73">
        <f>IF(RES_hhdet_in_tes!J45=0,"",RES_hhdet_in_tes!J45/RES_hhdet_in_fec!J45)</f>
        <v>0.65945841097221514</v>
      </c>
      <c r="K45" s="73" t="str">
        <f>IF(RES_hhdet_in_tes!K45=0,"",RES_hhdet_in_tes!K45/RES_hhdet_in_fec!K45)</f>
        <v/>
      </c>
      <c r="L45" s="73">
        <f>IF(RES_hhdet_in_tes!L45=0,"",RES_hhdet_in_tes!L45/RES_hhdet_in_fec!L45)</f>
        <v>0.66314760304902975</v>
      </c>
      <c r="M45" s="73" t="str">
        <f>IF(RES_hhdet_in_tes!M45=0,"",RES_hhdet_in_tes!M45/RES_hhdet_in_fec!M45)</f>
        <v/>
      </c>
      <c r="N45" s="73">
        <f>IF(RES_hhdet_in_tes!N45=0,"",RES_hhdet_in_tes!N45/RES_hhdet_in_fec!N45)</f>
        <v>0.65802114151083735</v>
      </c>
      <c r="O45" s="73" t="str">
        <f>IF(RES_hhdet_in_tes!O45=0,"",RES_hhdet_in_tes!O45/RES_hhdet_in_fec!O45)</f>
        <v/>
      </c>
      <c r="P45" s="73" t="str">
        <f>IF(RES_hhdet_in_tes!P45=0,"",RES_hhdet_in_tes!P45/RES_hhdet_in_fec!P45)</f>
        <v/>
      </c>
      <c r="Q45" s="73" t="str">
        <f>IF(RES_hhdet_in_tes!Q45=0,"",RES_hhdet_in_tes!Q45/RES_hhdet_in_fec!Q45)</f>
        <v/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1.0888188966244576</v>
      </c>
      <c r="D46" s="73">
        <f>IF(RES_hhdet_in_tes!D46=0,"",RES_hhdet_in_tes!D46/RES_hhdet_in_fec!D46)</f>
        <v>1.0760210505158596</v>
      </c>
      <c r="E46" s="73">
        <f>IF(RES_hhdet_in_tes!E46=0,"",RES_hhdet_in_tes!E46/RES_hhdet_in_fec!E46)</f>
        <v>1.0714203528381367</v>
      </c>
      <c r="F46" s="73">
        <f>IF(RES_hhdet_in_tes!F46=0,"",RES_hhdet_in_tes!F46/RES_hhdet_in_fec!F46)</f>
        <v>1.0747429086420524</v>
      </c>
      <c r="G46" s="73" t="str">
        <f>IF(RES_hhdet_in_tes!G46=0,"",RES_hhdet_in_tes!G46/RES_hhdet_in_fec!G46)</f>
        <v/>
      </c>
      <c r="H46" s="73">
        <f>IF(RES_hhdet_in_tes!H46=0,"",RES_hhdet_in_tes!H46/RES_hhdet_in_fec!H46)</f>
        <v>1.0730213464563205</v>
      </c>
      <c r="I46" s="73" t="str">
        <f>IF(RES_hhdet_in_tes!I46=0,"",RES_hhdet_in_tes!I46/RES_hhdet_in_fec!I46)</f>
        <v/>
      </c>
      <c r="J46" s="73">
        <f>IF(RES_hhdet_in_tes!J46=0,"",RES_hhdet_in_tes!J46/RES_hhdet_in_fec!J46)</f>
        <v>1.065504412113337</v>
      </c>
      <c r="K46" s="73" t="str">
        <f>IF(RES_hhdet_in_tes!K46=0,"",RES_hhdet_in_tes!K46/RES_hhdet_in_fec!K46)</f>
        <v/>
      </c>
      <c r="L46" s="73">
        <f>IF(RES_hhdet_in_tes!L46=0,"",RES_hhdet_in_tes!L46/RES_hhdet_in_fec!L46)</f>
        <v>1.0461668701017566</v>
      </c>
      <c r="M46" s="73" t="str">
        <f>IF(RES_hhdet_in_tes!M46=0,"",RES_hhdet_in_tes!M46/RES_hhdet_in_fec!M46)</f>
        <v/>
      </c>
      <c r="N46" s="73">
        <f>IF(RES_hhdet_in_tes!N46=0,"",RES_hhdet_in_tes!N46/RES_hhdet_in_fec!N46)</f>
        <v>1.0191505008436519</v>
      </c>
      <c r="O46" s="73" t="str">
        <f>IF(RES_hhdet_in_tes!O46=0,"",RES_hhdet_in_tes!O46/RES_hhdet_in_fec!O46)</f>
        <v/>
      </c>
      <c r="P46" s="73" t="str">
        <f>IF(RES_hhdet_in_tes!P46=0,"",RES_hhdet_in_tes!P46/RES_hhdet_in_fec!P46)</f>
        <v/>
      </c>
      <c r="Q46" s="73" t="str">
        <f>IF(RES_hhdet_in_tes!Q46=0,"",RES_hhdet_in_tes!Q46/RES_hhdet_in_fec!Q46)</f>
        <v/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1.8865707962629303</v>
      </c>
      <c r="D47" s="169">
        <f>IF(RES_hhdet_in_tes!D47=0,"",RES_hhdet_in_tes!D47/RES_hhdet_in_fec!D47)</f>
        <v>1.9343924119159333</v>
      </c>
      <c r="E47" s="169">
        <f>IF(RES_hhdet_in_tes!E47=0,"",RES_hhdet_in_tes!E47/RES_hhdet_in_fec!E47)</f>
        <v>1.9853963994013886</v>
      </c>
      <c r="F47" s="169">
        <f>IF(RES_hhdet_in_tes!F47=0,"",RES_hhdet_in_tes!F47/RES_hhdet_in_fec!F47)</f>
        <v>2.0462224804933506</v>
      </c>
      <c r="G47" s="169" t="str">
        <f>IF(RES_hhdet_in_tes!G47=0,"",RES_hhdet_in_tes!G47/RES_hhdet_in_fec!G47)</f>
        <v/>
      </c>
      <c r="H47" s="169">
        <f>IF(RES_hhdet_in_tes!H47=0,"",RES_hhdet_in_tes!H47/RES_hhdet_in_fec!H47)</f>
        <v>2.1275106850140042</v>
      </c>
      <c r="I47" s="169" t="str">
        <f>IF(RES_hhdet_in_tes!I47=0,"",RES_hhdet_in_tes!I47/RES_hhdet_in_fec!I47)</f>
        <v/>
      </c>
      <c r="J47" s="169">
        <f>IF(RES_hhdet_in_tes!J47=0,"",RES_hhdet_in_tes!J47/RES_hhdet_in_fec!J47)</f>
        <v>2.3527155913586446</v>
      </c>
      <c r="K47" s="169" t="str">
        <f>IF(RES_hhdet_in_tes!K47=0,"",RES_hhdet_in_tes!K47/RES_hhdet_in_fec!K47)</f>
        <v/>
      </c>
      <c r="L47" s="169">
        <f>IF(RES_hhdet_in_tes!L47=0,"",RES_hhdet_in_tes!L47/RES_hhdet_in_fec!L47)</f>
        <v>2.6629367682248604</v>
      </c>
      <c r="M47" s="169" t="str">
        <f>IF(RES_hhdet_in_tes!M47=0,"",RES_hhdet_in_tes!M47/RES_hhdet_in_fec!M47)</f>
        <v/>
      </c>
      <c r="N47" s="169">
        <f>IF(RES_hhdet_in_tes!N47=0,"",RES_hhdet_in_tes!N47/RES_hhdet_in_fec!N47)</f>
        <v>3.1789854105387714</v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 t="str">
        <f>IF(RES_hhdet_in_tes!Q47=0,"",RES_hhdet_in_tes!Q47/RES_hhdet_in_fec!Q47)</f>
        <v/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1.8865707962629303</v>
      </c>
      <c r="D48" s="73">
        <f>IF(RES_hhdet_in_tes!D48=0,"",RES_hhdet_in_tes!D48/RES_hhdet_in_fec!D48)</f>
        <v>1.9343924119159333</v>
      </c>
      <c r="E48" s="73">
        <f>IF(RES_hhdet_in_tes!E48=0,"",RES_hhdet_in_tes!E48/RES_hhdet_in_fec!E48)</f>
        <v>1.9853963994013886</v>
      </c>
      <c r="F48" s="73">
        <f>IF(RES_hhdet_in_tes!F48=0,"",RES_hhdet_in_tes!F48/RES_hhdet_in_fec!F48)</f>
        <v>2.0462224804933506</v>
      </c>
      <c r="G48" s="73" t="str">
        <f>IF(RES_hhdet_in_tes!G48=0,"",RES_hhdet_in_tes!G48/RES_hhdet_in_fec!G48)</f>
        <v/>
      </c>
      <c r="H48" s="73">
        <f>IF(RES_hhdet_in_tes!H48=0,"",RES_hhdet_in_tes!H48/RES_hhdet_in_fec!H48)</f>
        <v>2.1275106850140042</v>
      </c>
      <c r="I48" s="73" t="str">
        <f>IF(RES_hhdet_in_tes!I48=0,"",RES_hhdet_in_tes!I48/RES_hhdet_in_fec!I48)</f>
        <v/>
      </c>
      <c r="J48" s="73">
        <f>IF(RES_hhdet_in_tes!J48=0,"",RES_hhdet_in_tes!J48/RES_hhdet_in_fec!J48)</f>
        <v>2.3527155913586446</v>
      </c>
      <c r="K48" s="73" t="str">
        <f>IF(RES_hhdet_in_tes!K48=0,"",RES_hhdet_in_tes!K48/RES_hhdet_in_fec!K48)</f>
        <v/>
      </c>
      <c r="L48" s="73">
        <f>IF(RES_hhdet_in_tes!L48=0,"",RES_hhdet_in_tes!L48/RES_hhdet_in_fec!L48)</f>
        <v>2.6629367682248604</v>
      </c>
      <c r="M48" s="73" t="str">
        <f>IF(RES_hhdet_in_tes!M48=0,"",RES_hhdet_in_tes!M48/RES_hhdet_in_fec!M48)</f>
        <v/>
      </c>
      <c r="N48" s="73">
        <f>IF(RES_hhdet_in_tes!N48=0,"",RES_hhdet_in_tes!N48/RES_hhdet_in_fec!N48)</f>
        <v>3.1789854105387714</v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 t="str">
        <f>IF(RES_hhdet_in_tes!Q48=0,"",RES_hhdet_in_tes!Q48/RES_hhdet_in_fec!Q48)</f>
        <v/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0.54943561160435195</v>
      </c>
      <c r="D49" s="169">
        <f>IF(RES_hhdet_in_tes!D49=0,"",RES_hhdet_in_tes!D49/RES_hhdet_in_fec!D49)</f>
        <v>0.61335662022886628</v>
      </c>
      <c r="E49" s="169">
        <f>IF(RES_hhdet_in_tes!E49=0,"",RES_hhdet_in_tes!E49/RES_hhdet_in_fec!E49)</f>
        <v>0.63707316893748855</v>
      </c>
      <c r="F49" s="169">
        <f>IF(RES_hhdet_in_tes!F49=0,"",RES_hhdet_in_tes!F49/RES_hhdet_in_fec!F49)</f>
        <v>0.58113766932969624</v>
      </c>
      <c r="G49" s="169" t="str">
        <f>IF(RES_hhdet_in_tes!G49=0,"",RES_hhdet_in_tes!G49/RES_hhdet_in_fec!G49)</f>
        <v/>
      </c>
      <c r="H49" s="169">
        <f>IF(RES_hhdet_in_tes!H49=0,"",RES_hhdet_in_tes!H49/RES_hhdet_in_fec!H49)</f>
        <v>0.66463997951033915</v>
      </c>
      <c r="I49" s="169" t="str">
        <f>IF(RES_hhdet_in_tes!I49=0,"",RES_hhdet_in_tes!I49/RES_hhdet_in_fec!I49)</f>
        <v/>
      </c>
      <c r="J49" s="169">
        <f>IF(RES_hhdet_in_tes!J49=0,"",RES_hhdet_in_tes!J49/RES_hhdet_in_fec!J49)</f>
        <v>0.67115703372352831</v>
      </c>
      <c r="K49" s="169" t="str">
        <f>IF(RES_hhdet_in_tes!K49=0,"",RES_hhdet_in_tes!K49/RES_hhdet_in_fec!K49)</f>
        <v/>
      </c>
      <c r="L49" s="169">
        <f>IF(RES_hhdet_in_tes!L49=0,"",RES_hhdet_in_tes!L49/RES_hhdet_in_fec!L49)</f>
        <v>0.65569423674502914</v>
      </c>
      <c r="M49" s="169" t="str">
        <f>IF(RES_hhdet_in_tes!M49=0,"",RES_hhdet_in_tes!M49/RES_hhdet_in_fec!M49)</f>
        <v/>
      </c>
      <c r="N49" s="169">
        <f>IF(RES_hhdet_in_tes!N49=0,"",RES_hhdet_in_tes!N49/RES_hhdet_in_fec!N49)</f>
        <v>0.77226951447520686</v>
      </c>
      <c r="O49" s="169" t="str">
        <f>IF(RES_hhdet_in_tes!O49=0,"",RES_hhdet_in_tes!O49/RES_hhdet_in_fec!O49)</f>
        <v/>
      </c>
      <c r="P49" s="169" t="str">
        <f>IF(RES_hhdet_in_tes!P49=0,"",RES_hhdet_in_tes!P49/RES_hhdet_in_fec!P49)</f>
        <v/>
      </c>
      <c r="Q49" s="169" t="str">
        <f>IF(RES_hhdet_in_tes!Q49=0,"",RES_hhdet_in_tes!Q49/RES_hhdet_in_fec!Q49)</f>
        <v/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0.54943561160435195</v>
      </c>
      <c r="D50" s="174">
        <f>IF(RES_hhdet_in_tes!D50=0,"",RES_hhdet_in_tes!D50/RES_hhdet_in_fec!D50)</f>
        <v>0.55272401058671405</v>
      </c>
      <c r="E50" s="174">
        <f>IF(RES_hhdet_in_tes!E50=0,"",RES_hhdet_in_tes!E50/RES_hhdet_in_fec!E50)</f>
        <v>0.55591510300568603</v>
      </c>
      <c r="F50" s="174">
        <f>IF(RES_hhdet_in_tes!F50=0,"",RES_hhdet_in_tes!F50/RES_hhdet_in_fec!F50)</f>
        <v>0.55933487996908182</v>
      </c>
      <c r="G50" s="174" t="str">
        <f>IF(RES_hhdet_in_tes!G50=0,"",RES_hhdet_in_tes!G50/RES_hhdet_in_fec!G50)</f>
        <v/>
      </c>
      <c r="H50" s="174">
        <f>IF(RES_hhdet_in_tes!H50=0,"",RES_hhdet_in_tes!H50/RES_hhdet_in_fec!H50)</f>
        <v>0.56661669242812462</v>
      </c>
      <c r="I50" s="174" t="str">
        <f>IF(RES_hhdet_in_tes!I50=0,"",RES_hhdet_in_tes!I50/RES_hhdet_in_fec!I50)</f>
        <v/>
      </c>
      <c r="J50" s="174">
        <f>IF(RES_hhdet_in_tes!J50=0,"",RES_hhdet_in_tes!J50/RES_hhdet_in_fec!J50)</f>
        <v>0.57413847157785791</v>
      </c>
      <c r="K50" s="174" t="str">
        <f>IF(RES_hhdet_in_tes!K50=0,"",RES_hhdet_in_tes!K50/RES_hhdet_in_fec!K50)</f>
        <v/>
      </c>
      <c r="L50" s="174">
        <f>IF(RES_hhdet_in_tes!L50=0,"",RES_hhdet_in_tes!L50/RES_hhdet_in_fec!L50)</f>
        <v>0.58085973213860542</v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>
        <f>IF(RES_hhdet_in_tes!L51=0,"",RES_hhdet_in_tes!L51/RES_hhdet_in_fec!L51)</f>
        <v>0.71093235259153675</v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>
        <f>IF(RES_hhdet_in_tes!L52=0,"",RES_hhdet_in_tes!L52/RES_hhdet_in_fec!L52)</f>
        <v>0.57028874388285877</v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>
        <f>IF(RES_hhdet_in_tes!L53=0,"",RES_hhdet_in_tes!L53/RES_hhdet_in_fec!L53)</f>
        <v>0.99015925296007867</v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>
        <f>IF(RES_hhdet_in_tes!D54=0,"",RES_hhdet_in_tes!D54/RES_hhdet_in_fec!D54)</f>
        <v>0.71753484611707163</v>
      </c>
      <c r="E54" s="171">
        <f>IF(RES_hhdet_in_tes!E54=0,"",RES_hhdet_in_tes!E54/RES_hhdet_in_fec!E54)</f>
        <v>0.72235449476132529</v>
      </c>
      <c r="F54" s="171">
        <f>IF(RES_hhdet_in_tes!F54=0,"",RES_hhdet_in_tes!F54/RES_hhdet_in_fec!F54)</f>
        <v>0.72723251066840489</v>
      </c>
      <c r="G54" s="171" t="str">
        <f>IF(RES_hhdet_in_tes!G54=0,"",RES_hhdet_in_tes!G54/RES_hhdet_in_fec!G54)</f>
        <v/>
      </c>
      <c r="H54" s="171">
        <f>IF(RES_hhdet_in_tes!H54=0,"",RES_hhdet_in_tes!H54/RES_hhdet_in_fec!H54)</f>
        <v>0.73895805807801285</v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0.74802923906709828</v>
      </c>
      <c r="K54" s="171" t="str">
        <f>IF(RES_hhdet_in_tes!K54=0,"",RES_hhdet_in_tes!K54/RES_hhdet_in_fec!K54)</f>
        <v/>
      </c>
      <c r="L54" s="171">
        <f>IF(RES_hhdet_in_tes!L54=0,"",RES_hhdet_in_tes!L54/RES_hhdet_in_fec!L54)</f>
        <v>0.75452327104844774</v>
      </c>
      <c r="M54" s="171" t="str">
        <f>IF(RES_hhdet_in_tes!M54=0,"",RES_hhdet_in_tes!M54/RES_hhdet_in_fec!M54)</f>
        <v/>
      </c>
      <c r="N54" s="171">
        <f>IF(RES_hhdet_in_tes!N54=0,"",RES_hhdet_in_tes!N54/RES_hhdet_in_fec!N54)</f>
        <v>0.76130650987567283</v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>
        <f>IF(RES_hhdet_in_tes!L55=0,"",RES_hhdet_in_tes!L55/RES_hhdet_in_fec!L55)</f>
        <v>0.87286474272390691</v>
      </c>
      <c r="M55" s="170" t="str">
        <f>IF(RES_hhdet_in_tes!M55=0,"",RES_hhdet_in_tes!M55/RES_hhdet_in_fec!M55)</f>
        <v/>
      </c>
      <c r="N55" s="170">
        <f>IF(RES_hhdet_in_tes!N55=0,"",RES_hhdet_in_tes!N55/RES_hhdet_in_fec!N55)</f>
        <v>0.85957257296981926</v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>
        <f>IF(RES_hhdet_in_tes!L56=0,"",RES_hhdet_in_tes!L56/RES_hhdet_in_fec!L56)</f>
        <v>0.76345204892376373</v>
      </c>
      <c r="M56" s="73" t="str">
        <f>IF(RES_hhdet_in_tes!M56=0,"",RES_hhdet_in_tes!M56/RES_hhdet_in_fec!M56)</f>
        <v/>
      </c>
      <c r="N56" s="73">
        <f>IF(RES_hhdet_in_tes!N56=0,"",RES_hhdet_in_tes!N56/RES_hhdet_in_fec!N56)</f>
        <v>0.75943617885426595</v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>
        <f>IF(RES_hhdet_in_tes!L57=0,"",RES_hhdet_in_tes!L57/RES_hhdet_in_fec!L57)</f>
        <v>1.020265183069861</v>
      </c>
      <c r="M57" s="73" t="str">
        <f>IF(RES_hhdet_in_tes!M57=0,"",RES_hhdet_in_tes!M57/RES_hhdet_in_fec!M57)</f>
        <v/>
      </c>
      <c r="N57" s="73">
        <f>IF(RES_hhdet_in_tes!N57=0,"",RES_hhdet_in_tes!N57/RES_hhdet_in_fec!N57)</f>
        <v>1.0118851864165392</v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0.83275703467053896</v>
      </c>
      <c r="D58" s="169">
        <f>IF(RES_hhdet_in_tes!D58=0,"",RES_hhdet_in_tes!D58/RES_hhdet_in_fec!D58)</f>
        <v>0.83354300741377674</v>
      </c>
      <c r="E58" s="169">
        <f>IF(RES_hhdet_in_tes!E58=0,"",RES_hhdet_in_tes!E58/RES_hhdet_in_fec!E58)</f>
        <v>0.83702452851253506</v>
      </c>
      <c r="F58" s="169">
        <f>IF(RES_hhdet_in_tes!F58=0,"",RES_hhdet_in_tes!F58/RES_hhdet_in_fec!F58)</f>
        <v>0.84034838494334485</v>
      </c>
      <c r="G58" s="169" t="str">
        <f>IF(RES_hhdet_in_tes!G58=0,"",RES_hhdet_in_tes!G58/RES_hhdet_in_fec!G58)</f>
        <v/>
      </c>
      <c r="H58" s="169">
        <f>IF(RES_hhdet_in_tes!H58=0,"",RES_hhdet_in_tes!H58/RES_hhdet_in_fec!H58)</f>
        <v>0.84856138755725752</v>
      </c>
      <c r="I58" s="169" t="str">
        <f>IF(RES_hhdet_in_tes!I58=0,"",RES_hhdet_in_tes!I58/RES_hhdet_in_fec!I58)</f>
        <v/>
      </c>
      <c r="J58" s="169">
        <f>IF(RES_hhdet_in_tes!J58=0,"",RES_hhdet_in_tes!J58/RES_hhdet_in_fec!J58)</f>
        <v>0.85826160910733995</v>
      </c>
      <c r="K58" s="169" t="str">
        <f>IF(RES_hhdet_in_tes!K58=0,"",RES_hhdet_in_tes!K58/RES_hhdet_in_fec!K58)</f>
        <v/>
      </c>
      <c r="L58" s="169">
        <f>IF(RES_hhdet_in_tes!L58=0,"",RES_hhdet_in_tes!L58/RES_hhdet_in_fec!L58)</f>
        <v>0.85636353900533824</v>
      </c>
      <c r="M58" s="169" t="str">
        <f>IF(RES_hhdet_in_tes!M58=0,"",RES_hhdet_in_tes!M58/RES_hhdet_in_fec!M58)</f>
        <v/>
      </c>
      <c r="N58" s="169">
        <f>IF(RES_hhdet_in_tes!N58=0,"",RES_hhdet_in_tes!N58/RES_hhdet_in_fec!N58)</f>
        <v>0.85747351537257244</v>
      </c>
      <c r="O58" s="169" t="str">
        <f>IF(RES_hhdet_in_tes!O58=0,"",RES_hhdet_in_tes!O58/RES_hhdet_in_fec!O58)</f>
        <v/>
      </c>
      <c r="P58" s="169" t="str">
        <f>IF(RES_hhdet_in_tes!P58=0,"",RES_hhdet_in_tes!P58/RES_hhdet_in_fec!P58)</f>
        <v/>
      </c>
      <c r="Q58" s="169" t="str">
        <f>IF(RES_hhdet_in_tes!Q58=0,"",RES_hhdet_in_tes!Q58/RES_hhdet_in_fec!Q58)</f>
        <v/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0.83275703467053896</v>
      </c>
      <c r="D60" s="65">
        <f>IF(RES_hhdet_in_tes!D60=0,"",RES_hhdet_in_tes!D60/RES_hhdet_in_fec!D60)</f>
        <v>0.83354300741377674</v>
      </c>
      <c r="E60" s="65">
        <f>IF(RES_hhdet_in_tes!E60=0,"",RES_hhdet_in_tes!E60/RES_hhdet_in_fec!E60)</f>
        <v>0.83702452851253506</v>
      </c>
      <c r="F60" s="65">
        <f>IF(RES_hhdet_in_tes!F60=0,"",RES_hhdet_in_tes!F60/RES_hhdet_in_fec!F60)</f>
        <v>0.84034838494334485</v>
      </c>
      <c r="G60" s="65" t="str">
        <f>IF(RES_hhdet_in_tes!G60=0,"",RES_hhdet_in_tes!G60/RES_hhdet_in_fec!G60)</f>
        <v/>
      </c>
      <c r="H60" s="65">
        <f>IF(RES_hhdet_in_tes!H60=0,"",RES_hhdet_in_tes!H60/RES_hhdet_in_fec!H60)</f>
        <v>0.84856138755725752</v>
      </c>
      <c r="I60" s="65" t="str">
        <f>IF(RES_hhdet_in_tes!I60=0,"",RES_hhdet_in_tes!I60/RES_hhdet_in_fec!I60)</f>
        <v/>
      </c>
      <c r="J60" s="65">
        <f>IF(RES_hhdet_in_tes!J60=0,"",RES_hhdet_in_tes!J60/RES_hhdet_in_fec!J60)</f>
        <v>0.85826160910733995</v>
      </c>
      <c r="K60" s="65" t="str">
        <f>IF(RES_hhdet_in_tes!K60=0,"",RES_hhdet_in_tes!K60/RES_hhdet_in_fec!K60)</f>
        <v/>
      </c>
      <c r="L60" s="65">
        <f>IF(RES_hhdet_in_tes!L60=0,"",RES_hhdet_in_tes!L60/RES_hhdet_in_fec!L60)</f>
        <v>0.85636353900533824</v>
      </c>
      <c r="M60" s="65" t="str">
        <f>IF(RES_hhdet_in_tes!M60=0,"",RES_hhdet_in_tes!M60/RES_hhdet_in_fec!M60)</f>
        <v/>
      </c>
      <c r="N60" s="65">
        <f>IF(RES_hhdet_in_tes!N60=0,"",RES_hhdet_in_tes!N60/RES_hhdet_in_fec!N60)</f>
        <v>0.85747351537257244</v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0.65124621900377044</v>
      </c>
      <c r="D62" s="175">
        <f>IF(RES_hhdet_in_tes!D62=0,"",RES_hhdet_in_tes!D62/RES_hhdet_in_fec!D62)</f>
        <v>0.651378766078343</v>
      </c>
      <c r="E62" s="175">
        <f>IF(RES_hhdet_in_tes!E62=0,"",RES_hhdet_in_tes!E62/RES_hhdet_in_fec!E62)</f>
        <v>0.66801200311444664</v>
      </c>
      <c r="F62" s="175">
        <f>IF(RES_hhdet_in_tes!F62=0,"",RES_hhdet_in_tes!F62/RES_hhdet_in_fec!F62)</f>
        <v>0.67358958370150956</v>
      </c>
      <c r="G62" s="175">
        <f>IF(RES_hhdet_in_tes!G62=0,"",RES_hhdet_in_tes!G62/RES_hhdet_in_fec!G62)</f>
        <v>0.66254648990216458</v>
      </c>
      <c r="H62" s="175">
        <f>IF(RES_hhdet_in_tes!H62=0,"",RES_hhdet_in_tes!H62/RES_hhdet_in_fec!H62)</f>
        <v>0.68964042514155433</v>
      </c>
      <c r="I62" s="175">
        <f>IF(RES_hhdet_in_tes!I62=0,"",RES_hhdet_in_tes!I62/RES_hhdet_in_fec!I62)</f>
        <v>0.68314041997949781</v>
      </c>
      <c r="J62" s="175">
        <f>IF(RES_hhdet_in_tes!J62=0,"",RES_hhdet_in_tes!J62/RES_hhdet_in_fec!J62)</f>
        <v>0.69214762494508131</v>
      </c>
      <c r="K62" s="175">
        <f>IF(RES_hhdet_in_tes!K62=0,"",RES_hhdet_in_tes!K62/RES_hhdet_in_fec!K62)</f>
        <v>0.69234151356416607</v>
      </c>
      <c r="L62" s="175">
        <f>IF(RES_hhdet_in_tes!L62=0,"",RES_hhdet_in_tes!L62/RES_hhdet_in_fec!L62)</f>
        <v>0.70272799866655677</v>
      </c>
      <c r="M62" s="175">
        <f>IF(RES_hhdet_in_tes!M62=0,"",RES_hhdet_in_tes!M62/RES_hhdet_in_fec!M62)</f>
        <v>0.71129329266951558</v>
      </c>
      <c r="N62" s="175">
        <f>IF(RES_hhdet_in_tes!N62=0,"",RES_hhdet_in_tes!N62/RES_hhdet_in_fec!N62)</f>
        <v>0.73303753267689975</v>
      </c>
      <c r="O62" s="175">
        <f>IF(RES_hhdet_in_tes!O62=0,"",RES_hhdet_in_tes!O62/RES_hhdet_in_fec!O62)</f>
        <v>0.7098556276376351</v>
      </c>
      <c r="P62" s="175" t="str">
        <f>IF(RES_hhdet_in_tes!P62=0,"",RES_hhdet_in_tes!P62/RES_hhdet_in_fec!P62)</f>
        <v/>
      </c>
      <c r="Q62" s="175">
        <f>IF(RES_hhdet_in_tes!Q62=0,"",RES_hhdet_in_tes!Q62/RES_hhdet_in_fec!Q62)</f>
        <v>0.77444662624763594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0.6699608322290459</v>
      </c>
      <c r="D63" s="169">
        <f>IF(RES_hhdet_in_tes!D63=0,"",RES_hhdet_in_tes!D63/RES_hhdet_in_fec!D63)</f>
        <v>0.67402876464098782</v>
      </c>
      <c r="E63" s="169">
        <f>IF(RES_hhdet_in_tes!E63=0,"",RES_hhdet_in_tes!E63/RES_hhdet_in_fec!E63)</f>
        <v>0.68083058207943536</v>
      </c>
      <c r="F63" s="169">
        <f>IF(RES_hhdet_in_tes!F63=0,"",RES_hhdet_in_tes!F63/RES_hhdet_in_fec!F63)</f>
        <v>0.68345913877604469</v>
      </c>
      <c r="G63" s="169">
        <f>IF(RES_hhdet_in_tes!G63=0,"",RES_hhdet_in_tes!G63/RES_hhdet_in_fec!G63)</f>
        <v>0.68946333245433822</v>
      </c>
      <c r="H63" s="169">
        <f>IF(RES_hhdet_in_tes!H63=0,"",RES_hhdet_in_tes!H63/RES_hhdet_in_fec!H63)</f>
        <v>0.68640796403704396</v>
      </c>
      <c r="I63" s="169">
        <f>IF(RES_hhdet_in_tes!I63=0,"",RES_hhdet_in_tes!I63/RES_hhdet_in_fec!I63)</f>
        <v>0.70066194840797535</v>
      </c>
      <c r="J63" s="169">
        <f>IF(RES_hhdet_in_tes!J63=0,"",RES_hhdet_in_tes!J63/RES_hhdet_in_fec!J63)</f>
        <v>0.70398495444568732</v>
      </c>
      <c r="K63" s="169">
        <f>IF(RES_hhdet_in_tes!K63=0,"",RES_hhdet_in_tes!K63/RES_hhdet_in_fec!K63)</f>
        <v>0.6721727074047702</v>
      </c>
      <c r="L63" s="169">
        <f>IF(RES_hhdet_in_tes!L63=0,"",RES_hhdet_in_tes!L63/RES_hhdet_in_fec!L63)</f>
        <v>0.6975964814871296</v>
      </c>
      <c r="M63" s="169">
        <f>IF(RES_hhdet_in_tes!M63=0,"",RES_hhdet_in_tes!M63/RES_hhdet_in_fec!M63)</f>
        <v>0.69854939368057922</v>
      </c>
      <c r="N63" s="169">
        <f>IF(RES_hhdet_in_tes!N63=0,"",RES_hhdet_in_tes!N63/RES_hhdet_in_fec!N63)</f>
        <v>0.70829655404198888</v>
      </c>
      <c r="O63" s="169">
        <f>IF(RES_hhdet_in_tes!O63=0,"",RES_hhdet_in_tes!O63/RES_hhdet_in_fec!O63)</f>
        <v>0.69869500633709769</v>
      </c>
      <c r="P63" s="169" t="str">
        <f>IF(RES_hhdet_in_tes!P63=0,"",RES_hhdet_in_tes!P63/RES_hhdet_in_fec!P63)</f>
        <v/>
      </c>
      <c r="Q63" s="169">
        <f>IF(RES_hhdet_in_tes!Q63=0,"",RES_hhdet_in_tes!Q63/RES_hhdet_in_fec!Q63)</f>
        <v>0.71538441992797908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0.66319779943789237</v>
      </c>
      <c r="D64" s="73">
        <f>IF(RES_hhdet_in_tes!D64=0,"",RES_hhdet_in_tes!D64/RES_hhdet_in_fec!D64)</f>
        <v>0.66732625703406356</v>
      </c>
      <c r="E64" s="73">
        <f>IF(RES_hhdet_in_tes!E64=0,"",RES_hhdet_in_tes!E64/RES_hhdet_in_fec!E64)</f>
        <v>0.6709563546780124</v>
      </c>
      <c r="F64" s="73">
        <f>IF(RES_hhdet_in_tes!F64=0,"",RES_hhdet_in_tes!F64/RES_hhdet_in_fec!F64)</f>
        <v>0.67482499327451351</v>
      </c>
      <c r="G64" s="73">
        <f>IF(RES_hhdet_in_tes!G64=0,"",RES_hhdet_in_tes!G64/RES_hhdet_in_fec!G64)</f>
        <v>0.6806915095299193</v>
      </c>
      <c r="H64" s="73">
        <f>IF(RES_hhdet_in_tes!H64=0,"",RES_hhdet_in_tes!H64/RES_hhdet_in_fec!H64)</f>
        <v>0.67742911803445083</v>
      </c>
      <c r="I64" s="73">
        <f>IF(RES_hhdet_in_tes!I64=0,"",RES_hhdet_in_tes!I64/RES_hhdet_in_fec!I64)</f>
        <v>0.69044643950680618</v>
      </c>
      <c r="J64" s="73">
        <f>IF(RES_hhdet_in_tes!J64=0,"",RES_hhdet_in_tes!J64/RES_hhdet_in_fec!J64)</f>
        <v>0.69179446668033351</v>
      </c>
      <c r="K64" s="73">
        <f>IF(RES_hhdet_in_tes!K64=0,"",RES_hhdet_in_tes!K64/RES_hhdet_in_fec!K64)</f>
        <v>0.66611983393099228</v>
      </c>
      <c r="L64" s="73">
        <f>IF(RES_hhdet_in_tes!L64=0,"",RES_hhdet_in_tes!L64/RES_hhdet_in_fec!L64)</f>
        <v>0.69320324889714047</v>
      </c>
      <c r="M64" s="73">
        <f>IF(RES_hhdet_in_tes!M64=0,"",RES_hhdet_in_tes!M64/RES_hhdet_in_fec!M64)</f>
        <v>0.69402637373374443</v>
      </c>
      <c r="N64" s="73">
        <f>IF(RES_hhdet_in_tes!N64=0,"",RES_hhdet_in_tes!N64/RES_hhdet_in_fec!N64)</f>
        <v>0.7048070850580197</v>
      </c>
      <c r="O64" s="73">
        <f>IF(RES_hhdet_in_tes!O64=0,"",RES_hhdet_in_tes!O64/RES_hhdet_in_fec!O64)</f>
        <v>0.69543073767705121</v>
      </c>
      <c r="P64" s="73" t="str">
        <f>IF(RES_hhdet_in_tes!P64=0,"",RES_hhdet_in_tes!P64/RES_hhdet_in_fec!P64)</f>
        <v/>
      </c>
      <c r="Q64" s="73">
        <f>IF(RES_hhdet_in_tes!Q64=0,"",RES_hhdet_in_tes!Q64/RES_hhdet_in_fec!Q64)</f>
        <v>0.70972452645447082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1.0561686397935051</v>
      </c>
      <c r="D65" s="73">
        <f>IF(RES_hhdet_in_tes!D65=0,"",RES_hhdet_in_tes!D65/RES_hhdet_in_fec!D65)</f>
        <v>1.0534987911604452</v>
      </c>
      <c r="E65" s="73">
        <f>IF(RES_hhdet_in_tes!E65=0,"",RES_hhdet_in_tes!E65/RES_hhdet_in_fec!E65)</f>
        <v>1.0446543742214049</v>
      </c>
      <c r="F65" s="73">
        <f>IF(RES_hhdet_in_tes!F65=0,"",RES_hhdet_in_tes!F65/RES_hhdet_in_fec!F65)</f>
        <v>1.0401536483792735</v>
      </c>
      <c r="G65" s="73">
        <f>IF(RES_hhdet_in_tes!G65=0,"",RES_hhdet_in_tes!G65/RES_hhdet_in_fec!G65)</f>
        <v>1.0437357355230079</v>
      </c>
      <c r="H65" s="73">
        <f>IF(RES_hhdet_in_tes!H65=0,"",RES_hhdet_in_tes!H65/RES_hhdet_in_fec!H65)</f>
        <v>1.0345974706991423</v>
      </c>
      <c r="I65" s="73">
        <f>IF(RES_hhdet_in_tes!I65=0,"",RES_hhdet_in_tes!I65/RES_hhdet_in_fec!I65)</f>
        <v>1.0492442626903786</v>
      </c>
      <c r="J65" s="73">
        <f>IF(RES_hhdet_in_tes!J65=0,"",RES_hhdet_in_tes!J65/RES_hhdet_in_fec!J65)</f>
        <v>1.0430206944790719</v>
      </c>
      <c r="K65" s="73">
        <f>IF(RES_hhdet_in_tes!K65=0,"",RES_hhdet_in_tes!K65/RES_hhdet_in_fec!K65)</f>
        <v>0.99999999999999967</v>
      </c>
      <c r="L65" s="73">
        <f>IF(RES_hhdet_in_tes!L65=0,"",RES_hhdet_in_tes!L65/RES_hhdet_in_fec!L65)</f>
        <v>1.0330948498702326</v>
      </c>
      <c r="M65" s="73">
        <f>IF(RES_hhdet_in_tes!M65=0,"",RES_hhdet_in_tes!M65/RES_hhdet_in_fec!M65)</f>
        <v>1.0266663607184154</v>
      </c>
      <c r="N65" s="73">
        <f>IF(RES_hhdet_in_tes!N65=0,"",RES_hhdet_in_tes!N65/RES_hhdet_in_fec!N65)</f>
        <v>1.0337456875826221</v>
      </c>
      <c r="O65" s="73">
        <f>IF(RES_hhdet_in_tes!O65=0,"",RES_hhdet_in_tes!O65/RES_hhdet_in_fec!O65)</f>
        <v>1.016582812103489</v>
      </c>
      <c r="P65" s="73" t="str">
        <f>IF(RES_hhdet_in_tes!P65=0,"",RES_hhdet_in_tes!P65/RES_hhdet_in_fec!P65)</f>
        <v/>
      </c>
      <c r="Q65" s="73">
        <f>IF(RES_hhdet_in_tes!Q65=0,"",RES_hhdet_in_tes!Q65/RES_hhdet_in_fec!Q65)</f>
        <v>1.0229059741334552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1.8882566157307741</v>
      </c>
      <c r="D66" s="169">
        <f>IF(RES_hhdet_in_tes!D66=0,"",RES_hhdet_in_tes!D66/RES_hhdet_in_fec!D66)</f>
        <v>1.9352822164279908</v>
      </c>
      <c r="E66" s="169">
        <f>IF(RES_hhdet_in_tes!E66=0,"",RES_hhdet_in_tes!E66/RES_hhdet_in_fec!E66)</f>
        <v>1.9851643824318279</v>
      </c>
      <c r="F66" s="169">
        <f>IF(RES_hhdet_in_tes!F66=0,"",RES_hhdet_in_tes!F66/RES_hhdet_in_fec!F66)</f>
        <v>2.0440148429596654</v>
      </c>
      <c r="G66" s="169">
        <f>IF(RES_hhdet_in_tes!G66=0,"",RES_hhdet_in_tes!G66/RES_hhdet_in_fec!G66)</f>
        <v>2.11516274525746</v>
      </c>
      <c r="H66" s="169">
        <f>IF(RES_hhdet_in_tes!H66=0,"",RES_hhdet_in_tes!H66/RES_hhdet_in_fec!H66)</f>
        <v>2.1983276811501562</v>
      </c>
      <c r="I66" s="169">
        <f>IF(RES_hhdet_in_tes!I66=0,"",RES_hhdet_in_tes!I66/RES_hhdet_in_fec!I66)</f>
        <v>2.2518829827943687</v>
      </c>
      <c r="J66" s="169">
        <f>IF(RES_hhdet_in_tes!J66=0,"",RES_hhdet_in_tes!J66/RES_hhdet_in_fec!J66)</f>
        <v>2.3619986336435663</v>
      </c>
      <c r="K66" s="169">
        <f>IF(RES_hhdet_in_tes!K66=0,"",RES_hhdet_in_tes!K66/RES_hhdet_in_fec!K66)</f>
        <v>2.498624239175987</v>
      </c>
      <c r="L66" s="169">
        <f>IF(RES_hhdet_in_tes!L66=0,"",RES_hhdet_in_tes!L66/RES_hhdet_in_fec!L66)</f>
        <v>2.6428816423319521</v>
      </c>
      <c r="M66" s="169">
        <f>IF(RES_hhdet_in_tes!M66=0,"",RES_hhdet_in_tes!M66/RES_hhdet_in_fec!M66)</f>
        <v>2.8094778016298996</v>
      </c>
      <c r="N66" s="169">
        <f>IF(RES_hhdet_in_tes!N66=0,"",RES_hhdet_in_tes!N66/RES_hhdet_in_fec!N66)</f>
        <v>2.9772345937073528</v>
      </c>
      <c r="O66" s="169">
        <f>IF(RES_hhdet_in_tes!O66=0,"",RES_hhdet_in_tes!O66/RES_hhdet_in_fec!O66)</f>
        <v>3.1296509871528824</v>
      </c>
      <c r="P66" s="169" t="str">
        <f>IF(RES_hhdet_in_tes!P66=0,"",RES_hhdet_in_tes!P66/RES_hhdet_in_fec!P66)</f>
        <v/>
      </c>
      <c r="Q66" s="169">
        <f>IF(RES_hhdet_in_tes!Q66=0,"",RES_hhdet_in_tes!Q66/RES_hhdet_in_fec!Q66)</f>
        <v>3.4078557941362786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1.8882566157307741</v>
      </c>
      <c r="D67" s="73">
        <f>IF(RES_hhdet_in_tes!D67=0,"",RES_hhdet_in_tes!D67/RES_hhdet_in_fec!D67)</f>
        <v>1.9352822164279908</v>
      </c>
      <c r="E67" s="73">
        <f>IF(RES_hhdet_in_tes!E67=0,"",RES_hhdet_in_tes!E67/RES_hhdet_in_fec!E67)</f>
        <v>1.9851643824318279</v>
      </c>
      <c r="F67" s="73">
        <f>IF(RES_hhdet_in_tes!F67=0,"",RES_hhdet_in_tes!F67/RES_hhdet_in_fec!F67)</f>
        <v>2.0440148429596654</v>
      </c>
      <c r="G67" s="73">
        <f>IF(RES_hhdet_in_tes!G67=0,"",RES_hhdet_in_tes!G67/RES_hhdet_in_fec!G67)</f>
        <v>2.11516274525746</v>
      </c>
      <c r="H67" s="73">
        <f>IF(RES_hhdet_in_tes!H67=0,"",RES_hhdet_in_tes!H67/RES_hhdet_in_fec!H67)</f>
        <v>2.1983276811501562</v>
      </c>
      <c r="I67" s="73">
        <f>IF(RES_hhdet_in_tes!I67=0,"",RES_hhdet_in_tes!I67/RES_hhdet_in_fec!I67)</f>
        <v>2.2518829827943687</v>
      </c>
      <c r="J67" s="73">
        <f>IF(RES_hhdet_in_tes!J67=0,"",RES_hhdet_in_tes!J67/RES_hhdet_in_fec!J67)</f>
        <v>2.3619986336435663</v>
      </c>
      <c r="K67" s="73">
        <f>IF(RES_hhdet_in_tes!K67=0,"",RES_hhdet_in_tes!K67/RES_hhdet_in_fec!K67)</f>
        <v>2.498624239175987</v>
      </c>
      <c r="L67" s="73">
        <f>IF(RES_hhdet_in_tes!L67=0,"",RES_hhdet_in_tes!L67/RES_hhdet_in_fec!L67)</f>
        <v>2.6428816423319521</v>
      </c>
      <c r="M67" s="73">
        <f>IF(RES_hhdet_in_tes!M67=0,"",RES_hhdet_in_tes!M67/RES_hhdet_in_fec!M67)</f>
        <v>2.8094778016298996</v>
      </c>
      <c r="N67" s="73">
        <f>IF(RES_hhdet_in_tes!N67=0,"",RES_hhdet_in_tes!N67/RES_hhdet_in_fec!N67)</f>
        <v>2.9772345937073528</v>
      </c>
      <c r="O67" s="73">
        <f>IF(RES_hhdet_in_tes!O67=0,"",RES_hhdet_in_tes!O67/RES_hhdet_in_fec!O67)</f>
        <v>3.1296509871528824</v>
      </c>
      <c r="P67" s="73" t="str">
        <f>IF(RES_hhdet_in_tes!P67=0,"",RES_hhdet_in_tes!P67/RES_hhdet_in_fec!P67)</f>
        <v/>
      </c>
      <c r="Q67" s="73">
        <f>IF(RES_hhdet_in_tes!Q67=0,"",RES_hhdet_in_tes!Q67/RES_hhdet_in_fec!Q67)</f>
        <v>3.4078557941362786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0.59459760585358612</v>
      </c>
      <c r="D68" s="169">
        <f>IF(RES_hhdet_in_tes!D68=0,"",RES_hhdet_in_tes!D68/RES_hhdet_in_fec!D68)</f>
        <v>0.61680025742490052</v>
      </c>
      <c r="E68" s="169">
        <f>IF(RES_hhdet_in_tes!E68=0,"",RES_hhdet_in_tes!E68/RES_hhdet_in_fec!E68)</f>
        <v>0.63256085566141418</v>
      </c>
      <c r="F68" s="169">
        <f>IF(RES_hhdet_in_tes!F68=0,"",RES_hhdet_in_tes!F68/RES_hhdet_in_fec!F68)</f>
        <v>0.61969362321357591</v>
      </c>
      <c r="G68" s="169">
        <f>IF(RES_hhdet_in_tes!G68=0,"",RES_hhdet_in_tes!G68/RES_hhdet_in_fec!G68)</f>
        <v>0.58481141272214932</v>
      </c>
      <c r="H68" s="169">
        <f>IF(RES_hhdet_in_tes!H68=0,"",RES_hhdet_in_tes!H68/RES_hhdet_in_fec!H68)</f>
        <v>0.6726136182290674</v>
      </c>
      <c r="I68" s="169">
        <f>IF(RES_hhdet_in_tes!I68=0,"",RES_hhdet_in_tes!I68/RES_hhdet_in_fec!I68)</f>
        <v>0.59298345255398976</v>
      </c>
      <c r="J68" s="169">
        <f>IF(RES_hhdet_in_tes!J68=0,"",RES_hhdet_in_tes!J68/RES_hhdet_in_fec!J68)</f>
        <v>0.62070768938636667</v>
      </c>
      <c r="K68" s="169">
        <f>IF(RES_hhdet_in_tes!K68=0,"",RES_hhdet_in_tes!K68/RES_hhdet_in_fec!K68)</f>
        <v>0.76661137804000823</v>
      </c>
      <c r="L68" s="169">
        <f>IF(RES_hhdet_in_tes!L68=0,"",RES_hhdet_in_tes!L68/RES_hhdet_in_fec!L68)</f>
        <v>0.64524422737497777</v>
      </c>
      <c r="M68" s="169">
        <f>IF(RES_hhdet_in_tes!M68=0,"",RES_hhdet_in_tes!M68/RES_hhdet_in_fec!M68)</f>
        <v>0.69369296622875221</v>
      </c>
      <c r="N68" s="169">
        <f>IF(RES_hhdet_in_tes!N68=0,"",RES_hhdet_in_tes!N68/RES_hhdet_in_fec!N68)</f>
        <v>0.6687049679746917</v>
      </c>
      <c r="O68" s="169">
        <f>IF(RES_hhdet_in_tes!O68=0,"",RES_hhdet_in_tes!O68/RES_hhdet_in_fec!O68)</f>
        <v>0.76174599280811484</v>
      </c>
      <c r="P68" s="169" t="str">
        <f>IF(RES_hhdet_in_tes!P68=0,"",RES_hhdet_in_tes!P68/RES_hhdet_in_fec!P68)</f>
        <v/>
      </c>
      <c r="Q68" s="169">
        <f>IF(RES_hhdet_in_tes!Q68=0,"",RES_hhdet_in_tes!Q68/RES_hhdet_in_fec!Q68)</f>
        <v>0.74242335422677408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0.57211566528808533</v>
      </c>
      <c r="D69" s="174">
        <f>IF(RES_hhdet_in_tes!D69=0,"",RES_hhdet_in_tes!D69/RES_hhdet_in_fec!D69)</f>
        <v>0.57515735003063306</v>
      </c>
      <c r="E69" s="174">
        <f>IF(RES_hhdet_in_tes!E69=0,"",RES_hhdet_in_tes!E69/RES_hhdet_in_fec!E69)</f>
        <v>0.57839257991402593</v>
      </c>
      <c r="F69" s="174">
        <f>IF(RES_hhdet_in_tes!F69=0,"",RES_hhdet_in_tes!F69/RES_hhdet_in_fec!F69)</f>
        <v>0.58159012518968678</v>
      </c>
      <c r="G69" s="174">
        <f>IF(RES_hhdet_in_tes!G69=0,"",RES_hhdet_in_tes!G69/RES_hhdet_in_fec!G69)</f>
        <v>0.58481141272214932</v>
      </c>
      <c r="H69" s="174">
        <f>IF(RES_hhdet_in_tes!H69=0,"",RES_hhdet_in_tes!H69/RES_hhdet_in_fec!H69)</f>
        <v>0.58869712142762065</v>
      </c>
      <c r="I69" s="174">
        <f>IF(RES_hhdet_in_tes!I69=0,"",RES_hhdet_in_tes!I69/RES_hhdet_in_fec!I69)</f>
        <v>0.59298345255398976</v>
      </c>
      <c r="J69" s="174">
        <f>IF(RES_hhdet_in_tes!J69=0,"",RES_hhdet_in_tes!J69/RES_hhdet_in_fec!J69)</f>
        <v>0.59637452018167314</v>
      </c>
      <c r="K69" s="174" t="str">
        <f>IF(RES_hhdet_in_tes!K69=0,"",RES_hhdet_in_tes!K69/RES_hhdet_in_fec!K69)</f>
        <v/>
      </c>
      <c r="L69" s="174">
        <f>IF(RES_hhdet_in_tes!L69=0,"",RES_hhdet_in_tes!L69/RES_hhdet_in_fec!L69)</f>
        <v>0.60467885196433291</v>
      </c>
      <c r="M69" s="174">
        <f>IF(RES_hhdet_in_tes!M69=0,"",RES_hhdet_in_tes!M69/RES_hhdet_in_fec!M69)</f>
        <v>0.60896502058068491</v>
      </c>
      <c r="N69" s="174">
        <f>IF(RES_hhdet_in_tes!N69=0,"",RES_hhdet_in_tes!N69/RES_hhdet_in_fec!N69)</f>
        <v>0.61318729725442966</v>
      </c>
      <c r="O69" s="174" t="str">
        <f>IF(RES_hhdet_in_tes!O69=0,"",RES_hhdet_in_tes!O69/RES_hhdet_in_fec!O69)</f>
        <v/>
      </c>
      <c r="P69" s="174" t="str">
        <f>IF(RES_hhdet_in_tes!P69=0,"",RES_hhdet_in_tes!P69/RES_hhdet_in_fec!P69)</f>
        <v/>
      </c>
      <c r="Q69" s="174">
        <f>IF(RES_hhdet_in_tes!Q69=0,"",RES_hhdet_in_tes!Q69/RES_hhdet_in_fec!Q69)</f>
        <v>0.62723863651837208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>
        <f>IF(RES_hhdet_in_tes!K70=0,"",RES_hhdet_in_tes!K70/RES_hhdet_in_fec!K70)</f>
        <v>0.75267004742500754</v>
      </c>
      <c r="L70" s="174">
        <f>IF(RES_hhdet_in_tes!L70=0,"",RES_hhdet_in_tes!L70/RES_hhdet_in_fec!L70)</f>
        <v>0.75171812753260991</v>
      </c>
      <c r="M70" s="174">
        <f>IF(RES_hhdet_in_tes!M70=0,"",RES_hhdet_in_tes!M70/RES_hhdet_in_fec!M70)</f>
        <v>0.75501490008669825</v>
      </c>
      <c r="N70" s="174">
        <f>IF(RES_hhdet_in_tes!N70=0,"",RES_hhdet_in_tes!N70/RES_hhdet_in_fec!N70)</f>
        <v>0.7582718615580627</v>
      </c>
      <c r="O70" s="174">
        <f>IF(RES_hhdet_in_tes!O70=0,"",RES_hhdet_in_tes!O70/RES_hhdet_in_fec!O70)</f>
        <v>0.76174599280811484</v>
      </c>
      <c r="P70" s="174" t="str">
        <f>IF(RES_hhdet_in_tes!P70=0,"",RES_hhdet_in_tes!P70/RES_hhdet_in_fec!P70)</f>
        <v/>
      </c>
      <c r="Q70" s="174">
        <f>IF(RES_hhdet_in_tes!Q70=0,"",RES_hhdet_in_tes!Q70/RES_hhdet_in_fec!Q70)</f>
        <v>0.76786692040890114</v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>
        <f>IF(RES_hhdet_in_tes!K71=0,"",RES_hhdet_in_tes!K71/RES_hhdet_in_fec!K71)</f>
        <v>0.59960885384030449</v>
      </c>
      <c r="L71" s="173">
        <f>IF(RES_hhdet_in_tes!L71=0,"",RES_hhdet_in_tes!L71/RES_hhdet_in_fec!L71)</f>
        <v>0.60126607496388951</v>
      </c>
      <c r="M71" s="173">
        <f>IF(RES_hhdet_in_tes!M71=0,"",RES_hhdet_in_tes!M71/RES_hhdet_in_fec!M71)</f>
        <v>0.60480032998020983</v>
      </c>
      <c r="N71" s="173">
        <f>IF(RES_hhdet_in_tes!N71=0,"",RES_hhdet_in_tes!N71/RES_hhdet_in_fec!N71)</f>
        <v>0.60880908606225381</v>
      </c>
      <c r="O71" s="173">
        <f>IF(RES_hhdet_in_tes!O71=0,"",RES_hhdet_in_tes!O71/RES_hhdet_in_fec!O71)</f>
        <v>0.61202292392345559</v>
      </c>
      <c r="P71" s="173" t="str">
        <f>IF(RES_hhdet_in_tes!P71=0,"",RES_hhdet_in_tes!P71/RES_hhdet_in_fec!P71)</f>
        <v/>
      </c>
      <c r="Q71" s="173">
        <f>IF(RES_hhdet_in_tes!Q71=0,"",RES_hhdet_in_tes!Q71/RES_hhdet_in_fec!Q71)</f>
        <v>0.61811125116656129</v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>
        <f>IF(RES_hhdet_in_tes!K72=0,"",RES_hhdet_in_tes!K72/RES_hhdet_in_fec!K72)</f>
        <v>0.99999999999999978</v>
      </c>
      <c r="L72" s="172">
        <f>IF(RES_hhdet_in_tes!L72=0,"",RES_hhdet_in_tes!L72/RES_hhdet_in_fec!L72)</f>
        <v>1.0008530245217786</v>
      </c>
      <c r="M72" s="172">
        <f>IF(RES_hhdet_in_tes!M72=0,"",RES_hhdet_in_tes!M72/RES_hhdet_in_fec!M72)</f>
        <v>1.0037375957001926</v>
      </c>
      <c r="N72" s="172">
        <f>IF(RES_hhdet_in_tes!N72=0,"",RES_hhdet_in_tes!N72/RES_hhdet_in_fec!N72)</f>
        <v>1.0055729853812547</v>
      </c>
      <c r="O72" s="172">
        <f>IF(RES_hhdet_in_tes!O72=0,"",RES_hhdet_in_tes!O72/RES_hhdet_in_fec!O72)</f>
        <v>1.0092558876292794</v>
      </c>
      <c r="P72" s="172" t="str">
        <f>IF(RES_hhdet_in_tes!P72=0,"",RES_hhdet_in_tes!P72/RES_hhdet_in_fec!P72)</f>
        <v/>
      </c>
      <c r="Q72" s="172">
        <f>IF(RES_hhdet_in_tes!Q72=0,"",RES_hhdet_in_tes!Q72/RES_hhdet_in_fec!Q72)</f>
        <v>1.0148344609741253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0.71356765961630708</v>
      </c>
      <c r="D73" s="171">
        <f>IF(RES_hhdet_in_tes!D73=0,"",RES_hhdet_in_tes!D73/RES_hhdet_in_fec!D73)</f>
        <v>0.71849978939588544</v>
      </c>
      <c r="E73" s="171">
        <f>IF(RES_hhdet_in_tes!E73=0,"",RES_hhdet_in_tes!E73/RES_hhdet_in_fec!E73)</f>
        <v>0.7218099659905004</v>
      </c>
      <c r="F73" s="171">
        <f>IF(RES_hhdet_in_tes!F73=0,"",RES_hhdet_in_tes!F73/RES_hhdet_in_fec!F73)</f>
        <v>0.7227548890921317</v>
      </c>
      <c r="G73" s="171" t="str">
        <f>IF(RES_hhdet_in_tes!G73=0,"",RES_hhdet_in_tes!G73/RES_hhdet_in_fec!G73)</f>
        <v/>
      </c>
      <c r="H73" s="171">
        <f>IF(RES_hhdet_in_tes!H73=0,"",RES_hhdet_in_tes!H73/RES_hhdet_in_fec!H73)</f>
        <v>0.72929171710487883</v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0.7411630752449484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0.75765792430269896</v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>
        <f>IF(RES_hhdet_in_tes!Q73=0,"",RES_hhdet_in_tes!Q73/RES_hhdet_in_fec!Q73)</f>
        <v>0.77258741009008247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>
        <f>IF(RES_hhdet_in_tes!K74=0,"",RES_hhdet_in_tes!K74/RES_hhdet_in_fec!K74)</f>
        <v>0.83591528368418233</v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0.8580608937945714</v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>
        <f>IF(RES_hhdet_in_tes!Q74=0,"",RES_hhdet_in_tes!Q74/RES_hhdet_in_fec!Q74)</f>
        <v>0.86066219588236381</v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>
        <f>IF(RES_hhdet_in_tes!K75=0,"",RES_hhdet_in_tes!K75/RES_hhdet_in_fec!K75)</f>
        <v>0.74719006907536523</v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0.75973317453155664</v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>
        <f>IF(RES_hhdet_in_tes!Q75=0,"",RES_hhdet_in_tes!Q75/RES_hhdet_in_fec!Q75)</f>
        <v>0.77257798493312457</v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>
        <f>IF(RES_hhdet_in_tes!K76=0,"",RES_hhdet_in_tes!K76/RES_hhdet_in_fec!K76)</f>
        <v>1</v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1.0130453556494006</v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>
        <f>IF(RES_hhdet_in_tes!Q76=0,"",RES_hhdet_in_tes!Q76/RES_hhdet_in_fec!Q76)</f>
        <v>1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0.60985882463921426</v>
      </c>
      <c r="D77" s="169">
        <f>IF(RES_hhdet_in_tes!D77=0,"",RES_hhdet_in_tes!D77/RES_hhdet_in_fec!D77)</f>
        <v>0.49819356171149565</v>
      </c>
      <c r="E77" s="169">
        <f>IF(RES_hhdet_in_tes!E77=0,"",RES_hhdet_in_tes!E77/RES_hhdet_in_fec!E77)</f>
        <v>0.60378077255112894</v>
      </c>
      <c r="F77" s="169">
        <f>IF(RES_hhdet_in_tes!F77=0,"",RES_hhdet_in_tes!F77/RES_hhdet_in_fec!F77)</f>
        <v>0.68339086353929779</v>
      </c>
      <c r="G77" s="169">
        <f>IF(RES_hhdet_in_tes!G77=0,"",RES_hhdet_in_tes!G77/RES_hhdet_in_fec!G77)</f>
        <v>0.50904369153062068</v>
      </c>
      <c r="H77" s="169">
        <f>IF(RES_hhdet_in_tes!H77=0,"",RES_hhdet_in_tes!H77/RES_hhdet_in_fec!H77)</f>
        <v>0.60482586356308965</v>
      </c>
      <c r="I77" s="169">
        <f>IF(RES_hhdet_in_tes!I77=0,"",RES_hhdet_in_tes!I77/RES_hhdet_in_fec!I77)</f>
        <v>0.51906359327914042</v>
      </c>
      <c r="J77" s="169">
        <f>IF(RES_hhdet_in_tes!J77=0,"",RES_hhdet_in_tes!J77/RES_hhdet_in_fec!J77)</f>
        <v>0.59215063717920879</v>
      </c>
      <c r="K77" s="169">
        <f>IF(RES_hhdet_in_tes!K77=0,"",RES_hhdet_in_tes!K77/RES_hhdet_in_fec!K77)</f>
        <v>0.52583393119395438</v>
      </c>
      <c r="L77" s="169">
        <f>IF(RES_hhdet_in_tes!L77=0,"",RES_hhdet_in_tes!L77/RES_hhdet_in_fec!L77)</f>
        <v>0.52802157348928069</v>
      </c>
      <c r="M77" s="169">
        <f>IF(RES_hhdet_in_tes!M77=0,"",RES_hhdet_in_tes!M77/RES_hhdet_in_fec!M77)</f>
        <v>0.53067711435604958</v>
      </c>
      <c r="N77" s="169">
        <f>IF(RES_hhdet_in_tes!N77=0,"",RES_hhdet_in_tes!N77/RES_hhdet_in_fec!N77)</f>
        <v>0.53273321694724507</v>
      </c>
      <c r="O77" s="169">
        <f>IF(RES_hhdet_in_tes!O77=0,"",RES_hhdet_in_tes!O77/RES_hhdet_in_fec!O77)</f>
        <v>0.53598490679481225</v>
      </c>
      <c r="P77" s="169" t="str">
        <f>IF(RES_hhdet_in_tes!P77=0,"",RES_hhdet_in_tes!P77/RES_hhdet_in_fec!P77)</f>
        <v/>
      </c>
      <c r="Q77" s="169">
        <f>IF(RES_hhdet_in_tes!Q77=0,"",RES_hhdet_in_tes!Q77/RES_hhdet_in_fec!Q77)</f>
        <v>0.66322925443292069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0.49402006874096599</v>
      </c>
      <c r="D78" s="73">
        <f>IF(RES_hhdet_in_tes!D78=0,"",RES_hhdet_in_tes!D78/RES_hhdet_in_fec!D78)</f>
        <v>0.49819356171149565</v>
      </c>
      <c r="E78" s="73">
        <f>IF(RES_hhdet_in_tes!E78=0,"",RES_hhdet_in_tes!E78/RES_hhdet_in_fec!E78)</f>
        <v>0.50169916924780367</v>
      </c>
      <c r="F78" s="73">
        <f>IF(RES_hhdet_in_tes!F78=0,"",RES_hhdet_in_tes!F78/RES_hhdet_in_fec!F78)</f>
        <v>0.50537382737966574</v>
      </c>
      <c r="G78" s="73">
        <f>IF(RES_hhdet_in_tes!G78=0,"",RES_hhdet_in_tes!G78/RES_hhdet_in_fec!G78)</f>
        <v>0.50904369153062068</v>
      </c>
      <c r="H78" s="73">
        <f>IF(RES_hhdet_in_tes!H78=0,"",RES_hhdet_in_tes!H78/RES_hhdet_in_fec!H78)</f>
        <v>0.51405599697262805</v>
      </c>
      <c r="I78" s="73">
        <f>IF(RES_hhdet_in_tes!I78=0,"",RES_hhdet_in_tes!I78/RES_hhdet_in_fec!I78)</f>
        <v>0.51906359327914042</v>
      </c>
      <c r="J78" s="73">
        <f>IF(RES_hhdet_in_tes!J78=0,"",RES_hhdet_in_tes!J78/RES_hhdet_in_fec!J78)</f>
        <v>0.52284909687752601</v>
      </c>
      <c r="K78" s="73">
        <f>IF(RES_hhdet_in_tes!K78=0,"",RES_hhdet_in_tes!K78/RES_hhdet_in_fec!K78)</f>
        <v>0.52583393119395438</v>
      </c>
      <c r="L78" s="73">
        <f>IF(RES_hhdet_in_tes!L78=0,"",RES_hhdet_in_tes!L78/RES_hhdet_in_fec!L78)</f>
        <v>0.52802157348928069</v>
      </c>
      <c r="M78" s="73">
        <f>IF(RES_hhdet_in_tes!M78=0,"",RES_hhdet_in_tes!M78/RES_hhdet_in_fec!M78)</f>
        <v>0.53067711435604958</v>
      </c>
      <c r="N78" s="73">
        <f>IF(RES_hhdet_in_tes!N78=0,"",RES_hhdet_in_tes!N78/RES_hhdet_in_fec!N78)</f>
        <v>0.53273321694724507</v>
      </c>
      <c r="O78" s="73">
        <f>IF(RES_hhdet_in_tes!O78=0,"",RES_hhdet_in_tes!O78/RES_hhdet_in_fec!O78)</f>
        <v>0.53598490679481225</v>
      </c>
      <c r="P78" s="73" t="str">
        <f>IF(RES_hhdet_in_tes!P78=0,"",RES_hhdet_in_tes!P78/RES_hhdet_in_fec!P78)</f>
        <v/>
      </c>
      <c r="Q78" s="73">
        <f>IF(RES_hhdet_in_tes!Q78=0,"",RES_hhdet_in_tes!Q78/RES_hhdet_in_fec!Q78)</f>
        <v>0.53987554255120995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0.83325030475646411</v>
      </c>
      <c r="D79" s="65" t="str">
        <f>IF(RES_hhdet_in_tes!D79=0,"",RES_hhdet_in_tes!D79/RES_hhdet_in_fec!D79)</f>
        <v/>
      </c>
      <c r="E79" s="65">
        <f>IF(RES_hhdet_in_tes!E79=0,"",RES_hhdet_in_tes!E79/RES_hhdet_in_fec!E79)</f>
        <v>0.83467289444001957</v>
      </c>
      <c r="F79" s="65">
        <f>IF(RES_hhdet_in_tes!F79=0,"",RES_hhdet_in_tes!F79/RES_hhdet_in_fec!F79)</f>
        <v>0.83763094587217324</v>
      </c>
      <c r="G79" s="65" t="str">
        <f>IF(RES_hhdet_in_tes!G79=0,"",RES_hhdet_in_tes!G79/RES_hhdet_in_fec!G79)</f>
        <v/>
      </c>
      <c r="H79" s="65">
        <f>IF(RES_hhdet_in_tes!H79=0,"",RES_hhdet_in_tes!H79/RES_hhdet_in_fec!H79)</f>
        <v>0.84079906523222858</v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0.85001443795041209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>
        <f>IF(RES_hhdet_in_tes!Q79=0,"",RES_hhdet_in_tes!Q79/RES_hhdet_in_fec!Q79)</f>
        <v>0.86916993646508367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0.57255374785527746</v>
      </c>
      <c r="D81" s="175" t="str">
        <f>IF(RES_hhdet_in_tes!D81=0,"",RES_hhdet_in_tes!D81/RES_hhdet_in_fec!D81)</f>
        <v/>
      </c>
      <c r="E81" s="175" t="str">
        <f>IF(RES_hhdet_in_tes!E81=0,"",RES_hhdet_in_tes!E81/RES_hhdet_in_fec!E81)</f>
        <v/>
      </c>
      <c r="F81" s="175">
        <f>IF(RES_hhdet_in_tes!F81=0,"",RES_hhdet_in_tes!F81/RES_hhdet_in_fec!F81)</f>
        <v>0.57537167419688162</v>
      </c>
      <c r="G81" s="175">
        <f>IF(RES_hhdet_in_tes!G81=0,"",RES_hhdet_in_tes!G81/RES_hhdet_in_fec!G81)</f>
        <v>0.58227968555206255</v>
      </c>
      <c r="H81" s="175">
        <f>IF(RES_hhdet_in_tes!H81=0,"",RES_hhdet_in_tes!H81/RES_hhdet_in_fec!H81)</f>
        <v>0.58657673798804688</v>
      </c>
      <c r="I81" s="175">
        <f>IF(RES_hhdet_in_tes!I81=0,"",RES_hhdet_in_tes!I81/RES_hhdet_in_fec!I81)</f>
        <v>0.59633989649053343</v>
      </c>
      <c r="J81" s="175">
        <f>IF(RES_hhdet_in_tes!J81=0,"",RES_hhdet_in_tes!J81/RES_hhdet_in_fec!J81)</f>
        <v>0.61891504888591964</v>
      </c>
      <c r="K81" s="175">
        <f>IF(RES_hhdet_in_tes!K81=0,"",RES_hhdet_in_tes!K81/RES_hhdet_in_fec!K81)</f>
        <v>0.58984453582823737</v>
      </c>
      <c r="L81" s="175">
        <f>IF(RES_hhdet_in_tes!L81=0,"",RES_hhdet_in_tes!L81/RES_hhdet_in_fec!L81)</f>
        <v>0.61077658573467386</v>
      </c>
      <c r="M81" s="175">
        <f>IF(RES_hhdet_in_tes!M81=0,"",RES_hhdet_in_tes!M81/RES_hhdet_in_fec!M81)</f>
        <v>0.61911858410308396</v>
      </c>
      <c r="N81" s="175">
        <f>IF(RES_hhdet_in_tes!N81=0,"",RES_hhdet_in_tes!N81/RES_hhdet_in_fec!N81)</f>
        <v>0.65224234093034839</v>
      </c>
      <c r="O81" s="175">
        <f>IF(RES_hhdet_in_tes!O81=0,"",RES_hhdet_in_tes!O81/RES_hhdet_in_fec!O81)</f>
        <v>0.60872528993208697</v>
      </c>
      <c r="P81" s="175">
        <f>IF(RES_hhdet_in_tes!P81=0,"",RES_hhdet_in_tes!P81/RES_hhdet_in_fec!P81)</f>
        <v>0.73844472936945538</v>
      </c>
      <c r="Q81" s="175">
        <f>IF(RES_hhdet_in_tes!Q81=0,"",RES_hhdet_in_tes!Q81/RES_hhdet_in_fec!Q81)</f>
        <v>0.70014385050908645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0.54784323704558691</v>
      </c>
      <c r="D82" s="169" t="str">
        <f>IF(RES_hhdet_in_tes!D82=0,"",RES_hhdet_in_tes!D82/RES_hhdet_in_fec!D82)</f>
        <v/>
      </c>
      <c r="E82" s="169" t="str">
        <f>IF(RES_hhdet_in_tes!E82=0,"",RES_hhdet_in_tes!E82/RES_hhdet_in_fec!E82)</f>
        <v/>
      </c>
      <c r="F82" s="169">
        <f>IF(RES_hhdet_in_tes!F82=0,"",RES_hhdet_in_tes!F82/RES_hhdet_in_fec!F82)</f>
        <v>0.5430731140584929</v>
      </c>
      <c r="G82" s="169">
        <f>IF(RES_hhdet_in_tes!G82=0,"",RES_hhdet_in_tes!G82/RES_hhdet_in_fec!G82)</f>
        <v>0.55263109447752889</v>
      </c>
      <c r="H82" s="169">
        <f>IF(RES_hhdet_in_tes!H82=0,"",RES_hhdet_in_tes!H82/RES_hhdet_in_fec!H82)</f>
        <v>0.56584586446961171</v>
      </c>
      <c r="I82" s="169">
        <f>IF(RES_hhdet_in_tes!I82=0,"",RES_hhdet_in_tes!I82/RES_hhdet_in_fec!I82)</f>
        <v>0.56884959955822456</v>
      </c>
      <c r="J82" s="169">
        <f>IF(RES_hhdet_in_tes!J82=0,"",RES_hhdet_in_tes!J82/RES_hhdet_in_fec!J82)</f>
        <v>0.57457655944712749</v>
      </c>
      <c r="K82" s="169">
        <f>IF(RES_hhdet_in_tes!K82=0,"",RES_hhdet_in_tes!K82/RES_hhdet_in_fec!K82)</f>
        <v>0.54575635804858103</v>
      </c>
      <c r="L82" s="169">
        <f>IF(RES_hhdet_in_tes!L82=0,"",RES_hhdet_in_tes!L82/RES_hhdet_in_fec!L82)</f>
        <v>0.57537523801512924</v>
      </c>
      <c r="M82" s="169">
        <f>IF(RES_hhdet_in_tes!M82=0,"",RES_hhdet_in_tes!M82/RES_hhdet_in_fec!M82)</f>
        <v>0.57876414170363044</v>
      </c>
      <c r="N82" s="169">
        <f>IF(RES_hhdet_in_tes!N82=0,"",RES_hhdet_in_tes!N82/RES_hhdet_in_fec!N82)</f>
        <v>0.58230229996790905</v>
      </c>
      <c r="O82" s="169">
        <f>IF(RES_hhdet_in_tes!O82=0,"",RES_hhdet_in_tes!O82/RES_hhdet_in_fec!O82)</f>
        <v>0.58417397061282617</v>
      </c>
      <c r="P82" s="169">
        <f>IF(RES_hhdet_in_tes!P82=0,"",RES_hhdet_in_tes!P82/RES_hhdet_in_fec!P82)</f>
        <v>0.58023596402720212</v>
      </c>
      <c r="Q82" s="169">
        <f>IF(RES_hhdet_in_tes!Q82=0,"",RES_hhdet_in_tes!Q82/RES_hhdet_in_fec!Q82)</f>
        <v>0.59002184856754658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0.54475409865138658</v>
      </c>
      <c r="D83" s="73" t="str">
        <f>IF(RES_hhdet_in_tes!D83=0,"",RES_hhdet_in_tes!D83/RES_hhdet_in_fec!D83)</f>
        <v/>
      </c>
      <c r="E83" s="73" t="str">
        <f>IF(RES_hhdet_in_tes!E83=0,"",RES_hhdet_in_tes!E83/RES_hhdet_in_fec!E83)</f>
        <v/>
      </c>
      <c r="F83" s="73">
        <f>IF(RES_hhdet_in_tes!F83=0,"",RES_hhdet_in_tes!F83/RES_hhdet_in_fec!F83)</f>
        <v>0.53907180312053959</v>
      </c>
      <c r="G83" s="73">
        <f>IF(RES_hhdet_in_tes!G83=0,"",RES_hhdet_in_tes!G83/RES_hhdet_in_fec!G83)</f>
        <v>0.5485796707870999</v>
      </c>
      <c r="H83" s="73">
        <f>IF(RES_hhdet_in_tes!H83=0,"",RES_hhdet_in_tes!H83/RES_hhdet_in_fec!H83)</f>
        <v>0.56158876158353843</v>
      </c>
      <c r="I83" s="73">
        <f>IF(RES_hhdet_in_tes!I83=0,"",RES_hhdet_in_tes!I83/RES_hhdet_in_fec!I83)</f>
        <v>0.56413711566555413</v>
      </c>
      <c r="J83" s="73">
        <f>IF(RES_hhdet_in_tes!J83=0,"",RES_hhdet_in_tes!J83/RES_hhdet_in_fec!J83)</f>
        <v>0.56885773517566829</v>
      </c>
      <c r="K83" s="73">
        <f>IF(RES_hhdet_in_tes!K83=0,"",RES_hhdet_in_tes!K83/RES_hhdet_in_fec!K83)</f>
        <v>0.5430215300264849</v>
      </c>
      <c r="L83" s="73">
        <f>IF(RES_hhdet_in_tes!L83=0,"",RES_hhdet_in_tes!L83/RES_hhdet_in_fec!L83)</f>
        <v>0.57338263294916458</v>
      </c>
      <c r="M83" s="73">
        <f>IF(RES_hhdet_in_tes!M83=0,"",RES_hhdet_in_tes!M83/RES_hhdet_in_fec!M83)</f>
        <v>0.57669334530514516</v>
      </c>
      <c r="N83" s="73">
        <f>IF(RES_hhdet_in_tes!N83=0,"",RES_hhdet_in_tes!N83/RES_hhdet_in_fec!N83)</f>
        <v>0.58071014706192914</v>
      </c>
      <c r="O83" s="73">
        <f>IF(RES_hhdet_in_tes!O83=0,"",RES_hhdet_in_tes!O83/RES_hhdet_in_fec!O83)</f>
        <v>0.58266660301079731</v>
      </c>
      <c r="P83" s="73">
        <f>IF(RES_hhdet_in_tes!P83=0,"",RES_hhdet_in_tes!P83/RES_hhdet_in_fec!P83)</f>
        <v>0.57882499944034926</v>
      </c>
      <c r="Q83" s="73">
        <f>IF(RES_hhdet_in_tes!Q83=0,"",RES_hhdet_in_tes!Q83/RES_hhdet_in_fec!Q83)</f>
        <v>0.58737199354606418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1.114304234649115</v>
      </c>
      <c r="D84" s="73" t="str">
        <f>IF(RES_hhdet_in_tes!D84=0,"",RES_hhdet_in_tes!D84/RES_hhdet_in_fec!D84)</f>
        <v/>
      </c>
      <c r="E84" s="73" t="str">
        <f>IF(RES_hhdet_in_tes!E84=0,"",RES_hhdet_in_tes!E84/RES_hhdet_in_fec!E84)</f>
        <v/>
      </c>
      <c r="F84" s="73">
        <f>IF(RES_hhdet_in_tes!F84=0,"",RES_hhdet_in_tes!F84/RES_hhdet_in_fec!F84)</f>
        <v>1.0804305755714598</v>
      </c>
      <c r="G84" s="73">
        <f>IF(RES_hhdet_in_tes!G84=0,"",RES_hhdet_in_tes!G84/RES_hhdet_in_fec!G84)</f>
        <v>1.0758113176464854</v>
      </c>
      <c r="H84" s="73">
        <f>IF(RES_hhdet_in_tes!H84=0,"",RES_hhdet_in_tes!H84/RES_hhdet_in_fec!H84)</f>
        <v>1.0906767987853128</v>
      </c>
      <c r="I84" s="73">
        <f>IF(RES_hhdet_in_tes!I84=0,"",RES_hhdet_in_tes!I84/RES_hhdet_in_fec!I84)</f>
        <v>1.0711297792272254</v>
      </c>
      <c r="J84" s="73">
        <f>IF(RES_hhdet_in_tes!J84=0,"",RES_hhdet_in_tes!J84/RES_hhdet_in_fec!J84)</f>
        <v>1.0711893415877347</v>
      </c>
      <c r="K84" s="73">
        <f>IF(RES_hhdet_in_tes!K84=0,"",RES_hhdet_in_tes!K84/RES_hhdet_in_fec!K84)</f>
        <v>0.99999999999999989</v>
      </c>
      <c r="L84" s="73">
        <f>IF(RES_hhdet_in_tes!L84=0,"",RES_hhdet_in_tes!L84/RES_hhdet_in_fec!L84)</f>
        <v>1.0370631726333603</v>
      </c>
      <c r="M84" s="73">
        <f>IF(RES_hhdet_in_tes!M84=0,"",RES_hhdet_in_tes!M84/RES_hhdet_in_fec!M84)</f>
        <v>1.0339314146417957</v>
      </c>
      <c r="N84" s="73">
        <f>IF(RES_hhdet_in_tes!N84=0,"",RES_hhdet_in_tes!N84/RES_hhdet_in_fec!N84)</f>
        <v>1.032192245402789</v>
      </c>
      <c r="O84" s="73">
        <f>IF(RES_hhdet_in_tes!O84=0,"",RES_hhdet_in_tes!O84/RES_hhdet_in_fec!O84)</f>
        <v>1.0264187754924625</v>
      </c>
      <c r="P84" s="73">
        <f>IF(RES_hhdet_in_tes!P84=0,"",RES_hhdet_in_tes!P84/RES_hhdet_in_fec!P84)</f>
        <v>1.0136968735356229</v>
      </c>
      <c r="Q84" s="73">
        <f>IF(RES_hhdet_in_tes!Q84=0,"",RES_hhdet_in_tes!Q84/RES_hhdet_in_fec!Q84)</f>
        <v>1.026441839036109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1.888040413726932</v>
      </c>
      <c r="D85" s="169" t="str">
        <f>IF(RES_hhdet_in_tes!D85=0,"",RES_hhdet_in_tes!D85/RES_hhdet_in_fec!D85)</f>
        <v/>
      </c>
      <c r="E85" s="169" t="str">
        <f>IF(RES_hhdet_in_tes!E85=0,"",RES_hhdet_in_tes!E85/RES_hhdet_in_fec!E85)</f>
        <v/>
      </c>
      <c r="F85" s="169">
        <f>IF(RES_hhdet_in_tes!F85=0,"",RES_hhdet_in_tes!F85/RES_hhdet_in_fec!F85)</f>
        <v>1.9490784497975273</v>
      </c>
      <c r="G85" s="169">
        <f>IF(RES_hhdet_in_tes!G85=0,"",RES_hhdet_in_tes!G85/RES_hhdet_in_fec!G85)</f>
        <v>2.0116336989735557</v>
      </c>
      <c r="H85" s="169">
        <f>IF(RES_hhdet_in_tes!H85=0,"",RES_hhdet_in_tes!H85/RES_hhdet_in_fec!H85)</f>
        <v>2.0948593337116796</v>
      </c>
      <c r="I85" s="169">
        <f>IF(RES_hhdet_in_tes!I85=0,"",RES_hhdet_in_tes!I85/RES_hhdet_in_fec!I85)</f>
        <v>2.2100312958124033</v>
      </c>
      <c r="J85" s="169">
        <f>IF(RES_hhdet_in_tes!J85=0,"",RES_hhdet_in_tes!J85/RES_hhdet_in_fec!J85)</f>
        <v>2.3458093228343233</v>
      </c>
      <c r="K85" s="169">
        <f>IF(RES_hhdet_in_tes!K85=0,"",RES_hhdet_in_tes!K85/RES_hhdet_in_fec!K85)</f>
        <v>2.502362926168741</v>
      </c>
      <c r="L85" s="169">
        <f>IF(RES_hhdet_in_tes!L85=0,"",RES_hhdet_in_tes!L85/RES_hhdet_in_fec!L85)</f>
        <v>2.6503390101663147</v>
      </c>
      <c r="M85" s="169">
        <f>IF(RES_hhdet_in_tes!M85=0,"",RES_hhdet_in_tes!M85/RES_hhdet_in_fec!M85)</f>
        <v>2.8060176313745306</v>
      </c>
      <c r="N85" s="169">
        <f>IF(RES_hhdet_in_tes!N85=0,"",RES_hhdet_in_tes!N85/RES_hhdet_in_fec!N85)</f>
        <v>2.9650528671779934</v>
      </c>
      <c r="O85" s="169">
        <f>IF(RES_hhdet_in_tes!O85=0,"",RES_hhdet_in_tes!O85/RES_hhdet_in_fec!O85)</f>
        <v>3.1196023438310174</v>
      </c>
      <c r="P85" s="169">
        <f>IF(RES_hhdet_in_tes!P85=0,"",RES_hhdet_in_tes!P85/RES_hhdet_in_fec!P85)</f>
        <v>3.2833150485039782</v>
      </c>
      <c r="Q85" s="169">
        <f>IF(RES_hhdet_in_tes!Q85=0,"",RES_hhdet_in_tes!Q85/RES_hhdet_in_fec!Q85)</f>
        <v>3.5164884859344427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1.888040413726932</v>
      </c>
      <c r="D86" s="73" t="str">
        <f>IF(RES_hhdet_in_tes!D86=0,"",RES_hhdet_in_tes!D86/RES_hhdet_in_fec!D86)</f>
        <v/>
      </c>
      <c r="E86" s="73" t="str">
        <f>IF(RES_hhdet_in_tes!E86=0,"",RES_hhdet_in_tes!E86/RES_hhdet_in_fec!E86)</f>
        <v/>
      </c>
      <c r="F86" s="73">
        <f>IF(RES_hhdet_in_tes!F86=0,"",RES_hhdet_in_tes!F86/RES_hhdet_in_fec!F86)</f>
        <v>1.9490784497975273</v>
      </c>
      <c r="G86" s="73">
        <f>IF(RES_hhdet_in_tes!G86=0,"",RES_hhdet_in_tes!G86/RES_hhdet_in_fec!G86)</f>
        <v>2.0116336989735557</v>
      </c>
      <c r="H86" s="73">
        <f>IF(RES_hhdet_in_tes!H86=0,"",RES_hhdet_in_tes!H86/RES_hhdet_in_fec!H86)</f>
        <v>2.0948593337116796</v>
      </c>
      <c r="I86" s="73">
        <f>IF(RES_hhdet_in_tes!I86=0,"",RES_hhdet_in_tes!I86/RES_hhdet_in_fec!I86)</f>
        <v>2.2100312958124033</v>
      </c>
      <c r="J86" s="73">
        <f>IF(RES_hhdet_in_tes!J86=0,"",RES_hhdet_in_tes!J86/RES_hhdet_in_fec!J86)</f>
        <v>2.3458093228343233</v>
      </c>
      <c r="K86" s="73">
        <f>IF(RES_hhdet_in_tes!K86=0,"",RES_hhdet_in_tes!K86/RES_hhdet_in_fec!K86)</f>
        <v>2.502362926168741</v>
      </c>
      <c r="L86" s="73">
        <f>IF(RES_hhdet_in_tes!L86=0,"",RES_hhdet_in_tes!L86/RES_hhdet_in_fec!L86)</f>
        <v>2.6503390101663147</v>
      </c>
      <c r="M86" s="73">
        <f>IF(RES_hhdet_in_tes!M86=0,"",RES_hhdet_in_tes!M86/RES_hhdet_in_fec!M86)</f>
        <v>2.8060176313745306</v>
      </c>
      <c r="N86" s="73">
        <f>IF(RES_hhdet_in_tes!N86=0,"",RES_hhdet_in_tes!N86/RES_hhdet_in_fec!N86)</f>
        <v>2.9650528671779934</v>
      </c>
      <c r="O86" s="73">
        <f>IF(RES_hhdet_in_tes!O86=0,"",RES_hhdet_in_tes!O86/RES_hhdet_in_fec!O86)</f>
        <v>3.1196023438310174</v>
      </c>
      <c r="P86" s="73">
        <f>IF(RES_hhdet_in_tes!P86=0,"",RES_hhdet_in_tes!P86/RES_hhdet_in_fec!P86)</f>
        <v>3.2833150485039782</v>
      </c>
      <c r="Q86" s="73">
        <f>IF(RES_hhdet_in_tes!Q86=0,"",RES_hhdet_in_tes!Q86/RES_hhdet_in_fec!Q86)</f>
        <v>3.5164884859344427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0.58836434320333431</v>
      </c>
      <c r="D87" s="169" t="str">
        <f>IF(RES_hhdet_in_tes!D87=0,"",RES_hhdet_in_tes!D87/RES_hhdet_in_fec!D87)</f>
        <v/>
      </c>
      <c r="E87" s="169" t="str">
        <f>IF(RES_hhdet_in_tes!E87=0,"",RES_hhdet_in_tes!E87/RES_hhdet_in_fec!E87)</f>
        <v/>
      </c>
      <c r="F87" s="169">
        <f>IF(RES_hhdet_in_tes!F87=0,"",RES_hhdet_in_tes!F87/RES_hhdet_in_fec!F87)</f>
        <v>0.62662381892561836</v>
      </c>
      <c r="G87" s="169">
        <f>IF(RES_hhdet_in_tes!G87=0,"",RES_hhdet_in_tes!G87/RES_hhdet_in_fec!G87)</f>
        <v>0.61340890288576788</v>
      </c>
      <c r="H87" s="169">
        <f>IF(RES_hhdet_in_tes!H87=0,"",RES_hhdet_in_tes!H87/RES_hhdet_in_fec!H87)</f>
        <v>0.55346293809554237</v>
      </c>
      <c r="I87" s="169">
        <f>IF(RES_hhdet_in_tes!I87=0,"",RES_hhdet_in_tes!I87/RES_hhdet_in_fec!I87)</f>
        <v>0.59349637250234732</v>
      </c>
      <c r="J87" s="169">
        <f>IF(RES_hhdet_in_tes!J87=0,"",RES_hhdet_in_tes!J87/RES_hhdet_in_fec!J87)</f>
        <v>0.5740952745931539</v>
      </c>
      <c r="K87" s="169">
        <f>IF(RES_hhdet_in_tes!K87=0,"",RES_hhdet_in_tes!K87/RES_hhdet_in_fec!K87)</f>
        <v>0.6730800201940228</v>
      </c>
      <c r="L87" s="169">
        <f>IF(RES_hhdet_in_tes!L87=0,"",RES_hhdet_in_tes!L87/RES_hhdet_in_fec!L87)</f>
        <v>0.6375068888518326</v>
      </c>
      <c r="M87" s="169">
        <f>IF(RES_hhdet_in_tes!M87=0,"",RES_hhdet_in_tes!M87/RES_hhdet_in_fec!M87)</f>
        <v>0.59340245838199146</v>
      </c>
      <c r="N87" s="169">
        <f>IF(RES_hhdet_in_tes!N87=0,"",RES_hhdet_in_tes!N87/RES_hhdet_in_fec!N87)</f>
        <v>0.58477264966552567</v>
      </c>
      <c r="O87" s="169">
        <f>IF(RES_hhdet_in_tes!O87=0,"",RES_hhdet_in_tes!O87/RES_hhdet_in_fec!O87)</f>
        <v>0.58980113998465278</v>
      </c>
      <c r="P87" s="169">
        <f>IF(RES_hhdet_in_tes!P87=0,"",RES_hhdet_in_tes!P87/RES_hhdet_in_fec!P87)</f>
        <v>0.70646280232149339</v>
      </c>
      <c r="Q87" s="169">
        <f>IF(RES_hhdet_in_tes!Q87=0,"",RES_hhdet_in_tes!Q87/RES_hhdet_in_fec!Q87)</f>
        <v>0.60529099596324676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0.49292396786026976</v>
      </c>
      <c r="D88" s="174" t="str">
        <f>IF(RES_hhdet_in_tes!D88=0,"",RES_hhdet_in_tes!D88/RES_hhdet_in_fec!D88)</f>
        <v/>
      </c>
      <c r="E88" s="174" t="str">
        <f>IF(RES_hhdet_in_tes!E88=0,"",RES_hhdet_in_tes!E88/RES_hhdet_in_fec!E88)</f>
        <v/>
      </c>
      <c r="F88" s="174">
        <f>IF(RES_hhdet_in_tes!F88=0,"",RES_hhdet_in_tes!F88/RES_hhdet_in_fec!F88)</f>
        <v>0.50026837614746034</v>
      </c>
      <c r="G88" s="174">
        <f>IF(RES_hhdet_in_tes!G88=0,"",RES_hhdet_in_tes!G88/RES_hhdet_in_fec!G88)</f>
        <v>0.50237839593250733</v>
      </c>
      <c r="H88" s="174">
        <f>IF(RES_hhdet_in_tes!H88=0,"",RES_hhdet_in_tes!H88/RES_hhdet_in_fec!H88)</f>
        <v>0.50678730169210817</v>
      </c>
      <c r="I88" s="174">
        <f>IF(RES_hhdet_in_tes!I88=0,"",RES_hhdet_in_tes!I88/RES_hhdet_in_fec!I88)</f>
        <v>0.50930997871740447</v>
      </c>
      <c r="J88" s="174">
        <f>IF(RES_hhdet_in_tes!J88=0,"",RES_hhdet_in_tes!J88/RES_hhdet_in_fec!J88)</f>
        <v>0.51338941488774392</v>
      </c>
      <c r="K88" s="174" t="str">
        <f>IF(RES_hhdet_in_tes!K88=0,"",RES_hhdet_in_tes!K88/RES_hhdet_in_fec!K88)</f>
        <v/>
      </c>
      <c r="L88" s="174">
        <f>IF(RES_hhdet_in_tes!L88=0,"",RES_hhdet_in_tes!L88/RES_hhdet_in_fec!L88)</f>
        <v>0.51966419567748579</v>
      </c>
      <c r="M88" s="174">
        <f>IF(RES_hhdet_in_tes!M88=0,"",RES_hhdet_in_tes!M88/RES_hhdet_in_fec!M88)</f>
        <v>0.52221405873717675</v>
      </c>
      <c r="N88" s="174">
        <f>IF(RES_hhdet_in_tes!N88=0,"",RES_hhdet_in_tes!N88/RES_hhdet_in_fec!N88)</f>
        <v>0.52201312817297296</v>
      </c>
      <c r="O88" s="174">
        <f>IF(RES_hhdet_in_tes!O88=0,"",RES_hhdet_in_tes!O88/RES_hhdet_in_fec!O88)</f>
        <v>0.52140645571380173</v>
      </c>
      <c r="P88" s="174" t="str">
        <f>IF(RES_hhdet_in_tes!P88=0,"",RES_hhdet_in_tes!P88/RES_hhdet_in_fec!P88)</f>
        <v/>
      </c>
      <c r="Q88" s="174">
        <f>IF(RES_hhdet_in_tes!Q88=0,"",RES_hhdet_in_tes!Q88/RES_hhdet_in_fec!Q88)</f>
        <v>0.52298152867326853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>
        <f>IF(RES_hhdet_in_tes!K89=0,"",RES_hhdet_in_tes!K89/RES_hhdet_in_fec!K89)</f>
        <v>0.6730800201940228</v>
      </c>
      <c r="L89" s="174">
        <f>IF(RES_hhdet_in_tes!L89=0,"",RES_hhdet_in_tes!L89/RES_hhdet_in_fec!L89)</f>
        <v>0.67795971914695596</v>
      </c>
      <c r="M89" s="174">
        <f>IF(RES_hhdet_in_tes!M89=0,"",RES_hhdet_in_tes!M89/RES_hhdet_in_fec!M89)</f>
        <v>0.68070857301198362</v>
      </c>
      <c r="N89" s="174">
        <f>IF(RES_hhdet_in_tes!N89=0,"",RES_hhdet_in_tes!N89/RES_hhdet_in_fec!N89)</f>
        <v>0.68331831167631651</v>
      </c>
      <c r="O89" s="174">
        <f>IF(RES_hhdet_in_tes!O89=0,"",RES_hhdet_in_tes!O89/RES_hhdet_in_fec!O89)</f>
        <v>0.68550068502215133</v>
      </c>
      <c r="P89" s="174">
        <f>IF(RES_hhdet_in_tes!P89=0,"",RES_hhdet_in_tes!P89/RES_hhdet_in_fec!P89)</f>
        <v>0.70646280232149339</v>
      </c>
      <c r="Q89" s="174">
        <f>IF(RES_hhdet_in_tes!Q89=0,"",RES_hhdet_in_tes!Q89/RES_hhdet_in_fec!Q89)</f>
        <v>0.70750290856170461</v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>
        <f>IF(RES_hhdet_in_tes!K90=0,"",RES_hhdet_in_tes!K90/RES_hhdet_in_fec!K90)</f>
        <v>0.51674290512722931</v>
      </c>
      <c r="L90" s="173">
        <f>IF(RES_hhdet_in_tes!L90=0,"",RES_hhdet_in_tes!L90/RES_hhdet_in_fec!L90)</f>
        <v>0.52014278211714726</v>
      </c>
      <c r="M90" s="173">
        <f>IF(RES_hhdet_in_tes!M90=0,"",RES_hhdet_in_tes!M90/RES_hhdet_in_fec!M90)</f>
        <v>0.52286520091555844</v>
      </c>
      <c r="N90" s="173">
        <f>IF(RES_hhdet_in_tes!N90=0,"",RES_hhdet_in_tes!N90/RES_hhdet_in_fec!N90)</f>
        <v>0.52529850476507589</v>
      </c>
      <c r="O90" s="173">
        <f>IF(RES_hhdet_in_tes!O90=0,"",RES_hhdet_in_tes!O90/RES_hhdet_in_fec!O90)</f>
        <v>0.52743809946046472</v>
      </c>
      <c r="P90" s="173">
        <f>IF(RES_hhdet_in_tes!P90=0,"",RES_hhdet_in_tes!P90/RES_hhdet_in_fec!P90)</f>
        <v>0.54387194334657496</v>
      </c>
      <c r="Q90" s="173">
        <f>IF(RES_hhdet_in_tes!Q90=0,"",RES_hhdet_in_tes!Q90/RES_hhdet_in_fec!Q90)</f>
        <v>0.54463548284557417</v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>
        <f>IF(RES_hhdet_in_tes!K91=0,"",RES_hhdet_in_tes!K91/RES_hhdet_in_fec!K91)</f>
        <v>1.0000000000000004</v>
      </c>
      <c r="L91" s="172">
        <f>IF(RES_hhdet_in_tes!L91=0,"",RES_hhdet_in_tes!L91/RES_hhdet_in_fec!L91)</f>
        <v>1.0046238277546251</v>
      </c>
      <c r="M91" s="172">
        <f>IF(RES_hhdet_in_tes!M91=0,"",RES_hhdet_in_tes!M91/RES_hhdet_in_fec!M91)</f>
        <v>1.0066575012056529</v>
      </c>
      <c r="N91" s="172">
        <f>IF(RES_hhdet_in_tes!N91=0,"",RES_hhdet_in_tes!N91/RES_hhdet_in_fec!N91)</f>
        <v>1.0080967901659799</v>
      </c>
      <c r="O91" s="172">
        <f>IF(RES_hhdet_in_tes!O91=0,"",RES_hhdet_in_tes!O91/RES_hhdet_in_fec!O91)</f>
        <v>1.0089348331857786</v>
      </c>
      <c r="P91" s="172">
        <f>IF(RES_hhdet_in_tes!P91=0,"",RES_hhdet_in_tes!P91/RES_hhdet_in_fec!P91)</f>
        <v>1.0377508373512927</v>
      </c>
      <c r="Q91" s="172">
        <f>IF(RES_hhdet_in_tes!Q91=0,"",RES_hhdet_in_tes!Q91/RES_hhdet_in_fec!Q91)</f>
        <v>1.0379241351887893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0.71336626336894349</v>
      </c>
      <c r="D96" s="171" t="str">
        <f>IF(RES_hhdet_in_tes!D96=0,"",RES_hhdet_in_tes!D96/RES_hhdet_in_fec!D96)</f>
        <v/>
      </c>
      <c r="E96" s="171" t="str">
        <f>IF(RES_hhdet_in_tes!E96=0,"",RES_hhdet_in_tes!E96/RES_hhdet_in_fec!E96)</f>
        <v/>
      </c>
      <c r="F96" s="171">
        <f>IF(RES_hhdet_in_tes!F96=0,"",RES_hhdet_in_tes!F96/RES_hhdet_in_fec!F96)</f>
        <v>0.71871779741593855</v>
      </c>
      <c r="G96" s="171">
        <f>IF(RES_hhdet_in_tes!G96=0,"",RES_hhdet_in_tes!G96/RES_hhdet_in_fec!G96)</f>
        <v>0.72353107622274215</v>
      </c>
      <c r="H96" s="171">
        <f>IF(RES_hhdet_in_tes!H96=0,"",RES_hhdet_in_tes!H96/RES_hhdet_in_fec!H96)</f>
        <v>0.72930801001497447</v>
      </c>
      <c r="I96" s="171">
        <f>IF(RES_hhdet_in_tes!I96=0,"",RES_hhdet_in_tes!I96/RES_hhdet_in_fec!I96)</f>
        <v>0.73545336359418978</v>
      </c>
      <c r="J96" s="171">
        <f>IF(RES_hhdet_in_tes!J96=0,"",RES_hhdet_in_tes!J96/RES_hhdet_in_fec!J96)</f>
        <v>0.74273020212739072</v>
      </c>
      <c r="K96" s="171" t="str">
        <f>IF(RES_hhdet_in_tes!K96=0,"",RES_hhdet_in_tes!K96/RES_hhdet_in_fec!K96)</f>
        <v/>
      </c>
      <c r="L96" s="171">
        <f>IF(RES_hhdet_in_tes!L96=0,"",RES_hhdet_in_tes!L96/RES_hhdet_in_fec!L96)</f>
        <v>0.75102065860649836</v>
      </c>
      <c r="M96" s="171" t="str">
        <f>IF(RES_hhdet_in_tes!M96=0,"",RES_hhdet_in_tes!M96/RES_hhdet_in_fec!M96)</f>
        <v/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 t="str">
        <f>IF(RES_hhdet_in_tes!P96=0,"",RES_hhdet_in_tes!P96/RES_hhdet_in_fec!P96)</f>
        <v/>
      </c>
      <c r="Q96" s="171">
        <f>IF(RES_hhdet_in_tes!Q96=0,"",RES_hhdet_in_tes!Q96/RES_hhdet_in_fec!Q96)</f>
        <v>0.77425613087926892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>
        <f>IF(RES_hhdet_in_tes!L97=0,"",RES_hhdet_in_tes!L97/RES_hhdet_in_fec!L97)</f>
        <v>0.86344666754432065</v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>
        <f>IF(RES_hhdet_in_tes!Q97=0,"",RES_hhdet_in_tes!Q97/RES_hhdet_in_fec!Q97)</f>
        <v>0.85444298237150651</v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>
        <f>IF(RES_hhdet_in_tes!L98=0,"",RES_hhdet_in_tes!L98/RES_hhdet_in_fec!L98)</f>
        <v>0.75683231656445937</v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>
        <f>IF(RES_hhdet_in_tes!Q98=0,"",RES_hhdet_in_tes!Q98/RES_hhdet_in_fec!Q98)</f>
        <v>0.7599557534001643</v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>
        <f>IF(RES_hhdet_in_tes!L99=0,"",RES_hhdet_in_tes!L99/RES_hhdet_in_fec!L99)</f>
        <v>1.0070771891576096</v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>
        <f>IF(RES_hhdet_in_tes!Q99=0,"",RES_hhdet_in_tes!Q99/RES_hhdet_in_fec!Q99)</f>
        <v>1.0039095310315624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0.83341555345744689</v>
      </c>
      <c r="D100" s="169" t="str">
        <f>IF(RES_hhdet_in_tes!D100=0,"",RES_hhdet_in_tes!D100/RES_hhdet_in_fec!D100)</f>
        <v/>
      </c>
      <c r="E100" s="169" t="str">
        <f>IF(RES_hhdet_in_tes!E100=0,"",RES_hhdet_in_tes!E100/RES_hhdet_in_fec!E100)</f>
        <v/>
      </c>
      <c r="F100" s="169">
        <f>IF(RES_hhdet_in_tes!F100=0,"",RES_hhdet_in_tes!F100/RES_hhdet_in_fec!F100)</f>
        <v>0.84146676443087076</v>
      </c>
      <c r="G100" s="169">
        <f>IF(RES_hhdet_in_tes!G100=0,"",RES_hhdet_in_tes!G100/RES_hhdet_in_fec!G100)</f>
        <v>0.84434581654919194</v>
      </c>
      <c r="H100" s="169">
        <f>IF(RES_hhdet_in_tes!H100=0,"",RES_hhdet_in_tes!H100/RES_hhdet_in_fec!H100)</f>
        <v>0.84807164928416179</v>
      </c>
      <c r="I100" s="169">
        <f>IF(RES_hhdet_in_tes!I100=0,"",RES_hhdet_in_tes!I100/RES_hhdet_in_fec!I100)</f>
        <v>0.85144983740988611</v>
      </c>
      <c r="J100" s="169">
        <f>IF(RES_hhdet_in_tes!J100=0,"",RES_hhdet_in_tes!J100/RES_hhdet_in_fec!J100)</f>
        <v>0.85446747743369</v>
      </c>
      <c r="K100" s="169">
        <f>IF(RES_hhdet_in_tes!K100=0,"",RES_hhdet_in_tes!K100/RES_hhdet_in_fec!K100)</f>
        <v>0.85382843796743024</v>
      </c>
      <c r="L100" s="169">
        <f>IF(RES_hhdet_in_tes!L100=0,"",RES_hhdet_in_tes!L100/RES_hhdet_in_fec!L100)</f>
        <v>0.85560798616375311</v>
      </c>
      <c r="M100" s="169">
        <f>IF(RES_hhdet_in_tes!M100=0,"",RES_hhdet_in_tes!M100/RES_hhdet_in_fec!M100)</f>
        <v>0.85791340537746452</v>
      </c>
      <c r="N100" s="169">
        <f>IF(RES_hhdet_in_tes!N100=0,"",RES_hhdet_in_tes!N100/RES_hhdet_in_fec!N100)</f>
        <v>0.86010386502704805</v>
      </c>
      <c r="O100" s="169">
        <f>IF(RES_hhdet_in_tes!O100=0,"",RES_hhdet_in_tes!O100/RES_hhdet_in_fec!O100)</f>
        <v>0.86290291458971224</v>
      </c>
      <c r="P100" s="169">
        <f>IF(RES_hhdet_in_tes!P100=0,"",RES_hhdet_in_tes!P100/RES_hhdet_in_fec!P100)</f>
        <v>0.86545008526490896</v>
      </c>
      <c r="Q100" s="169">
        <f>IF(RES_hhdet_in_tes!Q100=0,"",RES_hhdet_in_tes!Q100/RES_hhdet_in_fec!Q100)</f>
        <v>0.86771164733379269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0.83341555345744689</v>
      </c>
      <c r="D103" s="65" t="str">
        <f>IF(RES_hhdet_in_tes!D103=0,"",RES_hhdet_in_tes!D103/RES_hhdet_in_fec!D103)</f>
        <v/>
      </c>
      <c r="E103" s="65" t="str">
        <f>IF(RES_hhdet_in_tes!E103=0,"",RES_hhdet_in_tes!E103/RES_hhdet_in_fec!E103)</f>
        <v/>
      </c>
      <c r="F103" s="65">
        <f>IF(RES_hhdet_in_tes!F103=0,"",RES_hhdet_in_tes!F103/RES_hhdet_in_fec!F103)</f>
        <v>0.84146676443087076</v>
      </c>
      <c r="G103" s="65">
        <f>IF(RES_hhdet_in_tes!G103=0,"",RES_hhdet_in_tes!G103/RES_hhdet_in_fec!G103)</f>
        <v>0.84434581654919194</v>
      </c>
      <c r="H103" s="65">
        <f>IF(RES_hhdet_in_tes!H103=0,"",RES_hhdet_in_tes!H103/RES_hhdet_in_fec!H103)</f>
        <v>0.84807164928416179</v>
      </c>
      <c r="I103" s="65">
        <f>IF(RES_hhdet_in_tes!I103=0,"",RES_hhdet_in_tes!I103/RES_hhdet_in_fec!I103)</f>
        <v>0.85144983740988611</v>
      </c>
      <c r="J103" s="65">
        <f>IF(RES_hhdet_in_tes!J103=0,"",RES_hhdet_in_tes!J103/RES_hhdet_in_fec!J103)</f>
        <v>0.85446747743369</v>
      </c>
      <c r="K103" s="65">
        <f>IF(RES_hhdet_in_tes!K103=0,"",RES_hhdet_in_tes!K103/RES_hhdet_in_fec!K103)</f>
        <v>0.85382843796743024</v>
      </c>
      <c r="L103" s="65">
        <f>IF(RES_hhdet_in_tes!L103=0,"",RES_hhdet_in_tes!L103/RES_hhdet_in_fec!L103)</f>
        <v>0.85560798616375311</v>
      </c>
      <c r="M103" s="65">
        <f>IF(RES_hhdet_in_tes!M103=0,"",RES_hhdet_in_tes!M103/RES_hhdet_in_fec!M103)</f>
        <v>0.85791340537746452</v>
      </c>
      <c r="N103" s="65">
        <f>IF(RES_hhdet_in_tes!N103=0,"",RES_hhdet_in_tes!N103/RES_hhdet_in_fec!N103)</f>
        <v>0.86010386502704805</v>
      </c>
      <c r="O103" s="65">
        <f>IF(RES_hhdet_in_tes!O103=0,"",RES_hhdet_in_tes!O103/RES_hhdet_in_fec!O103)</f>
        <v>0.86290291458971224</v>
      </c>
      <c r="P103" s="65">
        <f>IF(RES_hhdet_in_tes!P103=0,"",RES_hhdet_in_tes!P103/RES_hhdet_in_fec!P103)</f>
        <v>0.86545008526490896</v>
      </c>
      <c r="Q103" s="65">
        <f>IF(RES_hhdet_in_tes!Q103=0,"",RES_hhdet_in_tes!Q103/RES_hhdet_in_fec!Q103)</f>
        <v>0.86771164733379269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>
        <f>IF(RES_hhdet_in_tes!K105=0,"",RES_hhdet_in_tes!K105/RES_hhdet_in_fec!K105)</f>
        <v>0.83038633969451969</v>
      </c>
      <c r="L105" s="175">
        <f>IF(RES_hhdet_in_tes!L105=0,"",RES_hhdet_in_tes!L105/RES_hhdet_in_fec!L105)</f>
        <v>0.84681338808394779</v>
      </c>
      <c r="M105" s="175">
        <f>IF(RES_hhdet_in_tes!M105=0,"",RES_hhdet_in_tes!M105/RES_hhdet_in_fec!M105)</f>
        <v>0.85204717999892299</v>
      </c>
      <c r="N105" s="175">
        <f>IF(RES_hhdet_in_tes!N105=0,"",RES_hhdet_in_tes!N105/RES_hhdet_in_fec!N105)</f>
        <v>0.86192752204480083</v>
      </c>
      <c r="O105" s="175">
        <f>IF(RES_hhdet_in_tes!O105=0,"",RES_hhdet_in_tes!O105/RES_hhdet_in_fec!O105)</f>
        <v>0.86004520938555817</v>
      </c>
      <c r="P105" s="175">
        <f>IF(RES_hhdet_in_tes!P105=0,"",RES_hhdet_in_tes!P105/RES_hhdet_in_fec!P105)</f>
        <v>0.86545972854133912</v>
      </c>
      <c r="Q105" s="175">
        <f>IF(RES_hhdet_in_tes!Q105=0,"",RES_hhdet_in_tes!Q105/RES_hhdet_in_fec!Q105)</f>
        <v>0.88591207608334599</v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>
        <f>IF(RES_hhdet_in_tes!K106=0,"",RES_hhdet_in_tes!K106/RES_hhdet_in_fec!K106)</f>
        <v>0.84056439514957604</v>
      </c>
      <c r="L106" s="169">
        <f>IF(RES_hhdet_in_tes!L106=0,"",RES_hhdet_in_tes!L106/RES_hhdet_in_fec!L106)</f>
        <v>0.8459789696101141</v>
      </c>
      <c r="M106" s="169">
        <f>IF(RES_hhdet_in_tes!M106=0,"",RES_hhdet_in_tes!M106/RES_hhdet_in_fec!M106)</f>
        <v>0.84982743724432319</v>
      </c>
      <c r="N106" s="169">
        <f>IF(RES_hhdet_in_tes!N106=0,"",RES_hhdet_in_tes!N106/RES_hhdet_in_fec!N106)</f>
        <v>0.85248637777184411</v>
      </c>
      <c r="O106" s="169">
        <f>IF(RES_hhdet_in_tes!O106=0,"",RES_hhdet_in_tes!O106/RES_hhdet_in_fec!O106)</f>
        <v>0.85414145335589287</v>
      </c>
      <c r="P106" s="169">
        <f>IF(RES_hhdet_in_tes!P106=0,"",RES_hhdet_in_tes!P106/RES_hhdet_in_fec!P106)</f>
        <v>0.85596898437859925</v>
      </c>
      <c r="Q106" s="169">
        <f>IF(RES_hhdet_in_tes!Q106=0,"",RES_hhdet_in_tes!Q106/RES_hhdet_in_fec!Q106)</f>
        <v>0.85750219190885979</v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>
        <f>IF(RES_hhdet_in_tes!K107=0,"",RES_hhdet_in_tes!K107/RES_hhdet_in_fec!K107)</f>
        <v>0.83982211689026498</v>
      </c>
      <c r="L107" s="73">
        <f>IF(RES_hhdet_in_tes!L107=0,"",RES_hhdet_in_tes!L107/RES_hhdet_in_fec!L107)</f>
        <v>0.84545779197974158</v>
      </c>
      <c r="M107" s="73">
        <f>IF(RES_hhdet_in_tes!M107=0,"",RES_hhdet_in_tes!M107/RES_hhdet_in_fec!M107)</f>
        <v>0.84928847297688381</v>
      </c>
      <c r="N107" s="73">
        <f>IF(RES_hhdet_in_tes!N107=0,"",RES_hhdet_in_tes!N107/RES_hhdet_in_fec!N107)</f>
        <v>0.85207854825402629</v>
      </c>
      <c r="O107" s="73">
        <f>IF(RES_hhdet_in_tes!O107=0,"",RES_hhdet_in_tes!O107/RES_hhdet_in_fec!O107)</f>
        <v>0.85375558146425623</v>
      </c>
      <c r="P107" s="73">
        <f>IF(RES_hhdet_in_tes!P107=0,"",RES_hhdet_in_tes!P107/RES_hhdet_in_fec!P107)</f>
        <v>0.85560637392079308</v>
      </c>
      <c r="Q107" s="73">
        <f>IF(RES_hhdet_in_tes!Q107=0,"",RES_hhdet_in_tes!Q107/RES_hhdet_in_fec!Q107)</f>
        <v>0.85683113302458858</v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>
        <f>IF(RES_hhdet_in_tes!K108=0,"",RES_hhdet_in_tes!K108/RES_hhdet_in_fec!K108)</f>
        <v>1.0000000000000002</v>
      </c>
      <c r="L108" s="73">
        <f>IF(RES_hhdet_in_tes!L108=0,"",RES_hhdet_in_tes!L108/RES_hhdet_in_fec!L108)</f>
        <v>1.0046532955856862</v>
      </c>
      <c r="M108" s="73">
        <f>IF(RES_hhdet_in_tes!M108=0,"",RES_hhdet_in_tes!M108/RES_hhdet_in_fec!M108)</f>
        <v>1.0064326836496538</v>
      </c>
      <c r="N108" s="73">
        <f>IF(RES_hhdet_in_tes!N108=0,"",RES_hhdet_in_tes!N108/RES_hhdet_in_fec!N108)</f>
        <v>1.0055005546766029</v>
      </c>
      <c r="O108" s="73">
        <f>IF(RES_hhdet_in_tes!O108=0,"",RES_hhdet_in_tes!O108/RES_hhdet_in_fec!O108)</f>
        <v>1.0055220793406017</v>
      </c>
      <c r="P108" s="73">
        <f>IF(RES_hhdet_in_tes!P108=0,"",RES_hhdet_in_tes!P108/RES_hhdet_in_fec!P108)</f>
        <v>1.0054676874294843</v>
      </c>
      <c r="Q108" s="73">
        <f>IF(RES_hhdet_in_tes!Q108=0,"",RES_hhdet_in_tes!Q108/RES_hhdet_in_fec!Q108)</f>
        <v>1.0060139349382236</v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>
        <f>IF(RES_hhdet_in_tes!K109=0,"",RES_hhdet_in_tes!K109/RES_hhdet_in_fec!K109)</f>
        <v>2.4911989044950822</v>
      </c>
      <c r="L109" s="169">
        <f>IF(RES_hhdet_in_tes!L109=0,"",RES_hhdet_in_tes!L109/RES_hhdet_in_fec!L109)</f>
        <v>2.6431807484375844</v>
      </c>
      <c r="M109" s="169">
        <f>IF(RES_hhdet_in_tes!M109=0,"",RES_hhdet_in_tes!M109/RES_hhdet_in_fec!M109)</f>
        <v>2.8072747273268885</v>
      </c>
      <c r="N109" s="169">
        <f>IF(RES_hhdet_in_tes!N109=0,"",RES_hhdet_in_tes!N109/RES_hhdet_in_fec!N109)</f>
        <v>2.964439226564862</v>
      </c>
      <c r="O109" s="169">
        <f>IF(RES_hhdet_in_tes!O109=0,"",RES_hhdet_in_tes!O109/RES_hhdet_in_fec!O109)</f>
        <v>3.1207986454097694</v>
      </c>
      <c r="P109" s="169">
        <f>IF(RES_hhdet_in_tes!P109=0,"",RES_hhdet_in_tes!P109/RES_hhdet_in_fec!P109)</f>
        <v>3.2691453090956402</v>
      </c>
      <c r="Q109" s="169">
        <f>IF(RES_hhdet_in_tes!Q109=0,"",RES_hhdet_in_tes!Q109/RES_hhdet_in_fec!Q109)</f>
        <v>3.4046277697783629</v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>
        <f>IF(RES_hhdet_in_tes!K110=0,"",RES_hhdet_in_tes!K110/RES_hhdet_in_fec!K110)</f>
        <v>2.4911989044950822</v>
      </c>
      <c r="L110" s="73">
        <f>IF(RES_hhdet_in_tes!L110=0,"",RES_hhdet_in_tes!L110/RES_hhdet_in_fec!L110)</f>
        <v>2.6431807484375844</v>
      </c>
      <c r="M110" s="73">
        <f>IF(RES_hhdet_in_tes!M110=0,"",RES_hhdet_in_tes!M110/RES_hhdet_in_fec!M110)</f>
        <v>2.8072747273268885</v>
      </c>
      <c r="N110" s="73">
        <f>IF(RES_hhdet_in_tes!N110=0,"",RES_hhdet_in_tes!N110/RES_hhdet_in_fec!N110)</f>
        <v>2.964439226564862</v>
      </c>
      <c r="O110" s="73">
        <f>IF(RES_hhdet_in_tes!O110=0,"",RES_hhdet_in_tes!O110/RES_hhdet_in_fec!O110)</f>
        <v>3.1207986454097694</v>
      </c>
      <c r="P110" s="73">
        <f>IF(RES_hhdet_in_tes!P110=0,"",RES_hhdet_in_tes!P110/RES_hhdet_in_fec!P110)</f>
        <v>3.2691453090956402</v>
      </c>
      <c r="Q110" s="73">
        <f>IF(RES_hhdet_in_tes!Q110=0,"",RES_hhdet_in_tes!Q110/RES_hhdet_in_fec!Q110)</f>
        <v>3.4046277697783629</v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>
        <f>IF(RES_hhdet_in_tes!K111=0,"",RES_hhdet_in_tes!K111/RES_hhdet_in_fec!K111)</f>
        <v>0.7720923361811679</v>
      </c>
      <c r="L111" s="169">
        <f>IF(RES_hhdet_in_tes!L111=0,"",RES_hhdet_in_tes!L111/RES_hhdet_in_fec!L111)</f>
        <v>0.77835439946434215</v>
      </c>
      <c r="M111" s="169">
        <f>IF(RES_hhdet_in_tes!M111=0,"",RES_hhdet_in_tes!M111/RES_hhdet_in_fec!M111)</f>
        <v>0.78934839699742088</v>
      </c>
      <c r="N111" s="169">
        <f>IF(RES_hhdet_in_tes!N111=0,"",RES_hhdet_in_tes!N111/RES_hhdet_in_fec!N111)</f>
        <v>0.7915807744036355</v>
      </c>
      <c r="O111" s="169">
        <f>IF(RES_hhdet_in_tes!O111=0,"",RES_hhdet_in_tes!O111/RES_hhdet_in_fec!O111)</f>
        <v>0.80873893652021656</v>
      </c>
      <c r="P111" s="169">
        <f>IF(RES_hhdet_in_tes!P111=0,"",RES_hhdet_in_tes!P111/RES_hhdet_in_fec!P111)</f>
        <v>0.80402632716152511</v>
      </c>
      <c r="Q111" s="169">
        <f>IF(RES_hhdet_in_tes!Q111=0,"",RES_hhdet_in_tes!Q111/RES_hhdet_in_fec!Q111)</f>
        <v>0.79685926186067935</v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>
        <f>IF(RES_hhdet_in_tes!K116=0,"",RES_hhdet_in_tes!K116/RES_hhdet_in_fec!K116)</f>
        <v>0.74719006907536523</v>
      </c>
      <c r="L116" s="171">
        <f>IF(RES_hhdet_in_tes!L116=0,"",RES_hhdet_in_tes!L116/RES_hhdet_in_fec!L116)</f>
        <v>0.75254975317533712</v>
      </c>
      <c r="M116" s="171">
        <f>IF(RES_hhdet_in_tes!M116=0,"",RES_hhdet_in_tes!M116/RES_hhdet_in_fec!M116)</f>
        <v>0.75741653334642356</v>
      </c>
      <c r="N116" s="171">
        <f>IF(RES_hhdet_in_tes!N116=0,"",RES_hhdet_in_tes!N116/RES_hhdet_in_fec!N116)</f>
        <v>0.7618337420286726</v>
      </c>
      <c r="O116" s="171">
        <f>IF(RES_hhdet_in_tes!O116=0,"",RES_hhdet_in_tes!O116/RES_hhdet_in_fec!O116)</f>
        <v>0.76581860027942328</v>
      </c>
      <c r="P116" s="171">
        <f>IF(RES_hhdet_in_tes!P116=0,"",RES_hhdet_in_tes!P116/RES_hhdet_in_fec!P116)</f>
        <v>0.76942872207258206</v>
      </c>
      <c r="Q116" s="171">
        <f>IF(RES_hhdet_in_tes!Q116=0,"",RES_hhdet_in_tes!Q116/RES_hhdet_in_fec!Q116)</f>
        <v>0.77268561565568794</v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>
        <f>IF(RES_hhdet_in_tes!K117=0,"",RES_hhdet_in_tes!K117/RES_hhdet_in_fec!K117)</f>
        <v>0.83591528368418244</v>
      </c>
      <c r="L117" s="170">
        <f>IF(RES_hhdet_in_tes!L117=0,"",RES_hhdet_in_tes!L117/RES_hhdet_in_fec!L117)</f>
        <v>0.86809236603463014</v>
      </c>
      <c r="M117" s="170">
        <f>IF(RES_hhdet_in_tes!M117=0,"",RES_hhdet_in_tes!M117/RES_hhdet_in_fec!M117)</f>
        <v>0.85183226625591968</v>
      </c>
      <c r="N117" s="170">
        <f>IF(RES_hhdet_in_tes!N117=0,"",RES_hhdet_in_tes!N117/RES_hhdet_in_fec!N117)</f>
        <v>0.85650238468145923</v>
      </c>
      <c r="O117" s="170">
        <f>IF(RES_hhdet_in_tes!O117=0,"",RES_hhdet_in_tes!O117/RES_hhdet_in_fec!O117)</f>
        <v>0.85988019059143939</v>
      </c>
      <c r="P117" s="170">
        <f>IF(RES_hhdet_in_tes!P117=0,"",RES_hhdet_in_tes!P117/RES_hhdet_in_fec!P117)</f>
        <v>0.86616796775407034</v>
      </c>
      <c r="Q117" s="170">
        <f>IF(RES_hhdet_in_tes!Q117=0,"",RES_hhdet_in_tes!Q117/RES_hhdet_in_fec!Q117)</f>
        <v>0.85885651153351172</v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>
        <f>IF(RES_hhdet_in_tes!K118=0,"",RES_hhdet_in_tes!K118/RES_hhdet_in_fec!K118)</f>
        <v>0.74719006907536534</v>
      </c>
      <c r="L118" s="73">
        <f>IF(RES_hhdet_in_tes!L118=0,"",RES_hhdet_in_tes!L118/RES_hhdet_in_fec!L118)</f>
        <v>0.76025367304826064</v>
      </c>
      <c r="M118" s="73">
        <f>IF(RES_hhdet_in_tes!M118=0,"",RES_hhdet_in_tes!M118/RES_hhdet_in_fec!M118)</f>
        <v>0.75653887751346394</v>
      </c>
      <c r="N118" s="73">
        <f>IF(RES_hhdet_in_tes!N118=0,"",RES_hhdet_in_tes!N118/RES_hhdet_in_fec!N118)</f>
        <v>0.76150776746352888</v>
      </c>
      <c r="O118" s="73">
        <f>IF(RES_hhdet_in_tes!O118=0,"",RES_hhdet_in_tes!O118/RES_hhdet_in_fec!O118)</f>
        <v>0.76572935853554958</v>
      </c>
      <c r="P118" s="73">
        <f>IF(RES_hhdet_in_tes!P118=0,"",RES_hhdet_in_tes!P118/RES_hhdet_in_fec!P118)</f>
        <v>0.77050984453069626</v>
      </c>
      <c r="Q118" s="73">
        <f>IF(RES_hhdet_in_tes!Q118=0,"",RES_hhdet_in_tes!Q118/RES_hhdet_in_fec!Q118)</f>
        <v>0.76911991339713071</v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>
        <f>IF(RES_hhdet_in_tes!K119=0,"",RES_hhdet_in_tes!K119/RES_hhdet_in_fec!K119)</f>
        <v>1.0000000000000004</v>
      </c>
      <c r="L119" s="73">
        <f>IF(RES_hhdet_in_tes!L119=0,"",RES_hhdet_in_tes!L119/RES_hhdet_in_fec!L119)</f>
        <v>1.0133723173861453</v>
      </c>
      <c r="M119" s="73">
        <f>IF(RES_hhdet_in_tes!M119=0,"",RES_hhdet_in_tes!M119/RES_hhdet_in_fec!M119)</f>
        <v>1.0020340067546216</v>
      </c>
      <c r="N119" s="73">
        <f>IF(RES_hhdet_in_tes!N119=0,"",RES_hhdet_in_tes!N119/RES_hhdet_in_fec!N119)</f>
        <v>1.0009940906154406</v>
      </c>
      <c r="O119" s="73">
        <f>IF(RES_hhdet_in_tes!O119=0,"",RES_hhdet_in_tes!O119/RES_hhdet_in_fec!O119)</f>
        <v>1.0028800899258028</v>
      </c>
      <c r="P119" s="73">
        <f>IF(RES_hhdet_in_tes!P119=0,"",RES_hhdet_in_tes!P119/RES_hhdet_in_fec!P119)</f>
        <v>1.0048606943172105</v>
      </c>
      <c r="Q119" s="73">
        <f>IF(RES_hhdet_in_tes!Q119=0,"",RES_hhdet_in_tes!Q119/RES_hhdet_in_fec!Q119)</f>
        <v>1.000808177996366</v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>
        <f>IF(RES_hhdet_in_tes!K120=0,"",RES_hhdet_in_tes!K120/RES_hhdet_in_fec!K120)</f>
        <v>0.85236615441619645</v>
      </c>
      <c r="L120" s="169">
        <f>IF(RES_hhdet_in_tes!L120=0,"",RES_hhdet_in_tes!L120/RES_hhdet_in_fec!L120)</f>
        <v>0.85541372375540548</v>
      </c>
      <c r="M120" s="169">
        <f>IF(RES_hhdet_in_tes!M120=0,"",RES_hhdet_in_tes!M120/RES_hhdet_in_fec!M120)</f>
        <v>0.85816815012852166</v>
      </c>
      <c r="N120" s="169">
        <f>IF(RES_hhdet_in_tes!N120=0,"",RES_hhdet_in_tes!N120/RES_hhdet_in_fec!N120)</f>
        <v>0.86065889110435656</v>
      </c>
      <c r="O120" s="169">
        <f>IF(RES_hhdet_in_tes!O120=0,"",RES_hhdet_in_tes!O120/RES_hhdet_in_fec!O120)</f>
        <v>0.8629028159729647</v>
      </c>
      <c r="P120" s="169">
        <f>IF(RES_hhdet_in_tes!P120=0,"",RES_hhdet_in_tes!P120/RES_hhdet_in_fec!P120)</f>
        <v>0.86492606990164511</v>
      </c>
      <c r="Q120" s="169">
        <f>IF(RES_hhdet_in_tes!Q120=0,"",RES_hhdet_in_tes!Q120/RES_hhdet_in_fec!Q120)</f>
        <v>0.86683908643320151</v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>
        <f>IF(RES_hhdet_in_tes!K122=0,"",RES_hhdet_in_tes!K122/RES_hhdet_in_fec!K122)</f>
        <v>0.85236615441619645</v>
      </c>
      <c r="L122" s="65">
        <f>IF(RES_hhdet_in_tes!L122=0,"",RES_hhdet_in_tes!L122/RES_hhdet_in_fec!L122)</f>
        <v>0.85541372375540548</v>
      </c>
      <c r="M122" s="65">
        <f>IF(RES_hhdet_in_tes!M122=0,"",RES_hhdet_in_tes!M122/RES_hhdet_in_fec!M122)</f>
        <v>0.85816815012852166</v>
      </c>
      <c r="N122" s="65">
        <f>IF(RES_hhdet_in_tes!N122=0,"",RES_hhdet_in_tes!N122/RES_hhdet_in_fec!N122)</f>
        <v>0.86065889110435656</v>
      </c>
      <c r="O122" s="65">
        <f>IF(RES_hhdet_in_tes!O122=0,"",RES_hhdet_in_tes!O122/RES_hhdet_in_fec!O122)</f>
        <v>0.8629028159729647</v>
      </c>
      <c r="P122" s="65">
        <f>IF(RES_hhdet_in_tes!P122=0,"",RES_hhdet_in_tes!P122/RES_hhdet_in_fec!P122)</f>
        <v>0.86492606990164511</v>
      </c>
      <c r="Q122" s="65">
        <f>IF(RES_hhdet_in_tes!Q122=0,"",RES_hhdet_in_tes!Q122/RES_hhdet_in_fec!Q122)</f>
        <v>0.86683908643320151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0.81479154872116799</v>
      </c>
      <c r="D124" s="175">
        <f>IF(RES_hhdet_in_tes!D124=0,"",RES_hhdet_in_tes!D124/RES_hhdet_in_fec!D124)</f>
        <v>0.78985564022301791</v>
      </c>
      <c r="E124" s="175">
        <f>IF(RES_hhdet_in_tes!E124=0,"",RES_hhdet_in_tes!E124/RES_hhdet_in_fec!E124)</f>
        <v>0.80077667882979187</v>
      </c>
      <c r="F124" s="175">
        <f>IF(RES_hhdet_in_tes!F124=0,"",RES_hhdet_in_tes!F124/RES_hhdet_in_fec!F124)</f>
        <v>0.82772975449039521</v>
      </c>
      <c r="G124" s="175">
        <f>IF(RES_hhdet_in_tes!G124=0,"",RES_hhdet_in_tes!G124/RES_hhdet_in_fec!G124)</f>
        <v>0.83360134001354802</v>
      </c>
      <c r="H124" s="175">
        <f>IF(RES_hhdet_in_tes!H124=0,"",RES_hhdet_in_tes!H124/RES_hhdet_in_fec!H124)</f>
        <v>0.82202353260463612</v>
      </c>
      <c r="I124" s="175">
        <f>IF(RES_hhdet_in_tes!I124=0,"",RES_hhdet_in_tes!I124/RES_hhdet_in_fec!I124)</f>
        <v>0.84789918440162526</v>
      </c>
      <c r="J124" s="175">
        <f>IF(RES_hhdet_in_tes!J124=0,"",RES_hhdet_in_tes!J124/RES_hhdet_in_fec!J124)</f>
        <v>0.86006301108799865</v>
      </c>
      <c r="K124" s="175" t="str">
        <f>IF(RES_hhdet_in_tes!K124=0,"",RES_hhdet_in_tes!K124/RES_hhdet_in_fec!K124)</f>
        <v/>
      </c>
      <c r="L124" s="175">
        <f>IF(RES_hhdet_in_tes!L124=0,"",RES_hhdet_in_tes!L124/RES_hhdet_in_fec!L124)</f>
        <v>0.88485179456342022</v>
      </c>
      <c r="M124" s="175">
        <f>IF(RES_hhdet_in_tes!M124=0,"",RES_hhdet_in_tes!M124/RES_hhdet_in_fec!M124)</f>
        <v>0.8787825566193469</v>
      </c>
      <c r="N124" s="175">
        <f>IF(RES_hhdet_in_tes!N124=0,"",RES_hhdet_in_tes!N124/RES_hhdet_in_fec!N124)</f>
        <v>0.96270289025547329</v>
      </c>
      <c r="O124" s="175">
        <f>IF(RES_hhdet_in_tes!O124=0,"",RES_hhdet_in_tes!O124/RES_hhdet_in_fec!O124)</f>
        <v>0.86978543553132315</v>
      </c>
      <c r="P124" s="175">
        <f>IF(RES_hhdet_in_tes!P124=0,"",RES_hhdet_in_tes!P124/RES_hhdet_in_fec!P124)</f>
        <v>0.89318638498007807</v>
      </c>
      <c r="Q124" s="175">
        <f>IF(RES_hhdet_in_tes!Q124=0,"",RES_hhdet_in_tes!Q124/RES_hhdet_in_fec!Q124)</f>
        <v>0.93711159700035784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0.80203318113786726</v>
      </c>
      <c r="D125" s="169">
        <f>IF(RES_hhdet_in_tes!D125=0,"",RES_hhdet_in_tes!D125/RES_hhdet_in_fec!D125)</f>
        <v>0.80599526997388193</v>
      </c>
      <c r="E125" s="169">
        <f>IF(RES_hhdet_in_tes!E125=0,"",RES_hhdet_in_tes!E125/RES_hhdet_in_fec!E125)</f>
        <v>0.80999275835353102</v>
      </c>
      <c r="F125" s="169">
        <f>IF(RES_hhdet_in_tes!F125=0,"",RES_hhdet_in_tes!F125/RES_hhdet_in_fec!F125)</f>
        <v>0.81549396602837243</v>
      </c>
      <c r="G125" s="169">
        <f>IF(RES_hhdet_in_tes!G125=0,"",RES_hhdet_in_tes!G125/RES_hhdet_in_fec!G125)</f>
        <v>0.81983782692382079</v>
      </c>
      <c r="H125" s="169">
        <f>IF(RES_hhdet_in_tes!H125=0,"",RES_hhdet_in_tes!H125/RES_hhdet_in_fec!H125)</f>
        <v>0.8187101188569107</v>
      </c>
      <c r="I125" s="169">
        <f>IF(RES_hhdet_in_tes!I125=0,"",RES_hhdet_in_tes!I125/RES_hhdet_in_fec!I125)</f>
        <v>0.82991086434970895</v>
      </c>
      <c r="J125" s="169">
        <f>IF(RES_hhdet_in_tes!J125=0,"",RES_hhdet_in_tes!J125/RES_hhdet_in_fec!J125)</f>
        <v>0.83356345061656378</v>
      </c>
      <c r="K125" s="169" t="str">
        <f>IF(RES_hhdet_in_tes!K125=0,"",RES_hhdet_in_tes!K125/RES_hhdet_in_fec!K125)</f>
        <v/>
      </c>
      <c r="L125" s="169">
        <f>IF(RES_hhdet_in_tes!L125=0,"",RES_hhdet_in_tes!L125/RES_hhdet_in_fec!L125)</f>
        <v>0.83822647919630344</v>
      </c>
      <c r="M125" s="169">
        <f>IF(RES_hhdet_in_tes!M125=0,"",RES_hhdet_in_tes!M125/RES_hhdet_in_fec!M125)</f>
        <v>0.83413369756864564</v>
      </c>
      <c r="N125" s="169">
        <f>IF(RES_hhdet_in_tes!N125=0,"",RES_hhdet_in_tes!N125/RES_hhdet_in_fec!N125)</f>
        <v>0.84022490357836999</v>
      </c>
      <c r="O125" s="169">
        <f>IF(RES_hhdet_in_tes!O125=0,"",RES_hhdet_in_tes!O125/RES_hhdet_in_fec!O125)</f>
        <v>0.84778125680021132</v>
      </c>
      <c r="P125" s="169">
        <f>IF(RES_hhdet_in_tes!P125=0,"",RES_hhdet_in_tes!P125/RES_hhdet_in_fec!P125)</f>
        <v>0.85413790876750351</v>
      </c>
      <c r="Q125" s="169">
        <f>IF(RES_hhdet_in_tes!Q125=0,"",RES_hhdet_in_tes!Q125/RES_hhdet_in_fec!Q125)</f>
        <v>0.85607940343290201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0.80105527537112453</v>
      </c>
      <c r="D126" s="73">
        <f>IF(RES_hhdet_in_tes!D126=0,"",RES_hhdet_in_tes!D126/RES_hhdet_in_fec!D126)</f>
        <v>0.80502041417665571</v>
      </c>
      <c r="E126" s="73">
        <f>IF(RES_hhdet_in_tes!E126=0,"",RES_hhdet_in_tes!E126/RES_hhdet_in_fec!E126)</f>
        <v>0.80852553647024661</v>
      </c>
      <c r="F126" s="73">
        <f>IF(RES_hhdet_in_tes!F126=0,"",RES_hhdet_in_tes!F126/RES_hhdet_in_fec!F126)</f>
        <v>0.81420269489993657</v>
      </c>
      <c r="G126" s="73">
        <f>IF(RES_hhdet_in_tes!G126=0,"",RES_hhdet_in_tes!G126/RES_hhdet_in_fec!G126)</f>
        <v>0.81853604956775994</v>
      </c>
      <c r="H126" s="73">
        <f>IF(RES_hhdet_in_tes!H126=0,"",RES_hhdet_in_tes!H126/RES_hhdet_in_fec!H126)</f>
        <v>0.81738039427140952</v>
      </c>
      <c r="I126" s="73">
        <f>IF(RES_hhdet_in_tes!I126=0,"",RES_hhdet_in_tes!I126/RES_hhdet_in_fec!I126)</f>
        <v>0.82842497687415273</v>
      </c>
      <c r="J126" s="73">
        <f>IF(RES_hhdet_in_tes!J126=0,"",RES_hhdet_in_tes!J126/RES_hhdet_in_fec!J126)</f>
        <v>0.83177913846438678</v>
      </c>
      <c r="K126" s="73" t="str">
        <f>IF(RES_hhdet_in_tes!K126=0,"",RES_hhdet_in_tes!K126/RES_hhdet_in_fec!K126)</f>
        <v/>
      </c>
      <c r="L126" s="73">
        <f>IF(RES_hhdet_in_tes!L126=0,"",RES_hhdet_in_tes!L126/RES_hhdet_in_fec!L126)</f>
        <v>0.83759999796796325</v>
      </c>
      <c r="M126" s="73">
        <f>IF(RES_hhdet_in_tes!M126=0,"",RES_hhdet_in_tes!M126/RES_hhdet_in_fec!M126)</f>
        <v>0.83349755934312542</v>
      </c>
      <c r="N126" s="73">
        <f>IF(RES_hhdet_in_tes!N126=0,"",RES_hhdet_in_tes!N126/RES_hhdet_in_fec!N126)</f>
        <v>0.83973980254171687</v>
      </c>
      <c r="O126" s="73">
        <f>IF(RES_hhdet_in_tes!O126=0,"",RES_hhdet_in_tes!O126/RES_hhdet_in_fec!O126)</f>
        <v>0.84732719398687284</v>
      </c>
      <c r="P126" s="73">
        <f>IF(RES_hhdet_in_tes!P126=0,"",RES_hhdet_in_tes!P126/RES_hhdet_in_fec!P126)</f>
        <v>0.85371662691497641</v>
      </c>
      <c r="Q126" s="73">
        <f>IF(RES_hhdet_in_tes!Q126=0,"",RES_hhdet_in_tes!Q126/RES_hhdet_in_fec!Q126)</f>
        <v>0.85531636691786028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1.0267652521357218</v>
      </c>
      <c r="D127" s="73">
        <f>IF(RES_hhdet_in_tes!D127=0,"",RES_hhdet_in_tes!D127/RES_hhdet_in_fec!D127)</f>
        <v>1.029557497833312</v>
      </c>
      <c r="E127" s="73">
        <f>IF(RES_hhdet_in_tes!E127=0,"",RES_hhdet_in_tes!E127/RES_hhdet_in_fec!E127)</f>
        <v>1.0314759545045604</v>
      </c>
      <c r="F127" s="73">
        <f>IF(RES_hhdet_in_tes!F127=0,"",RES_hhdet_in_tes!F127/RES_hhdet_in_fec!F127)</f>
        <v>1.0355908138756953</v>
      </c>
      <c r="G127" s="73">
        <f>IF(RES_hhdet_in_tes!G127=0,"",RES_hhdet_in_tes!G127/RES_hhdet_in_fec!G127)</f>
        <v>1.0370447420121969</v>
      </c>
      <c r="H127" s="73">
        <f>IF(RES_hhdet_in_tes!H127=0,"",RES_hhdet_in_tes!H127/RES_hhdet_in_fec!H127)</f>
        <v>1.0318171828329024</v>
      </c>
      <c r="I127" s="73">
        <f>IF(RES_hhdet_in_tes!I127=0,"",RES_hhdet_in_tes!I127/RES_hhdet_in_fec!I127)</f>
        <v>1.0391722016144453</v>
      </c>
      <c r="J127" s="73">
        <f>IF(RES_hhdet_in_tes!J127=0,"",RES_hhdet_in_tes!J127/RES_hhdet_in_fec!J127)</f>
        <v>1.0391647048201456</v>
      </c>
      <c r="K127" s="73" t="str">
        <f>IF(RES_hhdet_in_tes!K127=0,"",RES_hhdet_in_tes!K127/RES_hhdet_in_fec!K127)</f>
        <v/>
      </c>
      <c r="L127" s="73">
        <f>IF(RES_hhdet_in_tes!L127=0,"",RES_hhdet_in_tes!L127/RES_hhdet_in_fec!L127)</f>
        <v>1.0369367269556575</v>
      </c>
      <c r="M127" s="73">
        <f>IF(RES_hhdet_in_tes!M127=0,"",RES_hhdet_in_tes!M127/RES_hhdet_in_fec!M127)</f>
        <v>1.0261699843272325</v>
      </c>
      <c r="N127" s="73">
        <f>IF(RES_hhdet_in_tes!N127=0,"",RES_hhdet_in_tes!N127/RES_hhdet_in_fec!N127)</f>
        <v>1.0292709031307081</v>
      </c>
      <c r="O127" s="73">
        <f>IF(RES_hhdet_in_tes!O127=0,"",RES_hhdet_in_tes!O127/RES_hhdet_in_fec!O127)</f>
        <v>1.0319895547616933</v>
      </c>
      <c r="P127" s="73">
        <f>IF(RES_hhdet_in_tes!P127=0,"",RES_hhdet_in_tes!P127/RES_hhdet_in_fec!P127)</f>
        <v>1.0329721205205755</v>
      </c>
      <c r="Q127" s="73">
        <f>IF(RES_hhdet_in_tes!Q127=0,"",RES_hhdet_in_tes!Q127/RES_hhdet_in_fec!Q127)</f>
        <v>1.0291333929992992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1.8880713357816212</v>
      </c>
      <c r="D128" s="169">
        <f>IF(RES_hhdet_in_tes!D128=0,"",RES_hhdet_in_tes!D128/RES_hhdet_in_fec!D128)</f>
        <v>1.935157896278237</v>
      </c>
      <c r="E128" s="169">
        <f>IF(RES_hhdet_in_tes!E128=0,"",RES_hhdet_in_tes!E128/RES_hhdet_in_fec!E128)</f>
        <v>1.9867048201732187</v>
      </c>
      <c r="F128" s="169">
        <f>IF(RES_hhdet_in_tes!F128=0,"",RES_hhdet_in_tes!F128/RES_hhdet_in_fec!F128)</f>
        <v>2.0467011180682801</v>
      </c>
      <c r="G128" s="169">
        <f>IF(RES_hhdet_in_tes!G128=0,"",RES_hhdet_in_tes!G128/RES_hhdet_in_fec!G128)</f>
        <v>2.1166578026395038</v>
      </c>
      <c r="H128" s="169">
        <f>IF(RES_hhdet_in_tes!H128=0,"",RES_hhdet_in_tes!H128/RES_hhdet_in_fec!H128)</f>
        <v>2.1978685117898653</v>
      </c>
      <c r="I128" s="169">
        <f>IF(RES_hhdet_in_tes!I128=0,"",RES_hhdet_in_tes!I128/RES_hhdet_in_fec!I128)</f>
        <v>2.2929142225758614</v>
      </c>
      <c r="J128" s="169">
        <f>IF(RES_hhdet_in_tes!J128=0,"",RES_hhdet_in_tes!J128/RES_hhdet_in_fec!J128)</f>
        <v>2.3591464132464299</v>
      </c>
      <c r="K128" s="169" t="str">
        <f>IF(RES_hhdet_in_tes!K128=0,"",RES_hhdet_in_tes!K128/RES_hhdet_in_fec!K128)</f>
        <v/>
      </c>
      <c r="L128" s="169">
        <f>IF(RES_hhdet_in_tes!L128=0,"",RES_hhdet_in_tes!L128/RES_hhdet_in_fec!L128)</f>
        <v>2.65733252489331</v>
      </c>
      <c r="M128" s="169">
        <f>IF(RES_hhdet_in_tes!M128=0,"",RES_hhdet_in_tes!M128/RES_hhdet_in_fec!M128)</f>
        <v>2.8104810232917901</v>
      </c>
      <c r="N128" s="169">
        <f>IF(RES_hhdet_in_tes!N128=0,"",RES_hhdet_in_tes!N128/RES_hhdet_in_fec!N128)</f>
        <v>3.0234585601501536</v>
      </c>
      <c r="O128" s="169">
        <f>IF(RES_hhdet_in_tes!O128=0,"",RES_hhdet_in_tes!O128/RES_hhdet_in_fec!O128)</f>
        <v>3.2102608718659944</v>
      </c>
      <c r="P128" s="169">
        <f>IF(RES_hhdet_in_tes!P128=0,"",RES_hhdet_in_tes!P128/RES_hhdet_in_fec!P128)</f>
        <v>3.3648301429744216</v>
      </c>
      <c r="Q128" s="169">
        <f>IF(RES_hhdet_in_tes!Q128=0,"",RES_hhdet_in_tes!Q128/RES_hhdet_in_fec!Q128)</f>
        <v>3.4844328917522249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1.8880713357816212</v>
      </c>
      <c r="D129" s="73">
        <f>IF(RES_hhdet_in_tes!D129=0,"",RES_hhdet_in_tes!D129/RES_hhdet_in_fec!D129)</f>
        <v>1.935157896278237</v>
      </c>
      <c r="E129" s="73">
        <f>IF(RES_hhdet_in_tes!E129=0,"",RES_hhdet_in_tes!E129/RES_hhdet_in_fec!E129)</f>
        <v>1.9867048201732187</v>
      </c>
      <c r="F129" s="73">
        <f>IF(RES_hhdet_in_tes!F129=0,"",RES_hhdet_in_tes!F129/RES_hhdet_in_fec!F129)</f>
        <v>2.0467011180682801</v>
      </c>
      <c r="G129" s="73">
        <f>IF(RES_hhdet_in_tes!G129=0,"",RES_hhdet_in_tes!G129/RES_hhdet_in_fec!G129)</f>
        <v>2.1166578026395038</v>
      </c>
      <c r="H129" s="73">
        <f>IF(RES_hhdet_in_tes!H129=0,"",RES_hhdet_in_tes!H129/RES_hhdet_in_fec!H129)</f>
        <v>2.1978685117898653</v>
      </c>
      <c r="I129" s="73">
        <f>IF(RES_hhdet_in_tes!I129=0,"",RES_hhdet_in_tes!I129/RES_hhdet_in_fec!I129)</f>
        <v>2.2929142225758614</v>
      </c>
      <c r="J129" s="73">
        <f>IF(RES_hhdet_in_tes!J129=0,"",RES_hhdet_in_tes!J129/RES_hhdet_in_fec!J129)</f>
        <v>2.3591464132464299</v>
      </c>
      <c r="K129" s="73" t="str">
        <f>IF(RES_hhdet_in_tes!K129=0,"",RES_hhdet_in_tes!K129/RES_hhdet_in_fec!K129)</f>
        <v/>
      </c>
      <c r="L129" s="73">
        <f>IF(RES_hhdet_in_tes!L129=0,"",RES_hhdet_in_tes!L129/RES_hhdet_in_fec!L129)</f>
        <v>2.65733252489331</v>
      </c>
      <c r="M129" s="73">
        <f>IF(RES_hhdet_in_tes!M129=0,"",RES_hhdet_in_tes!M129/RES_hhdet_in_fec!M129)</f>
        <v>2.8104810232917901</v>
      </c>
      <c r="N129" s="73">
        <f>IF(RES_hhdet_in_tes!N129=0,"",RES_hhdet_in_tes!N129/RES_hhdet_in_fec!N129)</f>
        <v>3.0234585601501536</v>
      </c>
      <c r="O129" s="73">
        <f>IF(RES_hhdet_in_tes!O129=0,"",RES_hhdet_in_tes!O129/RES_hhdet_in_fec!O129)</f>
        <v>3.2102608718659944</v>
      </c>
      <c r="P129" s="73">
        <f>IF(RES_hhdet_in_tes!P129=0,"",RES_hhdet_in_tes!P129/RES_hhdet_in_fec!P129)</f>
        <v>3.3648301429744216</v>
      </c>
      <c r="Q129" s="73">
        <f>IF(RES_hhdet_in_tes!Q129=0,"",RES_hhdet_in_tes!Q129/RES_hhdet_in_fec!Q129)</f>
        <v>3.4844328917522249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0.85009643166276005</v>
      </c>
      <c r="D130" s="169">
        <f>IF(RES_hhdet_in_tes!D130=0,"",RES_hhdet_in_tes!D130/RES_hhdet_in_fec!D130)</f>
        <v>0.71677196032517554</v>
      </c>
      <c r="E130" s="169">
        <f>IF(RES_hhdet_in_tes!E130=0,"",RES_hhdet_in_tes!E130/RES_hhdet_in_fec!E130)</f>
        <v>0.74763770020135145</v>
      </c>
      <c r="F130" s="169">
        <f>IF(RES_hhdet_in_tes!F130=0,"",RES_hhdet_in_tes!F130/RES_hhdet_in_fec!F130)</f>
        <v>0.85765778947801452</v>
      </c>
      <c r="G130" s="169">
        <f>IF(RES_hhdet_in_tes!G130=0,"",RES_hhdet_in_tes!G130/RES_hhdet_in_fec!G130)</f>
        <v>0.86071204367112053</v>
      </c>
      <c r="H130" s="169">
        <f>IF(RES_hhdet_in_tes!H130=0,"",RES_hhdet_in_tes!H130/RES_hhdet_in_fec!H130)</f>
        <v>0.78004528071325208</v>
      </c>
      <c r="I130" s="169">
        <f>IF(RES_hhdet_in_tes!I130=0,"",RES_hhdet_in_tes!I130/RES_hhdet_in_fec!I130)</f>
        <v>0.8502295140348155</v>
      </c>
      <c r="J130" s="169">
        <f>IF(RES_hhdet_in_tes!J130=0,"",RES_hhdet_in_tes!J130/RES_hhdet_in_fec!J130)</f>
        <v>0.83191896036334878</v>
      </c>
      <c r="K130" s="169" t="str">
        <f>IF(RES_hhdet_in_tes!K130=0,"",RES_hhdet_in_tes!K130/RES_hhdet_in_fec!K130)</f>
        <v/>
      </c>
      <c r="L130" s="169">
        <f>IF(RES_hhdet_in_tes!L130=0,"",RES_hhdet_in_tes!L130/RES_hhdet_in_fec!L130)</f>
        <v>0.87793639499303044</v>
      </c>
      <c r="M130" s="169">
        <f>IF(RES_hhdet_in_tes!M130=0,"",RES_hhdet_in_tes!M130/RES_hhdet_in_fec!M130)</f>
        <v>0.87101798079596959</v>
      </c>
      <c r="N130" s="169">
        <f>IF(RES_hhdet_in_tes!N130=0,"",RES_hhdet_in_tes!N130/RES_hhdet_in_fec!N130)</f>
        <v>0.91190184030373844</v>
      </c>
      <c r="O130" s="169">
        <f>IF(RES_hhdet_in_tes!O130=0,"",RES_hhdet_in_tes!O130/RES_hhdet_in_fec!O130)</f>
        <v>0.90781585697021183</v>
      </c>
      <c r="P130" s="169">
        <f>IF(RES_hhdet_in_tes!P130=0,"",RES_hhdet_in_tes!P130/RES_hhdet_in_fec!P130)</f>
        <v>0.90258237859056956</v>
      </c>
      <c r="Q130" s="169">
        <f>IF(RES_hhdet_in_tes!Q130=0,"",RES_hhdet_in_tes!Q130/RES_hhdet_in_fec!Q130)</f>
        <v>0.87471804960818134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0.85009643166276005</v>
      </c>
      <c r="D131" s="174" t="str">
        <f>IF(RES_hhdet_in_tes!D131=0,"",RES_hhdet_in_tes!D131/RES_hhdet_in_fec!D131)</f>
        <v/>
      </c>
      <c r="E131" s="174">
        <f>IF(RES_hhdet_in_tes!E131=0,"",RES_hhdet_in_tes!E131/RES_hhdet_in_fec!E131)</f>
        <v>0.85464199896503668</v>
      </c>
      <c r="F131" s="174">
        <f>IF(RES_hhdet_in_tes!F131=0,"",RES_hhdet_in_tes!F131/RES_hhdet_in_fec!F131)</f>
        <v>0.85765778947801452</v>
      </c>
      <c r="G131" s="174">
        <f>IF(RES_hhdet_in_tes!G131=0,"",RES_hhdet_in_tes!G131/RES_hhdet_in_fec!G131)</f>
        <v>0.86071204367112053</v>
      </c>
      <c r="H131" s="174">
        <f>IF(RES_hhdet_in_tes!H131=0,"",RES_hhdet_in_tes!H131/RES_hhdet_in_fec!H131)</f>
        <v>0.86423907432710745</v>
      </c>
      <c r="I131" s="174">
        <f>IF(RES_hhdet_in_tes!I131=0,"",RES_hhdet_in_tes!I131/RES_hhdet_in_fec!I131)</f>
        <v>0.86779440620366122</v>
      </c>
      <c r="J131" s="174">
        <f>IF(RES_hhdet_in_tes!J131=0,"",RES_hhdet_in_tes!J131/RES_hhdet_in_fec!J131)</f>
        <v>0.87137886265288433</v>
      </c>
      <c r="K131" s="174" t="str">
        <f>IF(RES_hhdet_in_tes!K131=0,"",RES_hhdet_in_tes!K131/RES_hhdet_in_fec!K131)</f>
        <v/>
      </c>
      <c r="L131" s="174">
        <f>IF(RES_hhdet_in_tes!L131=0,"",RES_hhdet_in_tes!L131/RES_hhdet_in_fec!L131)</f>
        <v>0.87970528652885194</v>
      </c>
      <c r="M131" s="174">
        <f>IF(RES_hhdet_in_tes!M131=0,"",RES_hhdet_in_tes!M131/RES_hhdet_in_fec!M131)</f>
        <v>0.88207104191476027</v>
      </c>
      <c r="N131" s="174">
        <f>IF(RES_hhdet_in_tes!N131=0,"",RES_hhdet_in_tes!N131/RES_hhdet_in_fec!N131)</f>
        <v>0.88376777399071715</v>
      </c>
      <c r="O131" s="174">
        <f>IF(RES_hhdet_in_tes!O131=0,"",RES_hhdet_in_tes!O131/RES_hhdet_in_fec!O131)</f>
        <v>0.88487374037027022</v>
      </c>
      <c r="P131" s="174">
        <f>IF(RES_hhdet_in_tes!P131=0,"",RES_hhdet_in_tes!P131/RES_hhdet_in_fec!P131)</f>
        <v>0.88551985429322866</v>
      </c>
      <c r="Q131" s="174">
        <f>IF(RES_hhdet_in_tes!Q131=0,"",RES_hhdet_in_tes!Q131/RES_hhdet_in_fec!Q131)</f>
        <v>0.88614103144920431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>
        <f>IF(RES_hhdet_in_tes!L132=0,"",RES_hhdet_in_tes!L132/RES_hhdet_in_fec!L132)</f>
        <v>0.9302792790303468</v>
      </c>
      <c r="M132" s="174">
        <f>IF(RES_hhdet_in_tes!M132=0,"",RES_hhdet_in_tes!M132/RES_hhdet_in_fec!M132)</f>
        <v>0.93470769933739151</v>
      </c>
      <c r="N132" s="174">
        <f>IF(RES_hhdet_in_tes!N132=0,"",RES_hhdet_in_tes!N132/RES_hhdet_in_fec!N132)</f>
        <v>0.93666778968106701</v>
      </c>
      <c r="O132" s="174">
        <f>IF(RES_hhdet_in_tes!O132=0,"",RES_hhdet_in_tes!O132/RES_hhdet_in_fec!O132)</f>
        <v>0.93789218012173847</v>
      </c>
      <c r="P132" s="174">
        <f>IF(RES_hhdet_in_tes!P132=0,"",RES_hhdet_in_tes!P132/RES_hhdet_in_fec!P132)</f>
        <v>0.9388908792400682</v>
      </c>
      <c r="Q132" s="174">
        <f>IF(RES_hhdet_in_tes!Q132=0,"",RES_hhdet_in_tes!Q132/RES_hhdet_in_fec!Q132)</f>
        <v>0.93986271522130338</v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>
        <f>IF(RES_hhdet_in_tes!L133=0,"",RES_hhdet_in_tes!L133/RES_hhdet_in_fec!L133)</f>
        <v>0.87329077809664157</v>
      </c>
      <c r="M133" s="173">
        <f>IF(RES_hhdet_in_tes!M133=0,"",RES_hhdet_in_tes!M133/RES_hhdet_in_fec!M133)</f>
        <v>0.87661950041099679</v>
      </c>
      <c r="N133" s="173">
        <f>IF(RES_hhdet_in_tes!N133=0,"",RES_hhdet_in_tes!N133/RES_hhdet_in_fec!N133)</f>
        <v>0.8785861011648084</v>
      </c>
      <c r="O133" s="173">
        <f>IF(RES_hhdet_in_tes!O133=0,"",RES_hhdet_in_tes!O133/RES_hhdet_in_fec!O133)</f>
        <v>0.88023953903660657</v>
      </c>
      <c r="P133" s="173">
        <f>IF(RES_hhdet_in_tes!P133=0,"",RES_hhdet_in_tes!P133/RES_hhdet_in_fec!P133)</f>
        <v>0.8816928199841817</v>
      </c>
      <c r="Q133" s="173">
        <f>IF(RES_hhdet_in_tes!Q133=0,"",RES_hhdet_in_tes!Q133/RES_hhdet_in_fec!Q133)</f>
        <v>0.88317462762939314</v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>
        <f>IF(RES_hhdet_in_tes!L134=0,"",RES_hhdet_in_tes!L134/RES_hhdet_in_fec!L134)</f>
        <v>0.99844688353111821</v>
      </c>
      <c r="M134" s="172">
        <f>IF(RES_hhdet_in_tes!M134=0,"",RES_hhdet_in_tes!M134/RES_hhdet_in_fec!M134)</f>
        <v>1.0013925249454017</v>
      </c>
      <c r="N134" s="172">
        <f>IF(RES_hhdet_in_tes!N134=0,"",RES_hhdet_in_tes!N134/RES_hhdet_in_fec!N134)</f>
        <v>1.0027886342592227</v>
      </c>
      <c r="O134" s="172">
        <f>IF(RES_hhdet_in_tes!O134=0,"",RES_hhdet_in_tes!O134/RES_hhdet_in_fec!O134)</f>
        <v>1.0034970324083947</v>
      </c>
      <c r="P134" s="172">
        <f>IF(RES_hhdet_in_tes!P134=0,"",RES_hhdet_in_tes!P134/RES_hhdet_in_fec!P134)</f>
        <v>1.0039455690079353</v>
      </c>
      <c r="Q134" s="172">
        <f>IF(RES_hhdet_in_tes!Q134=0,"",RES_hhdet_in_tes!Q134/RES_hhdet_in_fec!Q134)</f>
        <v>1.0042971961984415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>
        <f>IF(RES_hhdet_in_tes!D135=0,"",RES_hhdet_in_tes!D135/RES_hhdet_in_fec!D135)</f>
        <v>0.71677196032517554</v>
      </c>
      <c r="E135" s="171">
        <f>IF(RES_hhdet_in_tes!E135=0,"",RES_hhdet_in_tes!E135/RES_hhdet_in_fec!E135)</f>
        <v>0.72175970608934725</v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>
        <f>IF(RES_hhdet_in_tes!H135=0,"",RES_hhdet_in_tes!H135/RES_hhdet_in_fec!H135)</f>
        <v>0.73732171019909476</v>
      </c>
      <c r="I135" s="171">
        <f>IF(RES_hhdet_in_tes!I135=0,"",RES_hhdet_in_tes!I135/RES_hhdet_in_fec!I135)</f>
        <v>0.73867426562662453</v>
      </c>
      <c r="J135" s="171">
        <f>IF(RES_hhdet_in_tes!J135=0,"",RES_hhdet_in_tes!J135/RES_hhdet_in_fec!J135)</f>
        <v>0.7422982848931835</v>
      </c>
      <c r="K135" s="171" t="str">
        <f>IF(RES_hhdet_in_tes!K135=0,"",RES_hhdet_in_tes!K135/RES_hhdet_in_fec!K135)</f>
        <v/>
      </c>
      <c r="L135" s="171">
        <f>IF(RES_hhdet_in_tes!L135=0,"",RES_hhdet_in_tes!L135/RES_hhdet_in_fec!L135)</f>
        <v>0.75180759912395378</v>
      </c>
      <c r="M135" s="171">
        <f>IF(RES_hhdet_in_tes!M135=0,"",RES_hhdet_in_tes!M135/RES_hhdet_in_fec!M135)</f>
        <v>0.75676902224052822</v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>
        <f>IF(RES_hhdet_in_tes!Q135=0,"",RES_hhdet_in_tes!Q135/RES_hhdet_in_fec!Q135)</f>
        <v>0.77261255618590075</v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>
        <f>IF(RES_hhdet_in_tes!L136=0,"",RES_hhdet_in_tes!L136/RES_hhdet_in_fec!L136)</f>
        <v>0.87384227479258481</v>
      </c>
      <c r="M136" s="170">
        <f>IF(RES_hhdet_in_tes!M136=0,"",RES_hhdet_in_tes!M136/RES_hhdet_in_fec!M136)</f>
        <v>0.85413946275870001</v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>
        <f>IF(RES_hhdet_in_tes!Q136=0,"",RES_hhdet_in_tes!Q136/RES_hhdet_in_fec!Q136)</f>
        <v>0.86066219588236381</v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>
        <f>IF(RES_hhdet_in_tes!L137=0,"",RES_hhdet_in_tes!L137/RES_hhdet_in_fec!L137)</f>
        <v>0.76420528650133546</v>
      </c>
      <c r="M137" s="73">
        <f>IF(RES_hhdet_in_tes!M137=0,"",RES_hhdet_in_tes!M137/RES_hhdet_in_fec!M137)</f>
        <v>0.75733284387146682</v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>
        <f>IF(RES_hhdet_in_tes!Q137=0,"",RES_hhdet_in_tes!Q137/RES_hhdet_in_fec!Q137)</f>
        <v>0.77257798493312468</v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>
        <f>IF(RES_hhdet_in_tes!L138=0,"",RES_hhdet_in_tes!L138/RES_hhdet_in_fec!L138)</f>
        <v>1.0215448839784416</v>
      </c>
      <c r="M138" s="73">
        <f>IF(RES_hhdet_in_tes!M138=0,"",RES_hhdet_in_tes!M138/RES_hhdet_in_fec!M138)</f>
        <v>1.0067263613939748</v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>
        <f>IF(RES_hhdet_in_tes!Q138=0,"",RES_hhdet_in_tes!Q138/RES_hhdet_in_fec!Q138)</f>
        <v>1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0.83341551541313708</v>
      </c>
      <c r="D139" s="169">
        <f>IF(RES_hhdet_in_tes!D139=0,"",RES_hhdet_in_tes!D139/RES_hhdet_in_fec!D139)</f>
        <v>0.83467935152357764</v>
      </c>
      <c r="E139" s="169">
        <f>IF(RES_hhdet_in_tes!E139=0,"",RES_hhdet_in_tes!E139/RES_hhdet_in_fec!E139)</f>
        <v>0.83800533954425283</v>
      </c>
      <c r="F139" s="169">
        <f>IF(RES_hhdet_in_tes!F139=0,"",RES_hhdet_in_tes!F139/RES_hhdet_in_fec!F139)</f>
        <v>0.84132069142116905</v>
      </c>
      <c r="G139" s="169">
        <f>IF(RES_hhdet_in_tes!G139=0,"",RES_hhdet_in_tes!G139/RES_hhdet_in_fec!G139)</f>
        <v>0.84502752237408174</v>
      </c>
      <c r="H139" s="169">
        <f>IF(RES_hhdet_in_tes!H139=0,"",RES_hhdet_in_tes!H139/RES_hhdet_in_fec!H139)</f>
        <v>0.84937686743831831</v>
      </c>
      <c r="I139" s="169">
        <f>IF(RES_hhdet_in_tes!I139=0,"",RES_hhdet_in_tes!I139/RES_hhdet_in_fec!I139)</f>
        <v>0.85384399248930465</v>
      </c>
      <c r="J139" s="169">
        <f>IF(RES_hhdet_in_tes!J139=0,"",RES_hhdet_in_tes!J139/RES_hhdet_in_fec!J139)</f>
        <v>0.85743308314280375</v>
      </c>
      <c r="K139" s="169" t="str">
        <f>IF(RES_hhdet_in_tes!K139=0,"",RES_hhdet_in_tes!K139/RES_hhdet_in_fec!K139)</f>
        <v/>
      </c>
      <c r="L139" s="169">
        <f>IF(RES_hhdet_in_tes!L139=0,"",RES_hhdet_in_tes!L139/RES_hhdet_in_fec!L139)</f>
        <v>0.85796545021765014</v>
      </c>
      <c r="M139" s="169">
        <f>IF(RES_hhdet_in_tes!M139=0,"",RES_hhdet_in_tes!M139/RES_hhdet_in_fec!M139)</f>
        <v>0.85847635838484682</v>
      </c>
      <c r="N139" s="169">
        <f>IF(RES_hhdet_in_tes!N139=0,"",RES_hhdet_in_tes!N139/RES_hhdet_in_fec!N139)</f>
        <v>0.86065197337906874</v>
      </c>
      <c r="O139" s="169">
        <f>IF(RES_hhdet_in_tes!O139=0,"",RES_hhdet_in_tes!O139/RES_hhdet_in_fec!O139)</f>
        <v>0.86231123579595581</v>
      </c>
      <c r="P139" s="169">
        <f>IF(RES_hhdet_in_tes!P139=0,"",RES_hhdet_in_tes!P139/RES_hhdet_in_fec!P139)</f>
        <v>0.86543360543392811</v>
      </c>
      <c r="Q139" s="169">
        <f>IF(RES_hhdet_in_tes!Q139=0,"",RES_hhdet_in_tes!Q139/RES_hhdet_in_fec!Q139)</f>
        <v>0.86820562868384521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0.83341551541313708</v>
      </c>
      <c r="D141" s="65">
        <f>IF(RES_hhdet_in_tes!D141=0,"",RES_hhdet_in_tes!D141/RES_hhdet_in_fec!D141)</f>
        <v>0.83467935152357764</v>
      </c>
      <c r="E141" s="65">
        <f>IF(RES_hhdet_in_tes!E141=0,"",RES_hhdet_in_tes!E141/RES_hhdet_in_fec!E141)</f>
        <v>0.83800533954425283</v>
      </c>
      <c r="F141" s="65">
        <f>IF(RES_hhdet_in_tes!F141=0,"",RES_hhdet_in_tes!F141/RES_hhdet_in_fec!F141)</f>
        <v>0.84132069142116905</v>
      </c>
      <c r="G141" s="65">
        <f>IF(RES_hhdet_in_tes!G141=0,"",RES_hhdet_in_tes!G141/RES_hhdet_in_fec!G141)</f>
        <v>0.84502752237408174</v>
      </c>
      <c r="H141" s="65">
        <f>IF(RES_hhdet_in_tes!H141=0,"",RES_hhdet_in_tes!H141/RES_hhdet_in_fec!H141)</f>
        <v>0.84937686743831831</v>
      </c>
      <c r="I141" s="65">
        <f>IF(RES_hhdet_in_tes!I141=0,"",RES_hhdet_in_tes!I141/RES_hhdet_in_fec!I141)</f>
        <v>0.85384399248930465</v>
      </c>
      <c r="J141" s="65">
        <f>IF(RES_hhdet_in_tes!J141=0,"",RES_hhdet_in_tes!J141/RES_hhdet_in_fec!J141)</f>
        <v>0.85743308314280375</v>
      </c>
      <c r="K141" s="65" t="str">
        <f>IF(RES_hhdet_in_tes!K141=0,"",RES_hhdet_in_tes!K141/RES_hhdet_in_fec!K141)</f>
        <v/>
      </c>
      <c r="L141" s="65">
        <f>IF(RES_hhdet_in_tes!L141=0,"",RES_hhdet_in_tes!L141/RES_hhdet_in_fec!L141)</f>
        <v>0.85796545021765014</v>
      </c>
      <c r="M141" s="65">
        <f>IF(RES_hhdet_in_tes!M141=0,"",RES_hhdet_in_tes!M141/RES_hhdet_in_fec!M141)</f>
        <v>0.85847635838484682</v>
      </c>
      <c r="N141" s="65">
        <f>IF(RES_hhdet_in_tes!N141=0,"",RES_hhdet_in_tes!N141/RES_hhdet_in_fec!N141)</f>
        <v>0.86065197337906874</v>
      </c>
      <c r="O141" s="65">
        <f>IF(RES_hhdet_in_tes!O141=0,"",RES_hhdet_in_tes!O141/RES_hhdet_in_fec!O141)</f>
        <v>0.86231123579595581</v>
      </c>
      <c r="P141" s="65">
        <f>IF(RES_hhdet_in_tes!P141=0,"",RES_hhdet_in_tes!P141/RES_hhdet_in_fec!P141)</f>
        <v>0.86543360543392811</v>
      </c>
      <c r="Q141" s="65">
        <f>IF(RES_hhdet_in_tes!Q141=0,"",RES_hhdet_in_tes!Q141/RES_hhdet_in_fec!Q141)</f>
        <v>0.86820562868384521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1.091563055951333</v>
      </c>
      <c r="D143" s="175">
        <f>IF(RES_hhdet_in_tes!D143=0,"",RES_hhdet_in_tes!D143/RES_hhdet_in_fec!D143)</f>
        <v>1.1258413053589569</v>
      </c>
      <c r="E143" s="175">
        <f>IF(RES_hhdet_in_tes!E143=0,"",RES_hhdet_in_tes!E143/RES_hhdet_in_fec!E143)</f>
        <v>1.1527600179003481</v>
      </c>
      <c r="F143" s="175">
        <f>IF(RES_hhdet_in_tes!F143=0,"",RES_hhdet_in_tes!F143/RES_hhdet_in_fec!F143)</f>
        <v>1.1987043186099615</v>
      </c>
      <c r="G143" s="175">
        <f>IF(RES_hhdet_in_tes!G143=0,"",RES_hhdet_in_tes!G143/RES_hhdet_in_fec!G143)</f>
        <v>1.2389811630631917</v>
      </c>
      <c r="H143" s="175">
        <f>IF(RES_hhdet_in_tes!H143=0,"",RES_hhdet_in_tes!H143/RES_hhdet_in_fec!H143)</f>
        <v>1.2995144640690204</v>
      </c>
      <c r="I143" s="175">
        <f>IF(RES_hhdet_in_tes!I143=0,"",RES_hhdet_in_tes!I143/RES_hhdet_in_fec!I143)</f>
        <v>1.3371881434601891</v>
      </c>
      <c r="J143" s="175">
        <f>IF(RES_hhdet_in_tes!J143=0,"",RES_hhdet_in_tes!J143/RES_hhdet_in_fec!J143)</f>
        <v>1.400980995487267</v>
      </c>
      <c r="K143" s="175">
        <f>IF(RES_hhdet_in_tes!K143=0,"",RES_hhdet_in_tes!K143/RES_hhdet_in_fec!K143)</f>
        <v>1.3778752972728687</v>
      </c>
      <c r="L143" s="175">
        <f>IF(RES_hhdet_in_tes!L143=0,"",RES_hhdet_in_tes!L143/RES_hhdet_in_fec!L143)</f>
        <v>1.702197466013442</v>
      </c>
      <c r="M143" s="175">
        <f>IF(RES_hhdet_in_tes!M143=0,"",RES_hhdet_in_tes!M143/RES_hhdet_in_fec!M143)</f>
        <v>1.6930941955549024</v>
      </c>
      <c r="N143" s="175">
        <f>IF(RES_hhdet_in_tes!N143=0,"",RES_hhdet_in_tes!N143/RES_hhdet_in_fec!N143)</f>
        <v>1.7462813188857089</v>
      </c>
      <c r="O143" s="175">
        <f>IF(RES_hhdet_in_tes!O143=0,"",RES_hhdet_in_tes!O143/RES_hhdet_in_fec!O143)</f>
        <v>1.7834293337998302</v>
      </c>
      <c r="P143" s="175">
        <f>IF(RES_hhdet_in_tes!P143=0,"",RES_hhdet_in_tes!P143/RES_hhdet_in_fec!P143)</f>
        <v>1.7394155339363617</v>
      </c>
      <c r="Q143" s="175">
        <f>IF(RES_hhdet_in_tes!Q143=0,"",RES_hhdet_in_tes!Q143/RES_hhdet_in_fec!Q143)</f>
        <v>1.7990369238656225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1.2613407291492253</v>
      </c>
      <c r="D144" s="169">
        <f>IF(RES_hhdet_in_tes!D144=0,"",RES_hhdet_in_tes!D144/RES_hhdet_in_fec!D144)</f>
        <v>1.3136119256787089</v>
      </c>
      <c r="E144" s="169">
        <f>IF(RES_hhdet_in_tes!E144=0,"",RES_hhdet_in_tes!E144/RES_hhdet_in_fec!E144)</f>
        <v>1.3769134207242013</v>
      </c>
      <c r="F144" s="169">
        <f>IF(RES_hhdet_in_tes!F144=0,"",RES_hhdet_in_tes!F144/RES_hhdet_in_fec!F144)</f>
        <v>1.4517215517754394</v>
      </c>
      <c r="G144" s="169">
        <f>IF(RES_hhdet_in_tes!G144=0,"",RES_hhdet_in_tes!G144/RES_hhdet_in_fec!G144)</f>
        <v>1.5412697470245165</v>
      </c>
      <c r="H144" s="169">
        <f>IF(RES_hhdet_in_tes!H144=0,"",RES_hhdet_in_tes!H144/RES_hhdet_in_fec!H144)</f>
        <v>1.652859331228693</v>
      </c>
      <c r="I144" s="169">
        <f>IF(RES_hhdet_in_tes!I144=0,"",RES_hhdet_in_tes!I144/RES_hhdet_in_fec!I144)</f>
        <v>1.7867025138147106</v>
      </c>
      <c r="J144" s="169">
        <f>IF(RES_hhdet_in_tes!J144=0,"",RES_hhdet_in_tes!J144/RES_hhdet_in_fec!J144)</f>
        <v>1.9491861882973922</v>
      </c>
      <c r="K144" s="169">
        <f>IF(RES_hhdet_in_tes!K144=0,"",RES_hhdet_in_tes!K144/RES_hhdet_in_fec!K144)</f>
        <v>1.6577378359017836</v>
      </c>
      <c r="L144" s="169">
        <f>IF(RES_hhdet_in_tes!L144=0,"",RES_hhdet_in_tes!L144/RES_hhdet_in_fec!L144)</f>
        <v>2.3124357013306303</v>
      </c>
      <c r="M144" s="169">
        <f>IF(RES_hhdet_in_tes!M144=0,"",RES_hhdet_in_tes!M144/RES_hhdet_in_fec!M144)</f>
        <v>2.4465342094285822</v>
      </c>
      <c r="N144" s="169">
        <f>IF(RES_hhdet_in_tes!N144=0,"",RES_hhdet_in_tes!N144/RES_hhdet_in_fec!N144)</f>
        <v>2.6031954235192227</v>
      </c>
      <c r="O144" s="169">
        <f>IF(RES_hhdet_in_tes!O144=0,"",RES_hhdet_in_tes!O144/RES_hhdet_in_fec!O144)</f>
        <v>2.7197264039686395</v>
      </c>
      <c r="P144" s="169">
        <f>IF(RES_hhdet_in_tes!P144=0,"",RES_hhdet_in_tes!P144/RES_hhdet_in_fec!P144)</f>
        <v>2.852232921037563</v>
      </c>
      <c r="Q144" s="169">
        <f>IF(RES_hhdet_in_tes!Q144=0,"",RES_hhdet_in_tes!Q144/RES_hhdet_in_fec!Q144)</f>
        <v>2.9451478198692524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1.2613407291492253</v>
      </c>
      <c r="D145" s="73">
        <f>IF(RES_hhdet_in_tes!D145=0,"",RES_hhdet_in_tes!D145/RES_hhdet_in_fec!D145)</f>
        <v>1.3136119256787089</v>
      </c>
      <c r="E145" s="73">
        <f>IF(RES_hhdet_in_tes!E145=0,"",RES_hhdet_in_tes!E145/RES_hhdet_in_fec!E145)</f>
        <v>1.3769134207242013</v>
      </c>
      <c r="F145" s="73">
        <f>IF(RES_hhdet_in_tes!F145=0,"",RES_hhdet_in_tes!F145/RES_hhdet_in_fec!F145)</f>
        <v>1.4517215517754394</v>
      </c>
      <c r="G145" s="73">
        <f>IF(RES_hhdet_in_tes!G145=0,"",RES_hhdet_in_tes!G145/RES_hhdet_in_fec!G145)</f>
        <v>1.5412697470245165</v>
      </c>
      <c r="H145" s="73">
        <f>IF(RES_hhdet_in_tes!H145=0,"",RES_hhdet_in_tes!H145/RES_hhdet_in_fec!H145)</f>
        <v>1.652859331228693</v>
      </c>
      <c r="I145" s="73">
        <f>IF(RES_hhdet_in_tes!I145=0,"",RES_hhdet_in_tes!I145/RES_hhdet_in_fec!I145)</f>
        <v>1.7867025138147106</v>
      </c>
      <c r="J145" s="73">
        <f>IF(RES_hhdet_in_tes!J145=0,"",RES_hhdet_in_tes!J145/RES_hhdet_in_fec!J145)</f>
        <v>1.9491861882973922</v>
      </c>
      <c r="K145" s="73">
        <f>IF(RES_hhdet_in_tes!K145=0,"",RES_hhdet_in_tes!K145/RES_hhdet_in_fec!K145)</f>
        <v>1.6577378359017836</v>
      </c>
      <c r="L145" s="73">
        <f>IF(RES_hhdet_in_tes!L145=0,"",RES_hhdet_in_tes!L145/RES_hhdet_in_fec!L145)</f>
        <v>2.3124357013306303</v>
      </c>
      <c r="M145" s="73">
        <f>IF(RES_hhdet_in_tes!M145=0,"",RES_hhdet_in_tes!M145/RES_hhdet_in_fec!M145)</f>
        <v>2.4465342094285822</v>
      </c>
      <c r="N145" s="73">
        <f>IF(RES_hhdet_in_tes!N145=0,"",RES_hhdet_in_tes!N145/RES_hhdet_in_fec!N145)</f>
        <v>2.6031954235192227</v>
      </c>
      <c r="O145" s="73">
        <f>IF(RES_hhdet_in_tes!O145=0,"",RES_hhdet_in_tes!O145/RES_hhdet_in_fec!O145)</f>
        <v>2.7197264039686395</v>
      </c>
      <c r="P145" s="73">
        <f>IF(RES_hhdet_in_tes!P145=0,"",RES_hhdet_in_tes!P145/RES_hhdet_in_fec!P145)</f>
        <v>2.852232921037563</v>
      </c>
      <c r="Q145" s="73">
        <f>IF(RES_hhdet_in_tes!Q145=0,"",RES_hhdet_in_tes!Q145/RES_hhdet_in_fec!Q145)</f>
        <v>2.9451478198692524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1.8959548721647419</v>
      </c>
      <c r="D146" s="169">
        <f>IF(RES_hhdet_in_tes!D146=0,"",RES_hhdet_in_tes!D146/RES_hhdet_in_fec!D146)</f>
        <v>1.9430038193217165</v>
      </c>
      <c r="E146" s="169">
        <f>IF(RES_hhdet_in_tes!E146=0,"",RES_hhdet_in_tes!E146/RES_hhdet_in_fec!E146)</f>
        <v>1.9994930479175519</v>
      </c>
      <c r="F146" s="169">
        <f>IF(RES_hhdet_in_tes!F146=0,"",RES_hhdet_in_tes!F146/RES_hhdet_in_fec!F146)</f>
        <v>2.0601401525118384</v>
      </c>
      <c r="G146" s="169">
        <f>IF(RES_hhdet_in_tes!G146=0,"",RES_hhdet_in_tes!G146/RES_hhdet_in_fec!G146)</f>
        <v>2.1309138396703133</v>
      </c>
      <c r="H146" s="169">
        <f>IF(RES_hhdet_in_tes!H146=0,"",RES_hhdet_in_tes!H146/RES_hhdet_in_fec!H146)</f>
        <v>2.1609529808874344</v>
      </c>
      <c r="I146" s="169">
        <f>IF(RES_hhdet_in_tes!I146=0,"",RES_hhdet_in_tes!I146/RES_hhdet_in_fec!I146)</f>
        <v>2.2520444142220328</v>
      </c>
      <c r="J146" s="169">
        <f>IF(RES_hhdet_in_tes!J146=0,"",RES_hhdet_in_tes!J146/RES_hhdet_in_fec!J146)</f>
        <v>2.3636242526403244</v>
      </c>
      <c r="K146" s="169">
        <f>IF(RES_hhdet_in_tes!K146=0,"",RES_hhdet_in_tes!K146/RES_hhdet_in_fec!K146)</f>
        <v>2.5139008103503135</v>
      </c>
      <c r="L146" s="169">
        <f>IF(RES_hhdet_in_tes!L146=0,"",RES_hhdet_in_tes!L146/RES_hhdet_in_fec!L146)</f>
        <v>2.6568674520002875</v>
      </c>
      <c r="M146" s="169">
        <f>IF(RES_hhdet_in_tes!M146=0,"",RES_hhdet_in_tes!M146/RES_hhdet_in_fec!M146)</f>
        <v>2.8396672365344466</v>
      </c>
      <c r="N146" s="169">
        <f>IF(RES_hhdet_in_tes!N146=0,"",RES_hhdet_in_tes!N146/RES_hhdet_in_fec!N146)</f>
        <v>2.9837065399066205</v>
      </c>
      <c r="O146" s="169">
        <f>IF(RES_hhdet_in_tes!O146=0,"",RES_hhdet_in_tes!O146/RES_hhdet_in_fec!O146)</f>
        <v>3.138869479785944</v>
      </c>
      <c r="P146" s="169">
        <f>IF(RES_hhdet_in_tes!P146=0,"",RES_hhdet_in_tes!P146/RES_hhdet_in_fec!P146)</f>
        <v>3.2849320179182251</v>
      </c>
      <c r="Q146" s="169">
        <f>IF(RES_hhdet_in_tes!Q146=0,"",RES_hhdet_in_tes!Q146/RES_hhdet_in_fec!Q146)</f>
        <v>3.4196207731267689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1.8959548721647419</v>
      </c>
      <c r="D147" s="73">
        <f>IF(RES_hhdet_in_tes!D147=0,"",RES_hhdet_in_tes!D147/RES_hhdet_in_fec!D147)</f>
        <v>1.9430038193217165</v>
      </c>
      <c r="E147" s="73">
        <f>IF(RES_hhdet_in_tes!E147=0,"",RES_hhdet_in_tes!E147/RES_hhdet_in_fec!E147)</f>
        <v>1.9994930479175519</v>
      </c>
      <c r="F147" s="73">
        <f>IF(RES_hhdet_in_tes!F147=0,"",RES_hhdet_in_tes!F147/RES_hhdet_in_fec!F147)</f>
        <v>2.0601401525118384</v>
      </c>
      <c r="G147" s="73">
        <f>IF(RES_hhdet_in_tes!G147=0,"",RES_hhdet_in_tes!G147/RES_hhdet_in_fec!G147)</f>
        <v>2.1309138396703133</v>
      </c>
      <c r="H147" s="73">
        <f>IF(RES_hhdet_in_tes!H147=0,"",RES_hhdet_in_tes!H147/RES_hhdet_in_fec!H147)</f>
        <v>2.1609529808874344</v>
      </c>
      <c r="I147" s="73">
        <f>IF(RES_hhdet_in_tes!I147=0,"",RES_hhdet_in_tes!I147/RES_hhdet_in_fec!I147)</f>
        <v>2.2520444142220328</v>
      </c>
      <c r="J147" s="73">
        <f>IF(RES_hhdet_in_tes!J147=0,"",RES_hhdet_in_tes!J147/RES_hhdet_in_fec!J147)</f>
        <v>2.3636242526403244</v>
      </c>
      <c r="K147" s="73">
        <f>IF(RES_hhdet_in_tes!K147=0,"",RES_hhdet_in_tes!K147/RES_hhdet_in_fec!K147)</f>
        <v>2.5139008103503135</v>
      </c>
      <c r="L147" s="73">
        <f>IF(RES_hhdet_in_tes!L147=0,"",RES_hhdet_in_tes!L147/RES_hhdet_in_fec!L147)</f>
        <v>2.6568674520002875</v>
      </c>
      <c r="M147" s="73">
        <f>IF(RES_hhdet_in_tes!M147=0,"",RES_hhdet_in_tes!M147/RES_hhdet_in_fec!M147)</f>
        <v>2.8396672365344466</v>
      </c>
      <c r="N147" s="73">
        <f>IF(RES_hhdet_in_tes!N147=0,"",RES_hhdet_in_tes!N147/RES_hhdet_in_fec!N147)</f>
        <v>2.9837065399066205</v>
      </c>
      <c r="O147" s="73">
        <f>IF(RES_hhdet_in_tes!O147=0,"",RES_hhdet_in_tes!O147/RES_hhdet_in_fec!O147)</f>
        <v>3.138869479785944</v>
      </c>
      <c r="P147" s="73">
        <f>IF(RES_hhdet_in_tes!P147=0,"",RES_hhdet_in_tes!P147/RES_hhdet_in_fec!P147)</f>
        <v>3.2849320179182251</v>
      </c>
      <c r="Q147" s="73">
        <f>IF(RES_hhdet_in_tes!Q147=0,"",RES_hhdet_in_tes!Q147/RES_hhdet_in_fec!Q147)</f>
        <v>3.4196207731267689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0.71354940978474179</v>
      </c>
      <c r="D148" s="169">
        <f>IF(RES_hhdet_in_tes!D148=0,"",RES_hhdet_in_tes!D148/RES_hhdet_in_fec!D148)</f>
        <v>0.717739124967538</v>
      </c>
      <c r="E148" s="169">
        <f>IF(RES_hhdet_in_tes!E148=0,"",RES_hhdet_in_tes!E148/RES_hhdet_in_fec!E148)</f>
        <v>0.7212055253629952</v>
      </c>
      <c r="F148" s="169">
        <f>IF(RES_hhdet_in_tes!F148=0,"",RES_hhdet_in_tes!F148/RES_hhdet_in_fec!F148)</f>
        <v>0.72501053797502257</v>
      </c>
      <c r="G148" s="169">
        <f>IF(RES_hhdet_in_tes!G148=0,"",RES_hhdet_in_tes!G148/RES_hhdet_in_fec!G148)</f>
        <v>0.72891008887781095</v>
      </c>
      <c r="H148" s="169">
        <f>IF(RES_hhdet_in_tes!H148=0,"",RES_hhdet_in_tes!H148/RES_hhdet_in_fec!H148)</f>
        <v>0.7337932731018777</v>
      </c>
      <c r="I148" s="169">
        <f>IF(RES_hhdet_in_tes!I148=0,"",RES_hhdet_in_tes!I148/RES_hhdet_in_fec!I148)</f>
        <v>0.73872315035303859</v>
      </c>
      <c r="J148" s="169">
        <f>IF(RES_hhdet_in_tes!J148=0,"",RES_hhdet_in_tes!J148/RES_hhdet_in_fec!J148)</f>
        <v>0.74326851251844606</v>
      </c>
      <c r="K148" s="169">
        <f>IF(RES_hhdet_in_tes!K148=0,"",RES_hhdet_in_tes!K148/RES_hhdet_in_fec!K148)</f>
        <v>0.83591528368418211</v>
      </c>
      <c r="L148" s="169">
        <f>IF(RES_hhdet_in_tes!L148=0,"",RES_hhdet_in_tes!L148/RES_hhdet_in_fec!L148)</f>
        <v>0.77928606775272202</v>
      </c>
      <c r="M148" s="169">
        <f>IF(RES_hhdet_in_tes!M148=0,"",RES_hhdet_in_tes!M148/RES_hhdet_in_fec!M148)</f>
        <v>0.79201935718333449</v>
      </c>
      <c r="N148" s="169">
        <f>IF(RES_hhdet_in_tes!N148=0,"",RES_hhdet_in_tes!N148/RES_hhdet_in_fec!N148)</f>
        <v>0.79819491250939401</v>
      </c>
      <c r="O148" s="169">
        <f>IF(RES_hhdet_in_tes!O148=0,"",RES_hhdet_in_tes!O148/RES_hhdet_in_fec!O148)</f>
        <v>0.806478925812666</v>
      </c>
      <c r="P148" s="169">
        <f>IF(RES_hhdet_in_tes!P148=0,"",RES_hhdet_in_tes!P148/RES_hhdet_in_fec!P148)</f>
        <v>0.80170039213426414</v>
      </c>
      <c r="Q148" s="169">
        <f>IF(RES_hhdet_in_tes!Q148=0,"",RES_hhdet_in_tes!Q148/RES_hhdet_in_fec!Q148)</f>
        <v>0.79382548999184255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0.71354940978474179</v>
      </c>
      <c r="D153" s="171">
        <f>IF(RES_hhdet_in_tes!D153=0,"",RES_hhdet_in_tes!D153/RES_hhdet_in_fec!D153)</f>
        <v>0.717739124967538</v>
      </c>
      <c r="E153" s="171">
        <f>IF(RES_hhdet_in_tes!E153=0,"",RES_hhdet_in_tes!E153/RES_hhdet_in_fec!E153)</f>
        <v>0.7212055253629952</v>
      </c>
      <c r="F153" s="171">
        <f>IF(RES_hhdet_in_tes!F153=0,"",RES_hhdet_in_tes!F153/RES_hhdet_in_fec!F153)</f>
        <v>0.72501053797502257</v>
      </c>
      <c r="G153" s="171">
        <f>IF(RES_hhdet_in_tes!G153=0,"",RES_hhdet_in_tes!G153/RES_hhdet_in_fec!G153)</f>
        <v>0.72891008887781095</v>
      </c>
      <c r="H153" s="171">
        <f>IF(RES_hhdet_in_tes!H153=0,"",RES_hhdet_in_tes!H153/RES_hhdet_in_fec!H153)</f>
        <v>0.7337932731018777</v>
      </c>
      <c r="I153" s="171">
        <f>IF(RES_hhdet_in_tes!I153=0,"",RES_hhdet_in_tes!I153/RES_hhdet_in_fec!I153)</f>
        <v>0.73872315035303859</v>
      </c>
      <c r="J153" s="171">
        <f>IF(RES_hhdet_in_tes!J153=0,"",RES_hhdet_in_tes!J153/RES_hhdet_in_fec!J153)</f>
        <v>0.74326851251844606</v>
      </c>
      <c r="K153" s="171" t="str">
        <f>IF(RES_hhdet_in_tes!K153=0,"",RES_hhdet_in_tes!K153/RES_hhdet_in_fec!K153)</f>
        <v/>
      </c>
      <c r="L153" s="171">
        <f>IF(RES_hhdet_in_tes!L153=0,"",RES_hhdet_in_tes!L153/RES_hhdet_in_fec!L153)</f>
        <v>0.75287910263742808</v>
      </c>
      <c r="M153" s="171">
        <f>IF(RES_hhdet_in_tes!M153=0,"",RES_hhdet_in_tes!M153/RES_hhdet_in_fec!M153)</f>
        <v>0.75665107580314184</v>
      </c>
      <c r="N153" s="171">
        <f>IF(RES_hhdet_in_tes!N153=0,"",RES_hhdet_in_tes!N153/RES_hhdet_in_fec!N153)</f>
        <v>0.76026763194792457</v>
      </c>
      <c r="O153" s="171">
        <f>IF(RES_hhdet_in_tes!O153=0,"",RES_hhdet_in_tes!O153/RES_hhdet_in_fec!O153)</f>
        <v>0.76313600272020865</v>
      </c>
      <c r="P153" s="171">
        <f>IF(RES_hhdet_in_tes!P153=0,"",RES_hhdet_in_tes!P153/RES_hhdet_in_fec!P153)</f>
        <v>0.76591926229919383</v>
      </c>
      <c r="Q153" s="171">
        <f>IF(RES_hhdet_in_tes!Q153=0,"",RES_hhdet_in_tes!Q153/RES_hhdet_in_fec!Q153)</f>
        <v>0.76861108783313614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>
        <f>IF(RES_hhdet_in_tes!K154=0,"",RES_hhdet_in_tes!K154/RES_hhdet_in_fec!K154)</f>
        <v>0.83591528368418211</v>
      </c>
      <c r="L154" s="170">
        <f>IF(RES_hhdet_in_tes!L154=0,"",RES_hhdet_in_tes!L154/RES_hhdet_in_fec!L154)</f>
        <v>0.86926598392126098</v>
      </c>
      <c r="M154" s="170">
        <f>IF(RES_hhdet_in_tes!M154=0,"",RES_hhdet_in_tes!M154/RES_hhdet_in_fec!M154)</f>
        <v>0.85332047078417061</v>
      </c>
      <c r="N154" s="170">
        <f>IF(RES_hhdet_in_tes!N154=0,"",RES_hhdet_in_tes!N154/RES_hhdet_in_fec!N154)</f>
        <v>0.85944984297033356</v>
      </c>
      <c r="O154" s="170">
        <f>IF(RES_hhdet_in_tes!O154=0,"",RES_hhdet_in_tes!O154/RES_hhdet_in_fec!O154)</f>
        <v>0.86119648346764965</v>
      </c>
      <c r="P154" s="170">
        <f>IF(RES_hhdet_in_tes!P154=0,"",RES_hhdet_in_tes!P154/RES_hhdet_in_fec!P154)</f>
        <v>0.8664387467401139</v>
      </c>
      <c r="Q154" s="170">
        <f>IF(RES_hhdet_in_tes!Q154=0,"",RES_hhdet_in_tes!Q154/RES_hhdet_in_fec!Q154)</f>
        <v>0.85955192729958108</v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>
        <f>IF(RES_hhdet_in_tes!K155=0,"",RES_hhdet_in_tes!K155/RES_hhdet_in_fec!K155)</f>
        <v>0.74719006907536534</v>
      </c>
      <c r="L155" s="73">
        <f>IF(RES_hhdet_in_tes!L155=0,"",RES_hhdet_in_tes!L155/RES_hhdet_in_fec!L155)</f>
        <v>0.76120228798136524</v>
      </c>
      <c r="M155" s="73">
        <f>IF(RES_hhdet_in_tes!M155=0,"",RES_hhdet_in_tes!M155/RES_hhdet_in_fec!M155)</f>
        <v>0.7576246975628057</v>
      </c>
      <c r="N155" s="73">
        <f>IF(RES_hhdet_in_tes!N155=0,"",RES_hhdet_in_tes!N155/RES_hhdet_in_fec!N155)</f>
        <v>0.76281410843321074</v>
      </c>
      <c r="O155" s="73">
        <f>IF(RES_hhdet_in_tes!O155=0,"",RES_hhdet_in_tes!O155/RES_hhdet_in_fec!O155)</f>
        <v>0.76663841484502682</v>
      </c>
      <c r="P155" s="73">
        <f>IF(RES_hhdet_in_tes!P155=0,"",RES_hhdet_in_tes!P155/RES_hhdet_in_fec!P155)</f>
        <v>0.77099750009603973</v>
      </c>
      <c r="Q155" s="73">
        <f>IF(RES_hhdet_in_tes!Q155=0,"",RES_hhdet_in_tes!Q155/RES_hhdet_in_fec!Q155)</f>
        <v>0.7702185192255333</v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>
        <f>IF(RES_hhdet_in_tes!K156=0,"",RES_hhdet_in_tes!K156/RES_hhdet_in_fec!K156)</f>
        <v>0.99999999999999989</v>
      </c>
      <c r="L156" s="73">
        <f>IF(RES_hhdet_in_tes!L156=0,"",RES_hhdet_in_tes!L156/RES_hhdet_in_fec!L156)</f>
        <v>1.0148490585510446</v>
      </c>
      <c r="M156" s="73">
        <f>IF(RES_hhdet_in_tes!M156=0,"",RES_hhdet_in_tes!M156/RES_hhdet_in_fec!M156)</f>
        <v>1.0041564509702148</v>
      </c>
      <c r="N156" s="73">
        <f>IF(RES_hhdet_in_tes!N156=0,"",RES_hhdet_in_tes!N156/RES_hhdet_in_fec!N156)</f>
        <v>1.0064377728802896</v>
      </c>
      <c r="O156" s="73">
        <f>IF(RES_hhdet_in_tes!O156=0,"",RES_hhdet_in_tes!O156/RES_hhdet_in_fec!O156)</f>
        <v>1.0048149093383851</v>
      </c>
      <c r="P156" s="73">
        <f>IF(RES_hhdet_in_tes!P156=0,"",RES_hhdet_in_tes!P156/RES_hhdet_in_fec!P156)</f>
        <v>1.004817028454273</v>
      </c>
      <c r="Q156" s="73">
        <f>IF(RES_hhdet_in_tes!Q156=0,"",RES_hhdet_in_tes!Q156/RES_hhdet_in_fec!Q156)</f>
        <v>1.0008657993459085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0.83309392416727646</v>
      </c>
      <c r="D157" s="169">
        <f>IF(RES_hhdet_in_tes!D157=0,"",RES_hhdet_in_tes!D157/RES_hhdet_in_fec!D157)</f>
        <v>0.83324135202945571</v>
      </c>
      <c r="E157" s="169">
        <f>IF(RES_hhdet_in_tes!E157=0,"",RES_hhdet_in_tes!E157/RES_hhdet_in_fec!E157)</f>
        <v>0.83607577014818213</v>
      </c>
      <c r="F157" s="169">
        <f>IF(RES_hhdet_in_tes!F157=0,"",RES_hhdet_in_tes!F157/RES_hhdet_in_fec!F157)</f>
        <v>0.83865616721812797</v>
      </c>
      <c r="G157" s="169">
        <f>IF(RES_hhdet_in_tes!G157=0,"",RES_hhdet_in_tes!G157/RES_hhdet_in_fec!G157)</f>
        <v>0.84127740069779766</v>
      </c>
      <c r="H157" s="169">
        <f>IF(RES_hhdet_in_tes!H157=0,"",RES_hhdet_in_tes!H157/RES_hhdet_in_fec!H157)</f>
        <v>0.84441189161386843</v>
      </c>
      <c r="I157" s="169">
        <f>IF(RES_hhdet_in_tes!I157=0,"",RES_hhdet_in_tes!I157/RES_hhdet_in_fec!I157)</f>
        <v>0.84755230959564198</v>
      </c>
      <c r="J157" s="169">
        <f>IF(RES_hhdet_in_tes!J157=0,"",RES_hhdet_in_tes!J157/RES_hhdet_in_fec!J157)</f>
        <v>0.8493725374523089</v>
      </c>
      <c r="K157" s="169">
        <f>IF(RES_hhdet_in_tes!K157=0,"",RES_hhdet_in_tes!K157/RES_hhdet_in_fec!K157)</f>
        <v>0.85222003503583177</v>
      </c>
      <c r="L157" s="169">
        <f>IF(RES_hhdet_in_tes!L157=0,"",RES_hhdet_in_tes!L157/RES_hhdet_in_fec!L157)</f>
        <v>0.8550971338297535</v>
      </c>
      <c r="M157" s="169">
        <f>IF(RES_hhdet_in_tes!M157=0,"",RES_hhdet_in_tes!M157/RES_hhdet_in_fec!M157)</f>
        <v>0.85785494915476113</v>
      </c>
      <c r="N157" s="169">
        <f>IF(RES_hhdet_in_tes!N157=0,"",RES_hhdet_in_tes!N157/RES_hhdet_in_fec!N157)</f>
        <v>0.86061788544939655</v>
      </c>
      <c r="O157" s="169">
        <f>IF(RES_hhdet_in_tes!O157=0,"",RES_hhdet_in_tes!O157/RES_hhdet_in_fec!O157)</f>
        <v>0.86291817617471511</v>
      </c>
      <c r="P157" s="169">
        <f>IF(RES_hhdet_in_tes!P157=0,"",RES_hhdet_in_tes!P157/RES_hhdet_in_fec!P157)</f>
        <v>0.86501378203439805</v>
      </c>
      <c r="Q157" s="169">
        <f>IF(RES_hhdet_in_tes!Q157=0,"",RES_hhdet_in_tes!Q157/RES_hhdet_in_fec!Q157)</f>
        <v>0.86754683324746729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0.83309392416727646</v>
      </c>
      <c r="D159" s="65">
        <f>IF(RES_hhdet_in_tes!D159=0,"",RES_hhdet_in_tes!D159/RES_hhdet_in_fec!D159)</f>
        <v>0.83324135202945571</v>
      </c>
      <c r="E159" s="65">
        <f>IF(RES_hhdet_in_tes!E159=0,"",RES_hhdet_in_tes!E159/RES_hhdet_in_fec!E159)</f>
        <v>0.83607577014818213</v>
      </c>
      <c r="F159" s="65">
        <f>IF(RES_hhdet_in_tes!F159=0,"",RES_hhdet_in_tes!F159/RES_hhdet_in_fec!F159)</f>
        <v>0.83865616721812797</v>
      </c>
      <c r="G159" s="65">
        <f>IF(RES_hhdet_in_tes!G159=0,"",RES_hhdet_in_tes!G159/RES_hhdet_in_fec!G159)</f>
        <v>0.84127740069779766</v>
      </c>
      <c r="H159" s="65">
        <f>IF(RES_hhdet_in_tes!H159=0,"",RES_hhdet_in_tes!H159/RES_hhdet_in_fec!H159)</f>
        <v>0.84441189161386843</v>
      </c>
      <c r="I159" s="65">
        <f>IF(RES_hhdet_in_tes!I159=0,"",RES_hhdet_in_tes!I159/RES_hhdet_in_fec!I159)</f>
        <v>0.84755230959564198</v>
      </c>
      <c r="J159" s="65">
        <f>IF(RES_hhdet_in_tes!J159=0,"",RES_hhdet_in_tes!J159/RES_hhdet_in_fec!J159)</f>
        <v>0.8493725374523089</v>
      </c>
      <c r="K159" s="65">
        <f>IF(RES_hhdet_in_tes!K159=0,"",RES_hhdet_in_tes!K159/RES_hhdet_in_fec!K159)</f>
        <v>0.85222003503583177</v>
      </c>
      <c r="L159" s="65">
        <f>IF(RES_hhdet_in_tes!L159=0,"",RES_hhdet_in_tes!L159/RES_hhdet_in_fec!L159)</f>
        <v>0.8550971338297535</v>
      </c>
      <c r="M159" s="65">
        <f>IF(RES_hhdet_in_tes!M159=0,"",RES_hhdet_in_tes!M159/RES_hhdet_in_fec!M159)</f>
        <v>0.85785494915476113</v>
      </c>
      <c r="N159" s="65">
        <f>IF(RES_hhdet_in_tes!N159=0,"",RES_hhdet_in_tes!N159/RES_hhdet_in_fec!N159)</f>
        <v>0.86061788544939655</v>
      </c>
      <c r="O159" s="65">
        <f>IF(RES_hhdet_in_tes!O159=0,"",RES_hhdet_in_tes!O159/RES_hhdet_in_fec!O159)</f>
        <v>0.86291817617471511</v>
      </c>
      <c r="P159" s="65">
        <f>IF(RES_hhdet_in_tes!P159=0,"",RES_hhdet_in_tes!P159/RES_hhdet_in_fec!P159)</f>
        <v>0.86501378203439805</v>
      </c>
      <c r="Q159" s="65">
        <f>IF(RES_hhdet_in_tes!Q159=0,"",RES_hhdet_in_tes!Q159/RES_hhdet_in_fec!Q159)</f>
        <v>0.86754683324746729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0.75686712765131614</v>
      </c>
      <c r="D161" s="175">
        <f>IF(RES_hhdet_in_tes!D161=0,"",RES_hhdet_in_tes!D161/RES_hhdet_in_fec!D161)</f>
        <v>0.76032885552379281</v>
      </c>
      <c r="E161" s="175">
        <f>IF(RES_hhdet_in_tes!E161=0,"",RES_hhdet_in_tes!E161/RES_hhdet_in_fec!E161)</f>
        <v>0.7635206270725583</v>
      </c>
      <c r="F161" s="175">
        <f>IF(RES_hhdet_in_tes!F161=0,"",RES_hhdet_in_tes!F161/RES_hhdet_in_fec!F161)</f>
        <v>0.76838959238138149</v>
      </c>
      <c r="G161" s="175">
        <f>IF(RES_hhdet_in_tes!G161=0,"",RES_hhdet_in_tes!G161/RES_hhdet_in_fec!G161)</f>
        <v>0.77381351063501702</v>
      </c>
      <c r="H161" s="175">
        <f>IF(RES_hhdet_in_tes!H161=0,"",RES_hhdet_in_tes!H161/RES_hhdet_in_fec!H161)</f>
        <v>0.78190401017581757</v>
      </c>
      <c r="I161" s="175">
        <f>IF(RES_hhdet_in_tes!I161=0,"",RES_hhdet_in_tes!I161/RES_hhdet_in_fec!I161)</f>
        <v>0.7925151723893491</v>
      </c>
      <c r="J161" s="175">
        <f>IF(RES_hhdet_in_tes!J161=0,"",RES_hhdet_in_tes!J161/RES_hhdet_in_fec!J161)</f>
        <v>0.80020564143954842</v>
      </c>
      <c r="K161" s="175">
        <f>IF(RES_hhdet_in_tes!K161=0,"",RES_hhdet_in_tes!K161/RES_hhdet_in_fec!K161)</f>
        <v>0.79210196117702225</v>
      </c>
      <c r="L161" s="175">
        <f>IF(RES_hhdet_in_tes!L161=0,"",RES_hhdet_in_tes!L161/RES_hhdet_in_fec!L161)</f>
        <v>0.81664451761888091</v>
      </c>
      <c r="M161" s="175">
        <f>IF(RES_hhdet_in_tes!M161=0,"",RES_hhdet_in_tes!M161/RES_hhdet_in_fec!M161)</f>
        <v>0.82109743585597372</v>
      </c>
      <c r="N161" s="175">
        <f>IF(RES_hhdet_in_tes!N161=0,"",RES_hhdet_in_tes!N161/RES_hhdet_in_fec!N161)</f>
        <v>0.85421359665658447</v>
      </c>
      <c r="O161" s="175">
        <f>IF(RES_hhdet_in_tes!O161=0,"",RES_hhdet_in_tes!O161/RES_hhdet_in_fec!O161)</f>
        <v>0.82708824987326313</v>
      </c>
      <c r="P161" s="175">
        <f>IF(RES_hhdet_in_tes!P161=0,"",RES_hhdet_in_tes!P161/RES_hhdet_in_fec!P161)</f>
        <v>0.83813685138881466</v>
      </c>
      <c r="Q161" s="175">
        <f>IF(RES_hhdet_in_tes!Q161=0,"",RES_hhdet_in_tes!Q161/RES_hhdet_in_fec!Q161)</f>
        <v>0.91792564375766972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0.76081309426204113</v>
      </c>
      <c r="D162" s="169">
        <f>IF(RES_hhdet_in_tes!D162=0,"",RES_hhdet_in_tes!D162/RES_hhdet_in_fec!D162)</f>
        <v>0.76372125768082399</v>
      </c>
      <c r="E162" s="169">
        <f>IF(RES_hhdet_in_tes!E162=0,"",RES_hhdet_in_tes!E162/RES_hhdet_in_fec!E162)</f>
        <v>0.76651577943237692</v>
      </c>
      <c r="F162" s="169">
        <f>IF(RES_hhdet_in_tes!F162=0,"",RES_hhdet_in_tes!F162/RES_hhdet_in_fec!F162)</f>
        <v>0.76999001362388753</v>
      </c>
      <c r="G162" s="169">
        <f>IF(RES_hhdet_in_tes!G162=0,"",RES_hhdet_in_tes!G162/RES_hhdet_in_fec!G162)</f>
        <v>0.77397824685496042</v>
      </c>
      <c r="H162" s="169">
        <f>IF(RES_hhdet_in_tes!H162=0,"",RES_hhdet_in_tes!H162/RES_hhdet_in_fec!H162)</f>
        <v>0.78158533456751822</v>
      </c>
      <c r="I162" s="169">
        <f>IF(RES_hhdet_in_tes!I162=0,"",RES_hhdet_in_tes!I162/RES_hhdet_in_fec!I162)</f>
        <v>0.7866911670229737</v>
      </c>
      <c r="J162" s="169">
        <f>IF(RES_hhdet_in_tes!J162=0,"",RES_hhdet_in_tes!J162/RES_hhdet_in_fec!J162)</f>
        <v>0.79118746162648657</v>
      </c>
      <c r="K162" s="169">
        <f>IF(RES_hhdet_in_tes!K162=0,"",RES_hhdet_in_tes!K162/RES_hhdet_in_fec!K162)</f>
        <v>0.76757075209959036</v>
      </c>
      <c r="L162" s="169">
        <f>IF(RES_hhdet_in_tes!L162=0,"",RES_hhdet_in_tes!L162/RES_hhdet_in_fec!L162)</f>
        <v>0.79823221141648149</v>
      </c>
      <c r="M162" s="169">
        <f>IF(RES_hhdet_in_tes!M162=0,"",RES_hhdet_in_tes!M162/RES_hhdet_in_fec!M162)</f>
        <v>0.80076725708839469</v>
      </c>
      <c r="N162" s="169">
        <f>IF(RES_hhdet_in_tes!N162=0,"",RES_hhdet_in_tes!N162/RES_hhdet_in_fec!N162)</f>
        <v>0.80645755037306255</v>
      </c>
      <c r="O162" s="169">
        <f>IF(RES_hhdet_in_tes!O162=0,"",RES_hhdet_in_tes!O162/RES_hhdet_in_fec!O162)</f>
        <v>0.81081868437119942</v>
      </c>
      <c r="P162" s="169">
        <f>IF(RES_hhdet_in_tes!P162=0,"",RES_hhdet_in_tes!P162/RES_hhdet_in_fec!P162)</f>
        <v>0.8167266220970173</v>
      </c>
      <c r="Q162" s="169">
        <f>IF(RES_hhdet_in_tes!Q162=0,"",RES_hhdet_in_tes!Q162/RES_hhdet_in_fec!Q162)</f>
        <v>0.82221155633331722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0.76081309426204113</v>
      </c>
      <c r="D163" s="65">
        <f>IF(RES_hhdet_in_tes!D163=0,"",RES_hhdet_in_tes!D163/RES_hhdet_in_fec!D163)</f>
        <v>0.76372125768082399</v>
      </c>
      <c r="E163" s="65">
        <f>IF(RES_hhdet_in_tes!E163=0,"",RES_hhdet_in_tes!E163/RES_hhdet_in_fec!E163)</f>
        <v>0.76651577943237692</v>
      </c>
      <c r="F163" s="65">
        <f>IF(RES_hhdet_in_tes!F163=0,"",RES_hhdet_in_tes!F163/RES_hhdet_in_fec!F163)</f>
        <v>0.76999001362388753</v>
      </c>
      <c r="G163" s="65">
        <f>IF(RES_hhdet_in_tes!G163=0,"",RES_hhdet_in_tes!G163/RES_hhdet_in_fec!G163)</f>
        <v>0.77397824685496042</v>
      </c>
      <c r="H163" s="65">
        <f>IF(RES_hhdet_in_tes!H163=0,"",RES_hhdet_in_tes!H163/RES_hhdet_in_fec!H163)</f>
        <v>0.78158533456751822</v>
      </c>
      <c r="I163" s="65">
        <f>IF(RES_hhdet_in_tes!I163=0,"",RES_hhdet_in_tes!I163/RES_hhdet_in_fec!I163)</f>
        <v>0.7866911670229737</v>
      </c>
      <c r="J163" s="65">
        <f>IF(RES_hhdet_in_tes!J163=0,"",RES_hhdet_in_tes!J163/RES_hhdet_in_fec!J163)</f>
        <v>0.79118746162648657</v>
      </c>
      <c r="K163" s="65">
        <f>IF(RES_hhdet_in_tes!K163=0,"",RES_hhdet_in_tes!K163/RES_hhdet_in_fec!K163)</f>
        <v>0.76757075209959036</v>
      </c>
      <c r="L163" s="65">
        <f>IF(RES_hhdet_in_tes!L163=0,"",RES_hhdet_in_tes!L163/RES_hhdet_in_fec!L163)</f>
        <v>0.79823221141648149</v>
      </c>
      <c r="M163" s="65">
        <f>IF(RES_hhdet_in_tes!M163=0,"",RES_hhdet_in_tes!M163/RES_hhdet_in_fec!M163)</f>
        <v>0.80076725708839469</v>
      </c>
      <c r="N163" s="65">
        <f>IF(RES_hhdet_in_tes!N163=0,"",RES_hhdet_in_tes!N163/RES_hhdet_in_fec!N163)</f>
        <v>0.80645755037306255</v>
      </c>
      <c r="O163" s="65">
        <f>IF(RES_hhdet_in_tes!O163=0,"",RES_hhdet_in_tes!O163/RES_hhdet_in_fec!O163)</f>
        <v>0.81081868437119942</v>
      </c>
      <c r="P163" s="65">
        <f>IF(RES_hhdet_in_tes!P163=0,"",RES_hhdet_in_tes!P163/RES_hhdet_in_fec!P163)</f>
        <v>0.8167266220970173</v>
      </c>
      <c r="Q163" s="65">
        <f>IF(RES_hhdet_in_tes!Q163=0,"",RES_hhdet_in_tes!Q163/RES_hhdet_in_fec!Q163)</f>
        <v>0.82221155633331722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1.8883112924875962</v>
      </c>
      <c r="D164" s="169">
        <f>IF(RES_hhdet_in_tes!D164=0,"",RES_hhdet_in_tes!D164/RES_hhdet_in_fec!D164)</f>
        <v>1.935707087711142</v>
      </c>
      <c r="E164" s="169">
        <f>IF(RES_hhdet_in_tes!E164=0,"",RES_hhdet_in_tes!E164/RES_hhdet_in_fec!E164)</f>
        <v>1.9867607627040331</v>
      </c>
      <c r="F164" s="169">
        <f>IF(RES_hhdet_in_tes!F164=0,"",RES_hhdet_in_tes!F164/RES_hhdet_in_fec!F164)</f>
        <v>2.0467558361560658</v>
      </c>
      <c r="G164" s="169">
        <f>IF(RES_hhdet_in_tes!G164=0,"",RES_hhdet_in_tes!G164/RES_hhdet_in_fec!G164)</f>
        <v>2.1171145716976514</v>
      </c>
      <c r="H164" s="169">
        <f>IF(RES_hhdet_in_tes!H164=0,"",RES_hhdet_in_tes!H164/RES_hhdet_in_fec!H164)</f>
        <v>2.1974257952737868</v>
      </c>
      <c r="I164" s="169">
        <f>IF(RES_hhdet_in_tes!I164=0,"",RES_hhdet_in_tes!I164/RES_hhdet_in_fec!I164)</f>
        <v>2.2931446177217372</v>
      </c>
      <c r="J164" s="169">
        <f>IF(RES_hhdet_in_tes!J164=0,"",RES_hhdet_in_tes!J164/RES_hhdet_in_fec!J164)</f>
        <v>2.3591505599658302</v>
      </c>
      <c r="K164" s="169">
        <f>IF(RES_hhdet_in_tes!K164=0,"",RES_hhdet_in_tes!K164/RES_hhdet_in_fec!K164)</f>
        <v>2.4966055343946634</v>
      </c>
      <c r="L164" s="169">
        <f>IF(RES_hhdet_in_tes!L164=0,"",RES_hhdet_in_tes!L164/RES_hhdet_in_fec!L164)</f>
        <v>2.6402447025993987</v>
      </c>
      <c r="M164" s="169">
        <f>IF(RES_hhdet_in_tes!M164=0,"",RES_hhdet_in_tes!M164/RES_hhdet_in_fec!M164)</f>
        <v>2.8075861252251246</v>
      </c>
      <c r="N164" s="169">
        <f>IF(RES_hhdet_in_tes!N164=0,"",RES_hhdet_in_tes!N164/RES_hhdet_in_fec!N164)</f>
        <v>2.966086618229582</v>
      </c>
      <c r="O164" s="169">
        <f>IF(RES_hhdet_in_tes!O164=0,"",RES_hhdet_in_tes!O164/RES_hhdet_in_fec!O164)</f>
        <v>3.1234848635017389</v>
      </c>
      <c r="P164" s="169">
        <f>IF(RES_hhdet_in_tes!P164=0,"",RES_hhdet_in_tes!P164/RES_hhdet_in_fec!P164)</f>
        <v>3.2732249098429187</v>
      </c>
      <c r="Q164" s="169">
        <f>IF(RES_hhdet_in_tes!Q164=0,"",RES_hhdet_in_tes!Q164/RES_hhdet_in_fec!Q164)</f>
        <v>3.4570943497015443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1.8883112924875962</v>
      </c>
      <c r="D165" s="73">
        <f>IF(RES_hhdet_in_tes!D165=0,"",RES_hhdet_in_tes!D165/RES_hhdet_in_fec!D165)</f>
        <v>1.935707087711142</v>
      </c>
      <c r="E165" s="73">
        <f>IF(RES_hhdet_in_tes!E165=0,"",RES_hhdet_in_tes!E165/RES_hhdet_in_fec!E165)</f>
        <v>1.9867607627040331</v>
      </c>
      <c r="F165" s="73">
        <f>IF(RES_hhdet_in_tes!F165=0,"",RES_hhdet_in_tes!F165/RES_hhdet_in_fec!F165)</f>
        <v>2.0467558361560658</v>
      </c>
      <c r="G165" s="73">
        <f>IF(RES_hhdet_in_tes!G165=0,"",RES_hhdet_in_tes!G165/RES_hhdet_in_fec!G165)</f>
        <v>2.1171145716976514</v>
      </c>
      <c r="H165" s="73">
        <f>IF(RES_hhdet_in_tes!H165=0,"",RES_hhdet_in_tes!H165/RES_hhdet_in_fec!H165)</f>
        <v>2.1974257952737868</v>
      </c>
      <c r="I165" s="73">
        <f>IF(RES_hhdet_in_tes!I165=0,"",RES_hhdet_in_tes!I165/RES_hhdet_in_fec!I165)</f>
        <v>2.2931446177217372</v>
      </c>
      <c r="J165" s="73">
        <f>IF(RES_hhdet_in_tes!J165=0,"",RES_hhdet_in_tes!J165/RES_hhdet_in_fec!J165)</f>
        <v>2.3591505599658302</v>
      </c>
      <c r="K165" s="73">
        <f>IF(RES_hhdet_in_tes!K165=0,"",RES_hhdet_in_tes!K165/RES_hhdet_in_fec!K165)</f>
        <v>2.4966055343946634</v>
      </c>
      <c r="L165" s="73">
        <f>IF(RES_hhdet_in_tes!L165=0,"",RES_hhdet_in_tes!L165/RES_hhdet_in_fec!L165)</f>
        <v>2.6402447025993987</v>
      </c>
      <c r="M165" s="73">
        <f>IF(RES_hhdet_in_tes!M165=0,"",RES_hhdet_in_tes!M165/RES_hhdet_in_fec!M165)</f>
        <v>2.8075861252251246</v>
      </c>
      <c r="N165" s="73">
        <f>IF(RES_hhdet_in_tes!N165=0,"",RES_hhdet_in_tes!N165/RES_hhdet_in_fec!N165)</f>
        <v>2.966086618229582</v>
      </c>
      <c r="O165" s="73">
        <f>IF(RES_hhdet_in_tes!O165=0,"",RES_hhdet_in_tes!O165/RES_hhdet_in_fec!O165)</f>
        <v>3.1234848635017389</v>
      </c>
      <c r="P165" s="73">
        <f>IF(RES_hhdet_in_tes!P165=0,"",RES_hhdet_in_tes!P165/RES_hhdet_in_fec!P165)</f>
        <v>3.2732249098429187</v>
      </c>
      <c r="Q165" s="73">
        <f>IF(RES_hhdet_in_tes!Q165=0,"",RES_hhdet_in_tes!Q165/RES_hhdet_in_fec!Q165)</f>
        <v>3.4570943497015443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0.7128395636992948</v>
      </c>
      <c r="D166" s="169">
        <f>IF(RES_hhdet_in_tes!D166=0,"",RES_hhdet_in_tes!D166/RES_hhdet_in_fec!D166)</f>
        <v>0.71452636752870891</v>
      </c>
      <c r="E166" s="169">
        <f>IF(RES_hhdet_in_tes!E166=0,"",RES_hhdet_in_tes!E166/RES_hhdet_in_fec!E166)</f>
        <v>0.71962123537331191</v>
      </c>
      <c r="F166" s="169">
        <f>IF(RES_hhdet_in_tes!F166=0,"",RES_hhdet_in_tes!F166/RES_hhdet_in_fec!F166)</f>
        <v>0.72480796570092909</v>
      </c>
      <c r="G166" s="169">
        <f>IF(RES_hhdet_in_tes!G166=0,"",RES_hhdet_in_tes!G166/RES_hhdet_in_fec!G166)</f>
        <v>0.73019720122860399</v>
      </c>
      <c r="H166" s="169">
        <f>IF(RES_hhdet_in_tes!H166=0,"",RES_hhdet_in_tes!H166/RES_hhdet_in_fec!H166)</f>
        <v>0.73611344007796531</v>
      </c>
      <c r="I166" s="169">
        <f>IF(RES_hhdet_in_tes!I166=0,"",RES_hhdet_in_tes!I166/RES_hhdet_in_fec!I166)</f>
        <v>0.74334780968443781</v>
      </c>
      <c r="J166" s="169">
        <f>IF(RES_hhdet_in_tes!J166=0,"",RES_hhdet_in_tes!J166/RES_hhdet_in_fec!J166)</f>
        <v>0.75037294841102387</v>
      </c>
      <c r="K166" s="169">
        <f>IF(RES_hhdet_in_tes!K166=0,"",RES_hhdet_in_tes!K166/RES_hhdet_in_fec!K166)</f>
        <v>0.83591528368418233</v>
      </c>
      <c r="L166" s="169">
        <f>IF(RES_hhdet_in_tes!L166=0,"",RES_hhdet_in_tes!L166/RES_hhdet_in_fec!L166)</f>
        <v>0.78077130255883409</v>
      </c>
      <c r="M166" s="169">
        <f>IF(RES_hhdet_in_tes!M166=0,"",RES_hhdet_in_tes!M166/RES_hhdet_in_fec!M166)</f>
        <v>0.79362184967296745</v>
      </c>
      <c r="N166" s="169">
        <f>IF(RES_hhdet_in_tes!N166=0,"",RES_hhdet_in_tes!N166/RES_hhdet_in_fec!N166)</f>
        <v>0.79807615122313214</v>
      </c>
      <c r="O166" s="169">
        <f>IF(RES_hhdet_in_tes!O166=0,"",RES_hhdet_in_tes!O166/RES_hhdet_in_fec!O166)</f>
        <v>0.80710601090028056</v>
      </c>
      <c r="P166" s="169">
        <f>IF(RES_hhdet_in_tes!P166=0,"",RES_hhdet_in_tes!P166/RES_hhdet_in_fec!P166)</f>
        <v>0.80251415756624522</v>
      </c>
      <c r="Q166" s="169">
        <f>IF(RES_hhdet_in_tes!Q166=0,"",RES_hhdet_in_tes!Q166/RES_hhdet_in_fec!Q166)</f>
        <v>0.78878316428081729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0.7128395636992948</v>
      </c>
      <c r="D171" s="171">
        <f>IF(RES_hhdet_in_tes!D171=0,"",RES_hhdet_in_tes!D171/RES_hhdet_in_fec!D171)</f>
        <v>0.71452636752870891</v>
      </c>
      <c r="E171" s="171">
        <f>IF(RES_hhdet_in_tes!E171=0,"",RES_hhdet_in_tes!E171/RES_hhdet_in_fec!E171)</f>
        <v>0.71962123537331191</v>
      </c>
      <c r="F171" s="171">
        <f>IF(RES_hhdet_in_tes!F171=0,"",RES_hhdet_in_tes!F171/RES_hhdet_in_fec!F171)</f>
        <v>0.72480796570092909</v>
      </c>
      <c r="G171" s="171">
        <f>IF(RES_hhdet_in_tes!G171=0,"",RES_hhdet_in_tes!G171/RES_hhdet_in_fec!G171)</f>
        <v>0.73019720122860399</v>
      </c>
      <c r="H171" s="171">
        <f>IF(RES_hhdet_in_tes!H171=0,"",RES_hhdet_in_tes!H171/RES_hhdet_in_fec!H171)</f>
        <v>0.73611344007796531</v>
      </c>
      <c r="I171" s="171">
        <f>IF(RES_hhdet_in_tes!I171=0,"",RES_hhdet_in_tes!I171/RES_hhdet_in_fec!I171)</f>
        <v>0.74334780968443781</v>
      </c>
      <c r="J171" s="171">
        <f>IF(RES_hhdet_in_tes!J171=0,"",RES_hhdet_in_tes!J171/RES_hhdet_in_fec!J171)</f>
        <v>0.75037294841102387</v>
      </c>
      <c r="K171" s="171" t="str">
        <f>IF(RES_hhdet_in_tes!K171=0,"",RES_hhdet_in_tes!K171/RES_hhdet_in_fec!K171)</f>
        <v/>
      </c>
      <c r="L171" s="171">
        <f>IF(RES_hhdet_in_tes!L171=0,"",RES_hhdet_in_tes!L171/RES_hhdet_in_fec!L171)</f>
        <v>0.75506093372279803</v>
      </c>
      <c r="M171" s="171">
        <f>IF(RES_hhdet_in_tes!M171=0,"",RES_hhdet_in_tes!M171/RES_hhdet_in_fec!M171)</f>
        <v>0.75776910819974663</v>
      </c>
      <c r="N171" s="171">
        <f>IF(RES_hhdet_in_tes!N171=0,"",RES_hhdet_in_tes!N171/RES_hhdet_in_fec!N171)</f>
        <v>0.76108583526513562</v>
      </c>
      <c r="O171" s="171">
        <f>IF(RES_hhdet_in_tes!O171=0,"",RES_hhdet_in_tes!O171/RES_hhdet_in_fec!O171)</f>
        <v>0.76401897210339498</v>
      </c>
      <c r="P171" s="171">
        <f>IF(RES_hhdet_in_tes!P171=0,"",RES_hhdet_in_tes!P171/RES_hhdet_in_fec!P171)</f>
        <v>0.76823380538060959</v>
      </c>
      <c r="Q171" s="171">
        <f>IF(RES_hhdet_in_tes!Q171=0,"",RES_hhdet_in_tes!Q171/RES_hhdet_in_fec!Q171)</f>
        <v>0.77048475434950936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>
        <f>IF(RES_hhdet_in_tes!K172=0,"",RES_hhdet_in_tes!K172/RES_hhdet_in_fec!K172)</f>
        <v>0.83591528368418233</v>
      </c>
      <c r="L172" s="170">
        <f>IF(RES_hhdet_in_tes!L172=0,"",RES_hhdet_in_tes!L172/RES_hhdet_in_fec!L172)</f>
        <v>0.87150332025388277</v>
      </c>
      <c r="M172" s="170">
        <f>IF(RES_hhdet_in_tes!M172=0,"",RES_hhdet_in_tes!M172/RES_hhdet_in_fec!M172)</f>
        <v>0.85480910489718176</v>
      </c>
      <c r="N172" s="170">
        <f>IF(RES_hhdet_in_tes!N172=0,"",RES_hhdet_in_tes!N172/RES_hhdet_in_fec!N172)</f>
        <v>0.86103068959886231</v>
      </c>
      <c r="O172" s="170">
        <f>IF(RES_hhdet_in_tes!O172=0,"",RES_hhdet_in_tes!O172/RES_hhdet_in_fec!O172)</f>
        <v>0.86336087847304832</v>
      </c>
      <c r="P172" s="170">
        <f>IF(RES_hhdet_in_tes!P172=0,"",RES_hhdet_in_tes!P172/RES_hhdet_in_fec!P172)</f>
        <v>0.86783823115863756</v>
      </c>
      <c r="Q172" s="170">
        <f>IF(RES_hhdet_in_tes!Q172=0,"",RES_hhdet_in_tes!Q172/RES_hhdet_in_fec!Q172)</f>
        <v>0.86022892931047568</v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>
        <f>IF(RES_hhdet_in_tes!K173=0,"",RES_hhdet_in_tes!K173/RES_hhdet_in_fec!K173)</f>
        <v>0.74719006907536534</v>
      </c>
      <c r="L173" s="73">
        <f>IF(RES_hhdet_in_tes!L173=0,"",RES_hhdet_in_tes!L173/RES_hhdet_in_fec!L173)</f>
        <v>0.7625868598526172</v>
      </c>
      <c r="M173" s="73">
        <f>IF(RES_hhdet_in_tes!M173=0,"",RES_hhdet_in_tes!M173/RES_hhdet_in_fec!M173)</f>
        <v>0.75804456220648531</v>
      </c>
      <c r="N173" s="73">
        <f>IF(RES_hhdet_in_tes!N173=0,"",RES_hhdet_in_tes!N173/RES_hhdet_in_fec!N173)</f>
        <v>0.76346274014934767</v>
      </c>
      <c r="O173" s="73">
        <f>IF(RES_hhdet_in_tes!O173=0,"",RES_hhdet_in_tes!O173/RES_hhdet_in_fec!O173)</f>
        <v>0.7678184014360161</v>
      </c>
      <c r="P173" s="73">
        <f>IF(RES_hhdet_in_tes!P173=0,"",RES_hhdet_in_tes!P173/RES_hhdet_in_fec!P173)</f>
        <v>0.77225864903522401</v>
      </c>
      <c r="Q173" s="73">
        <f>IF(RES_hhdet_in_tes!Q173=0,"",RES_hhdet_in_tes!Q173/RES_hhdet_in_fec!Q173)</f>
        <v>0.77015820639567378</v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>
        <f>IF(RES_hhdet_in_tes!K174=0,"",RES_hhdet_in_tes!K174/RES_hhdet_in_fec!K174)</f>
        <v>1</v>
      </c>
      <c r="L174" s="65">
        <f>IF(RES_hhdet_in_tes!L174=0,"",RES_hhdet_in_tes!L174/RES_hhdet_in_fec!L174)</f>
        <v>1.018235236510278</v>
      </c>
      <c r="M174" s="65">
        <f>IF(RES_hhdet_in_tes!M174=0,"",RES_hhdet_in_tes!M174/RES_hhdet_in_fec!M174)</f>
        <v>1.0073296828984986</v>
      </c>
      <c r="N174" s="65">
        <f>IF(RES_hhdet_in_tes!N174=0,"",RES_hhdet_in_tes!N174/RES_hhdet_in_fec!N174)</f>
        <v>1.0094365664086891</v>
      </c>
      <c r="O174" s="65">
        <f>IF(RES_hhdet_in_tes!O174=0,"",RES_hhdet_in_tes!O174/RES_hhdet_in_fec!O174)</f>
        <v>1.0084744616471299</v>
      </c>
      <c r="P174" s="65">
        <f>IF(RES_hhdet_in_tes!P174=0,"",RES_hhdet_in_tes!P174/RES_hhdet_in_fec!P174)</f>
        <v>1.0064170826118157</v>
      </c>
      <c r="Q174" s="65">
        <f>IF(RES_hhdet_in_tes!Q174=0,"",RES_hhdet_in_tes!Q174/RES_hhdet_in_fec!Q174)</f>
        <v>1.0027091378630504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0.83341272785360998</v>
      </c>
      <c r="D175" s="169">
        <f>IF(RES_hhdet_in_tes!D175=0,"",RES_hhdet_in_tes!D175/RES_hhdet_in_fec!D175)</f>
        <v>0.83401439476628969</v>
      </c>
      <c r="E175" s="169">
        <f>IF(RES_hhdet_in_tes!E175=0,"",RES_hhdet_in_tes!E175/RES_hhdet_in_fec!E175)</f>
        <v>0.83736994780042939</v>
      </c>
      <c r="F175" s="169">
        <f>IF(RES_hhdet_in_tes!F175=0,"",RES_hhdet_in_tes!F175/RES_hhdet_in_fec!F175)</f>
        <v>0.84069394818691578</v>
      </c>
      <c r="G175" s="169">
        <f>IF(RES_hhdet_in_tes!G175=0,"",RES_hhdet_in_tes!G175/RES_hhdet_in_fec!G175)</f>
        <v>0.84434675634985501</v>
      </c>
      <c r="H175" s="169">
        <f>IF(RES_hhdet_in_tes!H175=0,"",RES_hhdet_in_tes!H175/RES_hhdet_in_fec!H175)</f>
        <v>0.84845177166127805</v>
      </c>
      <c r="I175" s="169">
        <f>IF(RES_hhdet_in_tes!I175=0,"",RES_hhdet_in_tes!I175/RES_hhdet_in_fec!I175)</f>
        <v>0.85288935786343423</v>
      </c>
      <c r="J175" s="169">
        <f>IF(RES_hhdet_in_tes!J175=0,"",RES_hhdet_in_tes!J175/RES_hhdet_in_fec!J175)</f>
        <v>0.8558674241440154</v>
      </c>
      <c r="K175" s="169">
        <f>IF(RES_hhdet_in_tes!K175=0,"",RES_hhdet_in_tes!K175/RES_hhdet_in_fec!K175)</f>
        <v>0.85619034487889978</v>
      </c>
      <c r="L175" s="169">
        <f>IF(RES_hhdet_in_tes!L175=0,"",RES_hhdet_in_tes!L175/RES_hhdet_in_fec!L175)</f>
        <v>0.85663043836303954</v>
      </c>
      <c r="M175" s="169">
        <f>IF(RES_hhdet_in_tes!M175=0,"",RES_hhdet_in_tes!M175/RES_hhdet_in_fec!M175)</f>
        <v>0.85852482650309259</v>
      </c>
      <c r="N175" s="169">
        <f>IF(RES_hhdet_in_tes!N175=0,"",RES_hhdet_in_tes!N175/RES_hhdet_in_fec!N175)</f>
        <v>0.8612028110569292</v>
      </c>
      <c r="O175" s="169">
        <f>IF(RES_hhdet_in_tes!O175=0,"",RES_hhdet_in_tes!O175/RES_hhdet_in_fec!O175)</f>
        <v>0.86314891537050864</v>
      </c>
      <c r="P175" s="169">
        <f>IF(RES_hhdet_in_tes!P175=0,"",RES_hhdet_in_tes!P175/RES_hhdet_in_fec!P175)</f>
        <v>0.86535648486285877</v>
      </c>
      <c r="Q175" s="169">
        <f>IF(RES_hhdet_in_tes!Q175=0,"",RES_hhdet_in_tes!Q175/RES_hhdet_in_fec!Q175)</f>
        <v>0.86752269345817734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0.83341272785360998</v>
      </c>
      <c r="D177" s="65">
        <f>IF(RES_hhdet_in_tes!D177=0,"",RES_hhdet_in_tes!D177/RES_hhdet_in_fec!D177)</f>
        <v>0.83401439476628969</v>
      </c>
      <c r="E177" s="65">
        <f>IF(RES_hhdet_in_tes!E177=0,"",RES_hhdet_in_tes!E177/RES_hhdet_in_fec!E177)</f>
        <v>0.83736994780042939</v>
      </c>
      <c r="F177" s="65">
        <f>IF(RES_hhdet_in_tes!F177=0,"",RES_hhdet_in_tes!F177/RES_hhdet_in_fec!F177)</f>
        <v>0.84069394818691578</v>
      </c>
      <c r="G177" s="65">
        <f>IF(RES_hhdet_in_tes!G177=0,"",RES_hhdet_in_tes!G177/RES_hhdet_in_fec!G177)</f>
        <v>0.84434675634985501</v>
      </c>
      <c r="H177" s="65">
        <f>IF(RES_hhdet_in_tes!H177=0,"",RES_hhdet_in_tes!H177/RES_hhdet_in_fec!H177)</f>
        <v>0.84845177166127805</v>
      </c>
      <c r="I177" s="65">
        <f>IF(RES_hhdet_in_tes!I177=0,"",RES_hhdet_in_tes!I177/RES_hhdet_in_fec!I177)</f>
        <v>0.85288935786343423</v>
      </c>
      <c r="J177" s="65">
        <f>IF(RES_hhdet_in_tes!J177=0,"",RES_hhdet_in_tes!J177/RES_hhdet_in_fec!J177)</f>
        <v>0.8558674241440154</v>
      </c>
      <c r="K177" s="65">
        <f>IF(RES_hhdet_in_tes!K177=0,"",RES_hhdet_in_tes!K177/RES_hhdet_in_fec!K177)</f>
        <v>0.85619034487889978</v>
      </c>
      <c r="L177" s="65">
        <f>IF(RES_hhdet_in_tes!L177=0,"",RES_hhdet_in_tes!L177/RES_hhdet_in_fec!L177)</f>
        <v>0.85663043836303954</v>
      </c>
      <c r="M177" s="65">
        <f>IF(RES_hhdet_in_tes!M177=0,"",RES_hhdet_in_tes!M177/RES_hhdet_in_fec!M177)</f>
        <v>0.85852482650309259</v>
      </c>
      <c r="N177" s="65">
        <f>IF(RES_hhdet_in_tes!N177=0,"",RES_hhdet_in_tes!N177/RES_hhdet_in_fec!N177)</f>
        <v>0.8612028110569292</v>
      </c>
      <c r="O177" s="65">
        <f>IF(RES_hhdet_in_tes!O177=0,"",RES_hhdet_in_tes!O177/RES_hhdet_in_fec!O177)</f>
        <v>0.86314891537050864</v>
      </c>
      <c r="P177" s="65">
        <f>IF(RES_hhdet_in_tes!P177=0,"",RES_hhdet_in_tes!P177/RES_hhdet_in_fec!P177)</f>
        <v>0.86535648486285877</v>
      </c>
      <c r="Q177" s="65">
        <f>IF(RES_hhdet_in_tes!Q177=0,"",RES_hhdet_in_tes!Q177/RES_hhdet_in_fec!Q177)</f>
        <v>0.86752269345817734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0.27120268386170476</v>
      </c>
      <c r="D3" s="168">
        <f t="shared" ref="D3" si="1">SUM(D4,D7,D9,D19)</f>
        <v>3.9648712673251958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3.9969512769363278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9.7491812098922659E-3</v>
      </c>
      <c r="P3" s="168">
        <f t="shared" ref="P3" si="13">SUM(P4,P7,P9,P19)</f>
        <v>0.28167963262866624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0.27120268386170476</v>
      </c>
      <c r="D4" s="157">
        <f t="shared" si="15"/>
        <v>3.9648712673251958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3.9969512769363278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9.7491812098922659E-3</v>
      </c>
      <c r="P4" s="157">
        <f t="shared" si="15"/>
        <v>0.28167963262866624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0.27120268386170476</v>
      </c>
      <c r="D5" s="156">
        <v>3.9648712673251958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3.9969512769363278</v>
      </c>
      <c r="L5" s="156">
        <v>0</v>
      </c>
      <c r="M5" s="156">
        <v>0</v>
      </c>
      <c r="N5" s="156">
        <v>0</v>
      </c>
      <c r="O5" s="156">
        <v>9.7491812098922659E-3</v>
      </c>
      <c r="P5" s="156">
        <v>0.28167963262866624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1.0856886269143495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1.1152176490182188</v>
      </c>
      <c r="G24" s="168">
        <f t="shared" ref="G24" si="81">SUM(G25,G28,G30,G39)</f>
        <v>1.5514915330466046</v>
      </c>
      <c r="H24" s="168">
        <f t="shared" ref="H24" si="82">SUM(H25,H28,H30,H39)</f>
        <v>1.309094399180522</v>
      </c>
      <c r="I24" s="168">
        <f t="shared" ref="I24" si="83">SUM(I25,I28,I30,I39)</f>
        <v>1.6331432518847062</v>
      </c>
      <c r="J24" s="168">
        <f t="shared" ref="J24" si="84">SUM(J25,J28,J30,J39)</f>
        <v>0.90620414517162373</v>
      </c>
      <c r="K24" s="168">
        <f t="shared" ref="K24" si="85">SUM(K25,K28,K30,K39)</f>
        <v>0</v>
      </c>
      <c r="L24" s="168">
        <f t="shared" ref="L24" si="86">SUM(L25,L28,L30,L39)</f>
        <v>1.5294629782656222</v>
      </c>
      <c r="M24" s="168">
        <f t="shared" ref="M24" si="87">SUM(M25,M28,M30,M39)</f>
        <v>2.8879606285509714</v>
      </c>
      <c r="N24" s="168">
        <f t="shared" ref="N24" si="88">SUM(N25,N28,N30,N39)</f>
        <v>1.5488680984303524</v>
      </c>
      <c r="O24" s="168">
        <f t="shared" ref="O24" si="89">SUM(O25,O28,O30,O39)</f>
        <v>0.66738371617539261</v>
      </c>
      <c r="P24" s="168">
        <f t="shared" ref="P24" si="90">SUM(P25,P28,P30,P39)</f>
        <v>1.1938859448907437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0.76328831885162984</v>
      </c>
      <c r="D25" s="157">
        <f t="shared" si="92"/>
        <v>0</v>
      </c>
      <c r="E25" s="157">
        <f t="shared" si="92"/>
        <v>0</v>
      </c>
      <c r="F25" s="157">
        <f t="shared" si="92"/>
        <v>0.89869372873849662</v>
      </c>
      <c r="G25" s="157">
        <f t="shared" si="92"/>
        <v>1.1218021399719027</v>
      </c>
      <c r="H25" s="157">
        <f t="shared" si="92"/>
        <v>1.309094399180522</v>
      </c>
      <c r="I25" s="157">
        <f t="shared" si="92"/>
        <v>1.1459127343402808</v>
      </c>
      <c r="J25" s="157">
        <f t="shared" si="92"/>
        <v>0.63436028447165682</v>
      </c>
      <c r="K25" s="157">
        <f t="shared" si="92"/>
        <v>0</v>
      </c>
      <c r="L25" s="157">
        <f t="shared" si="92"/>
        <v>1.1623421972355168</v>
      </c>
      <c r="M25" s="157">
        <f t="shared" si="92"/>
        <v>2.1281658283140614</v>
      </c>
      <c r="N25" s="157">
        <f t="shared" si="92"/>
        <v>1.2299119899733142</v>
      </c>
      <c r="O25" s="157">
        <f t="shared" si="92"/>
        <v>0.66738371617539261</v>
      </c>
      <c r="P25" s="157">
        <f t="shared" si="92"/>
        <v>1.1938859448907437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0.76328831885162984</v>
      </c>
      <c r="D26" s="156">
        <v>0</v>
      </c>
      <c r="E26" s="156">
        <v>0</v>
      </c>
      <c r="F26" s="156">
        <v>0.89869372873849662</v>
      </c>
      <c r="G26" s="156">
        <v>1.1218021399719027</v>
      </c>
      <c r="H26" s="156">
        <v>1.309094399180522</v>
      </c>
      <c r="I26" s="156">
        <v>1.1459127343402808</v>
      </c>
      <c r="J26" s="156">
        <v>0.63436028447165682</v>
      </c>
      <c r="K26" s="156">
        <v>0</v>
      </c>
      <c r="L26" s="156">
        <v>1.1623421972355168</v>
      </c>
      <c r="M26" s="156">
        <v>2.1281658283140614</v>
      </c>
      <c r="N26" s="156">
        <v>1.2299119899733142</v>
      </c>
      <c r="O26" s="156">
        <v>0.66738371617539261</v>
      </c>
      <c r="P26" s="156">
        <v>1.1938859448907437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0.22894180490268315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0.21652392027972228</v>
      </c>
      <c r="G30" s="157">
        <f t="shared" ref="G30" si="98">SUM(G31:G32,G35:G36)</f>
        <v>0.29236430685888515</v>
      </c>
      <c r="H30" s="157">
        <f t="shared" ref="H30" si="99">SUM(H31:H32,H35:H36)</f>
        <v>0</v>
      </c>
      <c r="I30" s="157">
        <f t="shared" ref="I30" si="100">SUM(I31:I32,I35:I36)</f>
        <v>0.33610050844072326</v>
      </c>
      <c r="J30" s="157">
        <f t="shared" ref="J30" si="101">SUM(J31:J32,J35:J36)</f>
        <v>0.19174813642818733</v>
      </c>
      <c r="K30" s="157">
        <f t="shared" ref="K30" si="102">SUM(K31:K32,K35:K36)</f>
        <v>0</v>
      </c>
      <c r="L30" s="157">
        <f t="shared" ref="L30" si="103">SUM(L31:L32,L35:L36)</f>
        <v>0.25424335362610656</v>
      </c>
      <c r="M30" s="157">
        <f t="shared" ref="M30" si="104">SUM(M31:M32,M35:M36)</f>
        <v>0.51982456799689269</v>
      </c>
      <c r="N30" s="157">
        <f t="shared" ref="N30" si="105">SUM(N31:N32,N35:N36)</f>
        <v>0.31895610845703826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0.22894180490268315</v>
      </c>
      <c r="D31" s="132">
        <v>0</v>
      </c>
      <c r="E31" s="132">
        <v>0</v>
      </c>
      <c r="F31" s="132">
        <v>0.21652392027972228</v>
      </c>
      <c r="G31" s="132">
        <v>0.29236430685888515</v>
      </c>
      <c r="H31" s="132">
        <v>0</v>
      </c>
      <c r="I31" s="132">
        <v>0.33610050844072326</v>
      </c>
      <c r="J31" s="132">
        <v>0.19174813642818733</v>
      </c>
      <c r="K31" s="132">
        <v>0</v>
      </c>
      <c r="L31" s="132">
        <v>0.23208511844507079</v>
      </c>
      <c r="M31" s="132">
        <v>0.44882574421939903</v>
      </c>
      <c r="N31" s="132">
        <v>0.27107367735562582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2.2158235181035789E-2</v>
      </c>
      <c r="M32" s="132">
        <f t="shared" ref="M32" si="119">SUM(M33:M34)</f>
        <v>7.0998823777493725E-2</v>
      </c>
      <c r="N32" s="132">
        <f t="shared" ref="N32" si="120">SUM(N33:N34)</f>
        <v>4.7882431101412451E-2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2.2158235181035789E-2</v>
      </c>
      <c r="M33" s="165">
        <v>7.0998823777493725E-2</v>
      </c>
      <c r="N33" s="165">
        <v>4.7882431101412451E-2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9.3458503160036469E-2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0.13732508621581674</v>
      </c>
      <c r="H39" s="157">
        <f t="shared" ref="H39" si="144">SUM(H40:H41)</f>
        <v>0</v>
      </c>
      <c r="I39" s="157">
        <f t="shared" ref="I39" si="145">SUM(I40:I41)</f>
        <v>0.15113000910370225</v>
      </c>
      <c r="J39" s="157">
        <f t="shared" ref="J39" si="146">SUM(J40:J41)</f>
        <v>8.009572427177955E-2</v>
      </c>
      <c r="K39" s="157">
        <f t="shared" ref="K39" si="147">SUM(K40:K41)</f>
        <v>0</v>
      </c>
      <c r="L39" s="157">
        <f t="shared" ref="L39" si="148">SUM(L40:L41)</f>
        <v>0.11287742740399882</v>
      </c>
      <c r="M39" s="157">
        <f t="shared" ref="M39" si="149">SUM(M40:M41)</f>
        <v>0.23997023224001765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9.3458503160036469E-2</v>
      </c>
      <c r="D40" s="156">
        <v>0</v>
      </c>
      <c r="E40" s="156">
        <v>0</v>
      </c>
      <c r="F40" s="156">
        <v>0</v>
      </c>
      <c r="G40" s="156">
        <v>0.13732508621581674</v>
      </c>
      <c r="H40" s="156">
        <v>0</v>
      </c>
      <c r="I40" s="156">
        <v>0.15113000910370225</v>
      </c>
      <c r="J40" s="156">
        <v>8.009572427177955E-2</v>
      </c>
      <c r="K40" s="156">
        <v>0</v>
      </c>
      <c r="L40" s="156">
        <v>0.11287742740399882</v>
      </c>
      <c r="M40" s="156">
        <v>0.23997023224001765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3.7757658905745171</v>
      </c>
      <c r="D43" s="168">
        <f t="shared" ref="D43" si="155">SUM(D44,D47,D49,D58)</f>
        <v>68.881546166035875</v>
      </c>
      <c r="E43" s="168">
        <f t="shared" ref="E43" si="156">SUM(E44,E47,E49,E58)</f>
        <v>55.339856170137814</v>
      </c>
      <c r="F43" s="168">
        <f t="shared" ref="F43" si="157">SUM(F44,F47,F49,F58)</f>
        <v>13.177301426078866</v>
      </c>
      <c r="G43" s="168">
        <f t="shared" ref="G43" si="158">SUM(G44,G47,G49,G58)</f>
        <v>0</v>
      </c>
      <c r="H43" s="168">
        <f t="shared" ref="H43" si="159">SUM(H44,H47,H49,H58)</f>
        <v>24.885218848072807</v>
      </c>
      <c r="I43" s="168">
        <f t="shared" ref="I43" si="160">SUM(I44,I47,I49,I58)</f>
        <v>0</v>
      </c>
      <c r="J43" s="168">
        <f t="shared" ref="J43" si="161">SUM(J44,J47,J49,J58)</f>
        <v>29.06147749455786</v>
      </c>
      <c r="K43" s="168">
        <f t="shared" ref="K43" si="162">SUM(K44,K47,K49,K58)</f>
        <v>0</v>
      </c>
      <c r="L43" s="168">
        <f t="shared" ref="L43" si="163">SUM(L44,L47,L49,L58)</f>
        <v>64.483132305880616</v>
      </c>
      <c r="M43" s="168">
        <f t="shared" ref="M43" si="164">SUM(M44,M47,M49,M58)</f>
        <v>0</v>
      </c>
      <c r="N43" s="168">
        <f t="shared" ref="N43" si="165">SUM(N44,N47,N49,N58)</f>
        <v>4.5673738677682065</v>
      </c>
      <c r="O43" s="168">
        <f t="shared" ref="O43" si="166">SUM(O44,O47,O49,O58)</f>
        <v>0</v>
      </c>
      <c r="P43" s="168">
        <f t="shared" ref="P43" si="167">SUM(P44,P47,P49,P58)</f>
        <v>0</v>
      </c>
      <c r="Q43" s="168">
        <f t="shared" ref="Q43" si="16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2.8871697089345321</v>
      </c>
      <c r="D44" s="157">
        <f t="shared" si="169"/>
        <v>58.658925770607333</v>
      </c>
      <c r="E44" s="157">
        <f t="shared" si="169"/>
        <v>48.861803821271586</v>
      </c>
      <c r="F44" s="157">
        <f t="shared" si="169"/>
        <v>10.86771333991825</v>
      </c>
      <c r="G44" s="157">
        <f t="shared" si="169"/>
        <v>0</v>
      </c>
      <c r="H44" s="157">
        <f t="shared" si="169"/>
        <v>22.410729549595615</v>
      </c>
      <c r="I44" s="157">
        <f t="shared" si="169"/>
        <v>0</v>
      </c>
      <c r="J44" s="157">
        <f t="shared" si="169"/>
        <v>25.852736207348521</v>
      </c>
      <c r="K44" s="157">
        <f t="shared" si="169"/>
        <v>0</v>
      </c>
      <c r="L44" s="157">
        <f t="shared" si="169"/>
        <v>57.08877315156078</v>
      </c>
      <c r="M44" s="157">
        <f t="shared" si="169"/>
        <v>0</v>
      </c>
      <c r="N44" s="157">
        <f t="shared" si="169"/>
        <v>4.5673738677682065</v>
      </c>
      <c r="O44" s="157">
        <f t="shared" si="169"/>
        <v>0</v>
      </c>
      <c r="P44" s="157">
        <f t="shared" si="169"/>
        <v>0</v>
      </c>
      <c r="Q44" s="157">
        <f t="shared" si="169"/>
        <v>0</v>
      </c>
    </row>
    <row r="45" spans="1:17" ht="12" customHeight="1" x14ac:dyDescent="0.25">
      <c r="A45" s="23" t="s">
        <v>166</v>
      </c>
      <c r="B45" s="156"/>
      <c r="C45" s="156">
        <v>2.8871697089345321</v>
      </c>
      <c r="D45" s="156">
        <v>58.658925770607333</v>
      </c>
      <c r="E45" s="156">
        <v>48.861803821271586</v>
      </c>
      <c r="F45" s="156">
        <v>10.86771333991825</v>
      </c>
      <c r="G45" s="156">
        <v>0</v>
      </c>
      <c r="H45" s="156">
        <v>22.410729549595615</v>
      </c>
      <c r="I45" s="156">
        <v>0</v>
      </c>
      <c r="J45" s="156">
        <v>25.852736207348521</v>
      </c>
      <c r="K45" s="156">
        <v>0</v>
      </c>
      <c r="L45" s="156">
        <v>57.08877315156078</v>
      </c>
      <c r="M45" s="156">
        <v>0</v>
      </c>
      <c r="N45" s="156">
        <v>4.5673738677682065</v>
      </c>
      <c r="O45" s="156">
        <v>0</v>
      </c>
      <c r="P45" s="156">
        <v>0</v>
      </c>
      <c r="Q45" s="156">
        <v>0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0.88859618163998499</v>
      </c>
      <c r="D49" s="157">
        <f t="shared" ref="D49" si="172">SUM(D50:D51,D54:D55)</f>
        <v>10.222620395428542</v>
      </c>
      <c r="E49" s="157">
        <f t="shared" ref="E49" si="173">SUM(E50:E51,E54:E55)</f>
        <v>6.4780523488662292</v>
      </c>
      <c r="F49" s="157">
        <f t="shared" ref="F49" si="174">SUM(F50:F51,F54:F55)</f>
        <v>2.3095880861606166</v>
      </c>
      <c r="G49" s="157">
        <f t="shared" ref="G49" si="175">SUM(G50:G51,G54:G55)</f>
        <v>0</v>
      </c>
      <c r="H49" s="157">
        <f t="shared" ref="H49" si="176">SUM(H50:H51,H54:H55)</f>
        <v>2.4744892984771929</v>
      </c>
      <c r="I49" s="157">
        <f t="shared" ref="I49" si="177">SUM(I50:I51,I54:I55)</f>
        <v>0</v>
      </c>
      <c r="J49" s="157">
        <f t="shared" ref="J49" si="178">SUM(J50:J51,J54:J55)</f>
        <v>3.2087412872093375</v>
      </c>
      <c r="K49" s="157">
        <f t="shared" ref="K49" si="179">SUM(K50:K51,K54:K55)</f>
        <v>0</v>
      </c>
      <c r="L49" s="157">
        <f t="shared" ref="L49" si="180">SUM(L50:L51,L54:L55)</f>
        <v>7.3943591543198339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0.88859618163998499</v>
      </c>
      <c r="D50" s="132">
        <v>10.222620395428542</v>
      </c>
      <c r="E50" s="132">
        <v>6.4780523488662292</v>
      </c>
      <c r="F50" s="132">
        <v>2.3095880861606166</v>
      </c>
      <c r="G50" s="132">
        <v>0</v>
      </c>
      <c r="H50" s="132">
        <v>2.4744892984771929</v>
      </c>
      <c r="I50" s="132">
        <v>0</v>
      </c>
      <c r="J50" s="132">
        <v>3.2087412872093375</v>
      </c>
      <c r="K50" s="132">
        <v>0</v>
      </c>
      <c r="L50" s="132">
        <v>6.5707066920696846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0.82365246225014943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0.82365246225014943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8.3823813307878066</v>
      </c>
      <c r="D62" s="168">
        <f t="shared" ref="D62" si="232">SUM(D63,D66,D68,D77)</f>
        <v>6.1638617477479816</v>
      </c>
      <c r="E62" s="168">
        <f t="shared" ref="E62" si="233">SUM(E63,E66,E68,E77)</f>
        <v>17.690612993858444</v>
      </c>
      <c r="F62" s="168">
        <f t="shared" ref="F62" si="234">SUM(F63,F66,F68,F77)</f>
        <v>16.617309091096747</v>
      </c>
      <c r="G62" s="168">
        <f t="shared" ref="G62" si="235">SUM(G63,G66,G68,G77)</f>
        <v>7.8947476164429293</v>
      </c>
      <c r="H62" s="168">
        <f t="shared" ref="H62" si="236">SUM(H63,H66,H68,H77)</f>
        <v>3.9915848171272663</v>
      </c>
      <c r="I62" s="168">
        <f t="shared" ref="I62" si="237">SUM(I63,I66,I68,I77)</f>
        <v>4.0631482560676426</v>
      </c>
      <c r="J62" s="168">
        <f t="shared" ref="J62" si="238">SUM(J63,J66,J68,J77)</f>
        <v>12.785001355228802</v>
      </c>
      <c r="K62" s="168">
        <f t="shared" ref="K62" si="239">SUM(K63,K66,K68,K77)</f>
        <v>3.6636412667882055</v>
      </c>
      <c r="L62" s="168">
        <f t="shared" ref="L62" si="240">SUM(L63,L66,L68,L77)</f>
        <v>22.55670018045862</v>
      </c>
      <c r="M62" s="168">
        <f t="shared" ref="M62" si="241">SUM(M63,M66,M68,M77)</f>
        <v>13.694460194727297</v>
      </c>
      <c r="N62" s="168">
        <f t="shared" ref="N62" si="242">SUM(N63,N66,N68,N77)</f>
        <v>20.387210712929516</v>
      </c>
      <c r="O62" s="168">
        <f t="shared" ref="O62" si="243">SUM(O63,O66,O68,O77)</f>
        <v>1.6424451632027652</v>
      </c>
      <c r="P62" s="168">
        <f t="shared" ref="P62" si="244">SUM(P63,P66,P68,P77)</f>
        <v>0</v>
      </c>
      <c r="Q62" s="168">
        <f t="shared" ref="Q62" si="245">SUM(Q63,Q66,Q68,Q77)</f>
        <v>15.171762844700334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6.330608526732167</v>
      </c>
      <c r="D63" s="157">
        <f t="shared" si="246"/>
        <v>4.7224899344845932</v>
      </c>
      <c r="E63" s="157">
        <f t="shared" si="246"/>
        <v>14.436585922541898</v>
      </c>
      <c r="F63" s="157">
        <f t="shared" si="246"/>
        <v>13.554542915879612</v>
      </c>
      <c r="G63" s="157">
        <f t="shared" si="246"/>
        <v>5.8165662588860512</v>
      </c>
      <c r="H63" s="157">
        <f t="shared" si="246"/>
        <v>3.3669038452156408</v>
      </c>
      <c r="I63" s="157">
        <f t="shared" si="246"/>
        <v>2.8566133200280559</v>
      </c>
      <c r="J63" s="157">
        <f t="shared" si="246"/>
        <v>9.7583806211621607</v>
      </c>
      <c r="K63" s="157">
        <f t="shared" si="246"/>
        <v>3.0854467867687698</v>
      </c>
      <c r="L63" s="157">
        <f t="shared" si="246"/>
        <v>17.58390982697204</v>
      </c>
      <c r="M63" s="157">
        <f t="shared" si="246"/>
        <v>10.847213486866687</v>
      </c>
      <c r="N63" s="157">
        <f t="shared" si="246"/>
        <v>15.445309742174524</v>
      </c>
      <c r="O63" s="157">
        <f t="shared" si="246"/>
        <v>1.2916900497535155</v>
      </c>
      <c r="P63" s="157">
        <f t="shared" si="246"/>
        <v>0</v>
      </c>
      <c r="Q63" s="157">
        <f t="shared" si="246"/>
        <v>12.862751994637643</v>
      </c>
    </row>
    <row r="64" spans="1:17" ht="12" customHeight="1" x14ac:dyDescent="0.25">
      <c r="A64" s="23" t="s">
        <v>161</v>
      </c>
      <c r="B64" s="156"/>
      <c r="C64" s="156">
        <v>6.330608526732167</v>
      </c>
      <c r="D64" s="156">
        <v>4.7224899344845932</v>
      </c>
      <c r="E64" s="156">
        <v>14.436585922541898</v>
      </c>
      <c r="F64" s="156">
        <v>13.554542915879612</v>
      </c>
      <c r="G64" s="156">
        <v>5.8165662588860512</v>
      </c>
      <c r="H64" s="156">
        <v>3.3669038452156408</v>
      </c>
      <c r="I64" s="156">
        <v>2.8566133200280559</v>
      </c>
      <c r="J64" s="156">
        <v>9.7583806211621607</v>
      </c>
      <c r="K64" s="156">
        <v>3.0854467867687698</v>
      </c>
      <c r="L64" s="156">
        <v>17.58390982697204</v>
      </c>
      <c r="M64" s="156">
        <v>10.847213486866687</v>
      </c>
      <c r="N64" s="156">
        <v>15.445309742174524</v>
      </c>
      <c r="O64" s="156">
        <v>1.2916900497535155</v>
      </c>
      <c r="P64" s="156">
        <v>0</v>
      </c>
      <c r="Q64" s="156">
        <v>12.862751994637643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1.6290972141170619</v>
      </c>
      <c r="D68" s="157">
        <f t="shared" ref="D68" si="249">SUM(D69:D70,D73:D74)</f>
        <v>0.93953582460439478</v>
      </c>
      <c r="E68" s="157">
        <f t="shared" ref="E68" si="250">SUM(E69:E70,E73:E74)</f>
        <v>2.3644041517755663</v>
      </c>
      <c r="F68" s="157">
        <f t="shared" ref="F68" si="251">SUM(F69:F70,F73:F74)</f>
        <v>2.5070054695729702</v>
      </c>
      <c r="G68" s="157">
        <f t="shared" ref="G68" si="252">SUM(G69:G70,G73:G74)</f>
        <v>1.4790669785840111</v>
      </c>
      <c r="H68" s="157">
        <f t="shared" ref="H68" si="253">SUM(H69:H70,H73:H74)</f>
        <v>0.37709533780570292</v>
      </c>
      <c r="I68" s="157">
        <f t="shared" ref="I68" si="254">SUM(I69:I70,I73:I74)</f>
        <v>0.85591787883676362</v>
      </c>
      <c r="J68" s="157">
        <f t="shared" ref="J68" si="255">SUM(J69:J70,J73:J74)</f>
        <v>2.2431441462467152</v>
      </c>
      <c r="K68" s="157">
        <f t="shared" ref="K68" si="256">SUM(K69:K70,K73:K74)</f>
        <v>0.31013419191653108</v>
      </c>
      <c r="L68" s="157">
        <f t="shared" ref="L68" si="257">SUM(L69:L70,L73:L74)</f>
        <v>3.3959763125587927</v>
      </c>
      <c r="M68" s="157">
        <f t="shared" ref="M68" si="258">SUM(M69:M70,M73:M74)</f>
        <v>1.7573392899502416</v>
      </c>
      <c r="N68" s="157">
        <f t="shared" ref="N68" si="259">SUM(N69:N70,N73:N74)</f>
        <v>3.2909348630013446</v>
      </c>
      <c r="O68" s="157">
        <f t="shared" ref="O68" si="260">SUM(O69:O70,O73:O74)</f>
        <v>0.19616692779118272</v>
      </c>
      <c r="P68" s="157">
        <f t="shared" ref="P68" si="261">SUM(P69:P70,P73:P74)</f>
        <v>0</v>
      </c>
      <c r="Q68" s="157">
        <f t="shared" ref="Q68" si="262">SUM(Q69:Q70,Q73:Q74)</f>
        <v>1.4148590009019266</v>
      </c>
    </row>
    <row r="69" spans="1:17" ht="12" customHeight="1" x14ac:dyDescent="0.25">
      <c r="A69" s="167" t="s">
        <v>160</v>
      </c>
      <c r="B69" s="132"/>
      <c r="C69" s="132">
        <v>1.6290972141170619</v>
      </c>
      <c r="D69" s="132">
        <v>0.93953582460439478</v>
      </c>
      <c r="E69" s="132">
        <v>2.3644041517755663</v>
      </c>
      <c r="F69" s="132">
        <v>2.5070054695729702</v>
      </c>
      <c r="G69" s="132">
        <v>1.4790669785840111</v>
      </c>
      <c r="H69" s="132">
        <v>0.37709533780570292</v>
      </c>
      <c r="I69" s="132">
        <v>0.85591787883676362</v>
      </c>
      <c r="J69" s="132">
        <v>2.2431441462467152</v>
      </c>
      <c r="K69" s="132">
        <v>0</v>
      </c>
      <c r="L69" s="132">
        <v>2.7441359740829894</v>
      </c>
      <c r="M69" s="132">
        <v>1.1013082093025481</v>
      </c>
      <c r="N69" s="132">
        <v>2.3738173835744814</v>
      </c>
      <c r="O69" s="132">
        <v>0</v>
      </c>
      <c r="P69" s="132">
        <v>0</v>
      </c>
      <c r="Q69" s="132">
        <v>1.0556207081563733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0.31013419191653108</v>
      </c>
      <c r="L70" s="132">
        <f t="shared" ref="L70" si="272">SUM(L71:L72)</f>
        <v>0.65184033847580325</v>
      </c>
      <c r="M70" s="132">
        <f t="shared" ref="M70" si="273">SUM(M71:M72)</f>
        <v>0.65603108064769344</v>
      </c>
      <c r="N70" s="132">
        <f t="shared" ref="N70" si="274">SUM(N71:N72)</f>
        <v>0.91711747942686317</v>
      </c>
      <c r="O70" s="132">
        <f t="shared" ref="O70" si="275">SUM(O71:O72)</f>
        <v>0.19616692779118272</v>
      </c>
      <c r="P70" s="132">
        <f t="shared" ref="P70" si="276">SUM(P71:P72)</f>
        <v>0</v>
      </c>
      <c r="Q70" s="132">
        <f t="shared" ref="Q70" si="277">SUM(Q71:Q72)</f>
        <v>0.35923829274555324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0.31013419191653108</v>
      </c>
      <c r="L71" s="165">
        <v>0.65184033847580325</v>
      </c>
      <c r="M71" s="165">
        <v>0.65603108064769344</v>
      </c>
      <c r="N71" s="165">
        <v>0.91711747942686317</v>
      </c>
      <c r="O71" s="165">
        <v>0.19616692779118272</v>
      </c>
      <c r="P71" s="165">
        <v>0</v>
      </c>
      <c r="Q71" s="165">
        <v>0.35923829274555324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0.42267558993857746</v>
      </c>
      <c r="D77" s="157">
        <f t="shared" ref="D77" si="294">SUM(D78:D79)</f>
        <v>0.50183598865899348</v>
      </c>
      <c r="E77" s="157">
        <f t="shared" ref="E77" si="295">SUM(E78:E79)</f>
        <v>0.88962291954097961</v>
      </c>
      <c r="F77" s="157">
        <f t="shared" ref="F77" si="296">SUM(F78:F79)</f>
        <v>0.55576070564416424</v>
      </c>
      <c r="G77" s="157">
        <f t="shared" ref="G77" si="297">SUM(G78:G79)</f>
        <v>0.59911437897286701</v>
      </c>
      <c r="H77" s="157">
        <f t="shared" ref="H77" si="298">SUM(H78:H79)</f>
        <v>0.24758563410592288</v>
      </c>
      <c r="I77" s="157">
        <f t="shared" ref="I77" si="299">SUM(I78:I79)</f>
        <v>0.35061705720282293</v>
      </c>
      <c r="J77" s="157">
        <f t="shared" ref="J77" si="300">SUM(J78:J79)</f>
        <v>0.7834765878199258</v>
      </c>
      <c r="K77" s="157">
        <f t="shared" ref="K77" si="301">SUM(K78:K79)</f>
        <v>0.26806028810290422</v>
      </c>
      <c r="L77" s="157">
        <f t="shared" ref="L77" si="302">SUM(L78:L79)</f>
        <v>1.5768140409277875</v>
      </c>
      <c r="M77" s="157">
        <f t="shared" ref="M77" si="303">SUM(M78:M79)</f>
        <v>1.089907417910368</v>
      </c>
      <c r="N77" s="157">
        <f t="shared" ref="N77" si="304">SUM(N78:N79)</f>
        <v>1.6509661077536459</v>
      </c>
      <c r="O77" s="157">
        <f t="shared" ref="O77" si="305">SUM(O78:O79)</f>
        <v>0.15458818565806687</v>
      </c>
      <c r="P77" s="157">
        <f t="shared" ref="P77" si="306">SUM(P78:P79)</f>
        <v>0</v>
      </c>
      <c r="Q77" s="157">
        <f t="shared" ref="Q77" si="307">SUM(Q78:Q79)</f>
        <v>0.89415184916076407</v>
      </c>
    </row>
    <row r="78" spans="1:17" ht="12" customHeight="1" x14ac:dyDescent="0.25">
      <c r="A78" s="23" t="s">
        <v>109</v>
      </c>
      <c r="B78" s="156"/>
      <c r="C78" s="156">
        <v>0.42267558993857746</v>
      </c>
      <c r="D78" s="156">
        <v>0.50183598865899348</v>
      </c>
      <c r="E78" s="156">
        <v>0.88962291954097961</v>
      </c>
      <c r="F78" s="156">
        <v>0.55576070564416424</v>
      </c>
      <c r="G78" s="156">
        <v>0.59911437897286701</v>
      </c>
      <c r="H78" s="156">
        <v>0.24758563410592288</v>
      </c>
      <c r="I78" s="156">
        <v>0.35061705720282293</v>
      </c>
      <c r="J78" s="156">
        <v>0.7834765878199258</v>
      </c>
      <c r="K78" s="156">
        <v>0.26806028810290422</v>
      </c>
      <c r="L78" s="156">
        <v>1.5768140409277875</v>
      </c>
      <c r="M78" s="156">
        <v>1.089907417910368</v>
      </c>
      <c r="N78" s="156">
        <v>1.6509661077536459</v>
      </c>
      <c r="O78" s="156">
        <v>0.15458818565806687</v>
      </c>
      <c r="P78" s="156">
        <v>0</v>
      </c>
      <c r="Q78" s="156">
        <v>0.89415184916076407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10804.19400036701</v>
      </c>
      <c r="D3" s="168">
        <f t="shared" ref="D3" si="1">SUM(D4,D7,D9,D19)</f>
        <v>21057.413381008631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23654.932659650261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17057.170350016117</v>
      </c>
      <c r="P3" s="168">
        <f t="shared" ref="P3" si="13">SUM(P4,P7,P9,P19)</f>
        <v>15148.041829144213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5588.4989225555628</v>
      </c>
      <c r="D4" s="157">
        <f t="shared" si="15"/>
        <v>15665.24045527021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17786.069905930508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13581.389372765048</v>
      </c>
      <c r="P4" s="157">
        <f t="shared" si="15"/>
        <v>10525.963170709165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5557.0400110962801</v>
      </c>
      <c r="D5" s="156">
        <f>IF(RES_hhdet_in_fec!D5=0,0,RES_hhdet_in_fec!D5/0.086*1000000/RES_hhdet_in_new!D5)</f>
        <v>15575.453475606939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17680.620295806486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13537.664554508161</v>
      </c>
      <c r="P5" s="156">
        <f>IF(RES_hhdet_in_fec!P5=0,0,RES_hhdet_in_fec!P5/0.086*1000000/RES_hhdet_in_new!P5)</f>
        <v>10493.783435507868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31.458911459282525</v>
      </c>
      <c r="D6" s="156">
        <f>IF(RES_hhdet_in_fec!D6=0,0,RES_hhdet_in_fec!D6/0.086*1000000/RES_hhdet_in_new!D5)</f>
        <v>89.786979663271836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105.44961012402318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43.724818256887218</v>
      </c>
      <c r="P6" s="156">
        <f>IF(RES_hhdet_in_fec!P6=0,0,RES_hhdet_in_fec!P6/0.086*1000000/RES_hhdet_in_new!P5)</f>
        <v>32.179735201296005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807.9425459604139</v>
      </c>
      <c r="D7" s="157">
        <f t="shared" si="16"/>
        <v>810.38200598805668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772.23442266131383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1014.5334504535051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807.9425459604139</v>
      </c>
      <c r="D8" s="156">
        <f>IF(RES_hhdet_in_fec!D8=0,0,RES_hhdet_in_fec!D8/0.086*1000000/RES_hhdet_in_new!D8)</f>
        <v>810.38200598805668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772.23442266131383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1014.5334504535051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3456.1773951228565</v>
      </c>
      <c r="D9" s="157">
        <f>IF(SUM(RES_hhdet_in_fec!D10:D12,RES_hhdet_in_fec!D15:D16)=0,0,SUM(RES_hhdet_in_fec!D10:D12,RES_hhdet_in_fec!D15:D16)/0.086*1000000/SUM(RES_hhdet_in_new!D10:D12,RES_hhdet_in_new!D15:D16))</f>
        <v>3603.8125053871313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3959.6630422819844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2568.1864635781908</v>
      </c>
      <c r="P9" s="157">
        <f>IF(SUM(RES_hhdet_in_fec!P10:P12,RES_hhdet_in_fec!P15:P16)=0,0,SUM(RES_hhdet_in_fec!P10:P12,RES_hhdet_in_fec!P15:P16)/0.086*1000000/SUM(RES_hhdet_in_new!P10:P12,RES_hhdet_in_new!P15:P16))</f>
        <v>2735.231888820716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3456.1773951228565</v>
      </c>
      <c r="D15" s="162">
        <f>IF(RES_hhdet_in_fec!D15=0,0,RES_hhdet_in_fec!D15/0.086*1000000/RES_hhdet_in_new!D15)</f>
        <v>3603.8125053871313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4291.5162597964727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2913.6043400952613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3306.0298166737139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2568.1864635781908</v>
      </c>
      <c r="P16" s="160">
        <f>IF(RES_hhdet_in_fec!P16=0,0,RES_hhdet_in_fec!P16/0.086*1000000/RES_hhdet_in_new!P16)</f>
        <v>2467.7715151589773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2145.7581298982163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1548.5948688018682</v>
      </c>
      <c r="P17" s="156">
        <f>IF(RES_hhdet_in_fec!P17=0,0,RES_hhdet_in_fec!P17/0.086*1000000/RES_hhdet_in_new!P16)</f>
        <v>1460.4681838535646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1160.2716867754975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1019.5915947763231</v>
      </c>
      <c r="P18" s="156">
        <f>IF(RES_hhdet_in_fec!P18=0,0,RES_hhdet_in_fec!P18/0.086*1000000/RES_hhdet_in_new!P16)</f>
        <v>1007.3033313054127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951.57513672817743</v>
      </c>
      <c r="D19" s="157">
        <f>IF(SUM(RES_hhdet_in_fec!D20:D22)=0,0,SUM(RES_hhdet_in_fec!D20:D22)/0.086*1000000/SUM(RES_hhdet_in_new!D20:D22))</f>
        <v>977.97841436323654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1136.9652887764555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907.59451367287602</v>
      </c>
      <c r="P19" s="157">
        <f>IF(SUM(RES_hhdet_in_fec!P20:P22)=0,0,SUM(RES_hhdet_in_fec!P20:P22)/0.086*1000000/SUM(RES_hhdet_in_new!P20:P22))</f>
        <v>872.3133191608265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951.57513672817743</v>
      </c>
      <c r="D22" s="57">
        <f>IF(RES_hhdet_in_fec!D22=0,0,RES_hhdet_in_fec!D22/0.086*1000000/RES_hhdet_in_new!D22)</f>
        <v>977.97841436323654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1136.9652887764555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907.59451367287602</v>
      </c>
      <c r="P22" s="57">
        <f>IF(RES_hhdet_in_fec!P22=0,0,RES_hhdet_in_fec!P22/0.086*1000000/RES_hhdet_in_new!P22)</f>
        <v>872.3133191608265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18007.760561885709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20859.848879357654</v>
      </c>
      <c r="G24" s="168">
        <f t="shared" ref="G24" si="21">SUM(G25,G28,G30,G39)</f>
        <v>20273.889607495505</v>
      </c>
      <c r="H24" s="168">
        <f t="shared" ref="H24" si="22">SUM(H25,H28,H30,H39)</f>
        <v>20128.313473820621</v>
      </c>
      <c r="I24" s="168">
        <f t="shared" ref="I24" si="23">SUM(I25,I28,I30,I39)</f>
        <v>18670.472751769801</v>
      </c>
      <c r="J24" s="168">
        <f t="shared" ref="J24" si="24">SUM(J25,J28,J30,J39)</f>
        <v>18275.674341387876</v>
      </c>
      <c r="K24" s="168">
        <f t="shared" ref="K24" si="25">SUM(K25,K28,K30,K39)</f>
        <v>0</v>
      </c>
      <c r="L24" s="168">
        <f t="shared" ref="L24" si="26">SUM(L25,L28,L30,L39)</f>
        <v>21349.793847023746</v>
      </c>
      <c r="M24" s="168">
        <f t="shared" ref="M24" si="27">SUM(M25,M28,M30,M39)</f>
        <v>18787.632425216114</v>
      </c>
      <c r="N24" s="168">
        <f t="shared" ref="N24" si="28">SUM(N25,N28,N30,N39)</f>
        <v>16940.462612099956</v>
      </c>
      <c r="O24" s="168">
        <f t="shared" ref="O24" si="29">SUM(O25,O28,O30,O39)</f>
        <v>19331.240927447008</v>
      </c>
      <c r="P24" s="168">
        <f t="shared" ref="P24" si="30">SUM(P25,P28,P30,P39)</f>
        <v>15297.339040007884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12141.961508810333</v>
      </c>
      <c r="D25" s="157">
        <f t="shared" si="32"/>
        <v>0</v>
      </c>
      <c r="E25" s="157">
        <f t="shared" si="32"/>
        <v>0</v>
      </c>
      <c r="F25" s="157">
        <f t="shared" si="32"/>
        <v>15035.438090844829</v>
      </c>
      <c r="G25" s="157">
        <f t="shared" si="32"/>
        <v>14009.224243618024</v>
      </c>
      <c r="H25" s="157">
        <f t="shared" si="32"/>
        <v>14374.21589519993</v>
      </c>
      <c r="I25" s="157">
        <f t="shared" si="32"/>
        <v>12571.513293080219</v>
      </c>
      <c r="J25" s="157">
        <f t="shared" si="32"/>
        <v>12321.737155247592</v>
      </c>
      <c r="K25" s="157">
        <f t="shared" si="32"/>
        <v>0</v>
      </c>
      <c r="L25" s="157">
        <f t="shared" si="32"/>
        <v>15543.87682339302</v>
      </c>
      <c r="M25" s="157">
        <f t="shared" si="32"/>
        <v>13173.383180687537</v>
      </c>
      <c r="N25" s="157">
        <f t="shared" si="32"/>
        <v>12003.692270903546</v>
      </c>
      <c r="O25" s="157">
        <f t="shared" si="32"/>
        <v>14848.691970726739</v>
      </c>
      <c r="P25" s="157">
        <f t="shared" si="32"/>
        <v>11017.93768304223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11941.059953669383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14700.865804920135</v>
      </c>
      <c r="G26" s="156">
        <f>IF(RES_hhdet_in_fec!G26=0,0,RES_hhdet_in_fec!G26/0.086*1000000/RES_hhdet_in_new!G26)</f>
        <v>13688.202215916828</v>
      </c>
      <c r="H26" s="156">
        <f>IF(RES_hhdet_in_fec!H26=0,0,RES_hhdet_in_fec!H26/0.086*1000000/RES_hhdet_in_new!H26)</f>
        <v>14028.605965101129</v>
      </c>
      <c r="I26" s="156">
        <f>IF(RES_hhdet_in_fec!I26=0,0,RES_hhdet_in_fec!I26/0.086*1000000/RES_hhdet_in_new!I26)</f>
        <v>12225.880258831576</v>
      </c>
      <c r="J26" s="156">
        <f>IF(RES_hhdet_in_fec!J26=0,0,RES_hhdet_in_fec!J26/0.086*1000000/RES_hhdet_in_new!J26)</f>
        <v>11908.972201753628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15348.396010587414</v>
      </c>
      <c r="M26" s="156">
        <f>IF(RES_hhdet_in_fec!M26=0,0,RES_hhdet_in_fec!M26/0.086*1000000/RES_hhdet_in_new!M26)</f>
        <v>12997.860193747423</v>
      </c>
      <c r="N26" s="156">
        <f>IF(RES_hhdet_in_fec!N26=0,0,RES_hhdet_in_fec!N26/0.086*1000000/RES_hhdet_in_new!N26)</f>
        <v>11878.803216430639</v>
      </c>
      <c r="O26" s="156">
        <f>IF(RES_hhdet_in_fec!O26=0,0,RES_hhdet_in_fec!O26/0.086*1000000/RES_hhdet_in_new!O26)</f>
        <v>14700.00430917628</v>
      </c>
      <c r="P26" s="156">
        <f>IF(RES_hhdet_in_fec!P26=0,0,RES_hhdet_in_fec!P26/0.086*1000000/RES_hhdet_in_new!P26)</f>
        <v>10912.512185101647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200.90155514095059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334.57228592469448</v>
      </c>
      <c r="G27" s="156">
        <f>IF(RES_hhdet_in_fec!G27=0,0,RES_hhdet_in_fec!G27/0.086*1000000/RES_hhdet_in_new!G26)</f>
        <v>321.02202770119538</v>
      </c>
      <c r="H27" s="156">
        <f>IF(RES_hhdet_in_fec!H27=0,0,RES_hhdet_in_fec!H27/0.086*1000000/RES_hhdet_in_new!H26)</f>
        <v>345.60993009880048</v>
      </c>
      <c r="I27" s="156">
        <f>IF(RES_hhdet_in_fec!I27=0,0,RES_hhdet_in_fec!I27/0.086*1000000/RES_hhdet_in_new!I26)</f>
        <v>345.63303424864438</v>
      </c>
      <c r="J27" s="156">
        <f>IF(RES_hhdet_in_fec!J27=0,0,RES_hhdet_in_fec!J27/0.086*1000000/RES_hhdet_in_new!J26)</f>
        <v>412.76495349396555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195.48081280560737</v>
      </c>
      <c r="M27" s="156">
        <f>IF(RES_hhdet_in_fec!M27=0,0,RES_hhdet_in_fec!M27/0.086*1000000/RES_hhdet_in_new!M26)</f>
        <v>175.5229869401131</v>
      </c>
      <c r="N27" s="156">
        <f>IF(RES_hhdet_in_fec!N27=0,0,RES_hhdet_in_fec!N27/0.086*1000000/RES_hhdet_in_new!N26)</f>
        <v>124.88905447290715</v>
      </c>
      <c r="O27" s="156">
        <f>IF(RES_hhdet_in_fec!O27=0,0,RES_hhdet_in_fec!O27/0.086*1000000/RES_hhdet_in_new!O26)</f>
        <v>148.68766155045861</v>
      </c>
      <c r="P27" s="156">
        <f>IF(RES_hhdet_in_fec!P27=0,0,RES_hhdet_in_fec!P27/0.086*1000000/RES_hhdet_in_new!P26)</f>
        <v>105.42549794058269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822.09366341284772</v>
      </c>
      <c r="D28" s="157">
        <f t="shared" si="33"/>
        <v>0</v>
      </c>
      <c r="E28" s="157">
        <f t="shared" si="33"/>
        <v>0</v>
      </c>
      <c r="F28" s="157">
        <f t="shared" si="33"/>
        <v>1131.9550892830871</v>
      </c>
      <c r="G28" s="157">
        <f t="shared" si="33"/>
        <v>1021.6059215159198</v>
      </c>
      <c r="H28" s="157">
        <f t="shared" si="33"/>
        <v>952.64467903618788</v>
      </c>
      <c r="I28" s="157">
        <f t="shared" si="33"/>
        <v>900.63869007004882</v>
      </c>
      <c r="J28" s="157">
        <f t="shared" si="33"/>
        <v>850.55814501757618</v>
      </c>
      <c r="K28" s="157">
        <f t="shared" si="33"/>
        <v>0</v>
      </c>
      <c r="L28" s="157">
        <f t="shared" si="33"/>
        <v>788.56633840121515</v>
      </c>
      <c r="M28" s="157">
        <f t="shared" si="33"/>
        <v>721.63055931860526</v>
      </c>
      <c r="N28" s="157">
        <f t="shared" si="33"/>
        <v>681.97210792057001</v>
      </c>
      <c r="O28" s="157">
        <f t="shared" si="33"/>
        <v>621.51178602437494</v>
      </c>
      <c r="P28" s="157">
        <f t="shared" si="33"/>
        <v>599.00578146670205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822.09366341284772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1131.9550892830871</v>
      </c>
      <c r="G29" s="156">
        <f>IF(RES_hhdet_in_fec!G29=0,0,RES_hhdet_in_fec!G29/0.086*1000000/RES_hhdet_in_new!G29)</f>
        <v>1021.6059215159198</v>
      </c>
      <c r="H29" s="156">
        <f>IF(RES_hhdet_in_fec!H29=0,0,RES_hhdet_in_fec!H29/0.086*1000000/RES_hhdet_in_new!H29)</f>
        <v>952.64467903618788</v>
      </c>
      <c r="I29" s="156">
        <f>IF(RES_hhdet_in_fec!I29=0,0,RES_hhdet_in_fec!I29/0.086*1000000/RES_hhdet_in_new!I29)</f>
        <v>900.63869007004882</v>
      </c>
      <c r="J29" s="156">
        <f>IF(RES_hhdet_in_fec!J29=0,0,RES_hhdet_in_fec!J29/0.086*1000000/RES_hhdet_in_new!J29)</f>
        <v>850.55814501757618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788.56633840121515</v>
      </c>
      <c r="M29" s="156">
        <f>IF(RES_hhdet_in_fec!M29=0,0,RES_hhdet_in_fec!M29/0.086*1000000/RES_hhdet_in_new!M29)</f>
        <v>721.63055931860526</v>
      </c>
      <c r="N29" s="156">
        <f>IF(RES_hhdet_in_fec!N29=0,0,RES_hhdet_in_fec!N29/0.086*1000000/RES_hhdet_in_new!N29)</f>
        <v>681.97210792057001</v>
      </c>
      <c r="O29" s="156">
        <f>IF(RES_hhdet_in_fec!O29=0,0,RES_hhdet_in_fec!O29/0.086*1000000/RES_hhdet_in_new!O29)</f>
        <v>621.51178602437494</v>
      </c>
      <c r="P29" s="156">
        <f>IF(RES_hhdet_in_fec!P29=0,0,RES_hhdet_in_fec!P29/0.086*1000000/RES_hhdet_in_new!P29)</f>
        <v>599.00578146670205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3581.6188335716215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3541.906429074063</v>
      </c>
      <c r="G30" s="157">
        <f>IF(SUM(RES_hhdet_in_fec!G31:G32,RES_hhdet_in_fec!G35:G36)=0,0,SUM(RES_hhdet_in_fec!G31:G32,RES_hhdet_in_fec!G35:G36)/0.086*1000000/SUM(RES_hhdet_in_new!G31:G32,RES_hhdet_in_new!G35:G36))</f>
        <v>3567.4221062735833</v>
      </c>
      <c r="H30" s="157">
        <f>IF(SUM(RES_hhdet_in_fec!H31:H32,RES_hhdet_in_fec!H35:H36)=0,0,SUM(RES_hhdet_in_fec!H31:H32,RES_hhdet_in_fec!H35:H36)/0.086*1000000/SUM(RES_hhdet_in_new!H31:H32,RES_hhdet_in_new!H35:H36))</f>
        <v>3668.5605286687291</v>
      </c>
      <c r="I30" s="157">
        <f>IF(SUM(RES_hhdet_in_fec!I31:I32,RES_hhdet_in_fec!I35:I36)=0,0,SUM(RES_hhdet_in_fec!I31:I32,RES_hhdet_in_fec!I35:I36)/0.086*1000000/SUM(RES_hhdet_in_new!I31:I32,RES_hhdet_in_new!I35:I36))</f>
        <v>3585.8965940319858</v>
      </c>
      <c r="J30" s="157">
        <f>IF(SUM(RES_hhdet_in_fec!J31:J32,RES_hhdet_in_fec!J35:J36)=0,0,SUM(RES_hhdet_in_fec!J31:J32,RES_hhdet_in_fec!J35:J36)/0.086*1000000/SUM(RES_hhdet_in_new!J31:J32,RES_hhdet_in_new!J35:J36))</f>
        <v>3599.7260269268531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3526.8365659164479</v>
      </c>
      <c r="M30" s="157">
        <f>IF(SUM(RES_hhdet_in_fec!M31:M32,RES_hhdet_in_fec!M35:M36)=0,0,SUM(RES_hhdet_in_fec!M31:M32,RES_hhdet_in_fec!M35:M36)/0.086*1000000/SUM(RES_hhdet_in_new!M31:M32,RES_hhdet_in_new!M35:M36))</f>
        <v>3426.9906369540645</v>
      </c>
      <c r="N30" s="157">
        <f>IF(SUM(RES_hhdet_in_fec!N31:N32,RES_hhdet_in_fec!N35:N36)=0,0,SUM(RES_hhdet_in_fec!N31:N32,RES_hhdet_in_fec!N35:N36)/0.086*1000000/SUM(RES_hhdet_in_new!N31:N32,RES_hhdet_in_new!N35:N36))</f>
        <v>3350.8334890073988</v>
      </c>
      <c r="O30" s="157">
        <f>IF(SUM(RES_hhdet_in_fec!O31:O32,RES_hhdet_in_fec!O35:O36)=0,0,SUM(RES_hhdet_in_fec!O31:O32,RES_hhdet_in_fec!O35:O36)/0.086*1000000/SUM(RES_hhdet_in_new!O31:O32,RES_hhdet_in_new!O35:O36))</f>
        <v>2953.2600389034701</v>
      </c>
      <c r="P30" s="157">
        <f>IF(SUM(RES_hhdet_in_fec!P31:P32,RES_hhdet_in_fec!P35:P36)=0,0,SUM(RES_hhdet_in_fec!P31:P32,RES_hhdet_in_fec!P35:P36)/0.086*1000000/SUM(RES_hhdet_in_new!P31:P32,RES_hhdet_in_new!P35:P36))</f>
        <v>2808.5276691936706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3581.6188335716215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3541.906429074063</v>
      </c>
      <c r="G31" s="132">
        <f>IF(RES_hhdet_in_fec!G31=0,0,RES_hhdet_in_fec!G31/0.086*1000000/RES_hhdet_in_new!G31)</f>
        <v>3567.4221062735833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3585.8965940319858</v>
      </c>
      <c r="J31" s="132">
        <f>IF(RES_hhdet_in_fec!J31=0,0,RES_hhdet_in_fec!J31/0.086*1000000/RES_hhdet_in_new!J31)</f>
        <v>3599.7260269268531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3636.3747052227282</v>
      </c>
      <c r="M31" s="132">
        <f>IF(RES_hhdet_in_fec!M31=0,0,RES_hhdet_in_fec!M31/0.086*1000000/RES_hhdet_in_new!M31)</f>
        <v>3587.3392851854951</v>
      </c>
      <c r="N31" s="132">
        <f>IF(RES_hhdet_in_fec!N31=0,0,RES_hhdet_in_fec!N31/0.086*1000000/RES_hhdet_in_new!N31)</f>
        <v>3520.7546066556629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2939.7122831272632</v>
      </c>
      <c r="M32" s="132">
        <f>IF(RES_hhdet_in_fec!M32=0,0,RES_hhdet_in_fec!M32/0.086*1000000/RES_hhdet_in_new!M32)</f>
        <v>2907.4988100288679</v>
      </c>
      <c r="N32" s="132">
        <f>IF(RES_hhdet_in_fec!N32=0,0,RES_hhdet_in_fec!N32/0.086*1000000/RES_hhdet_in_new!N32)</f>
        <v>2857.9876617126647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1860.8920692692918</v>
      </c>
      <c r="M33" s="165">
        <f>IF(RES_hhdet_in_fec!M33=0,0,RES_hhdet_in_fec!M33/0.086*1000000/RES_hhdet_in_new!M32)</f>
        <v>1838.4814994476726</v>
      </c>
      <c r="N33" s="165">
        <f>IF(RES_hhdet_in_fec!N33=0,0,RES_hhdet_in_fec!N33/0.086*1000000/RES_hhdet_in_new!N32)</f>
        <v>1803.7997781965366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1078.8202138579713</v>
      </c>
      <c r="M34" s="164">
        <f>IF(RES_hhdet_in_fec!M34=0,0,RES_hhdet_in_fec!M34/0.086*1000000/RES_hhdet_in_new!M32)</f>
        <v>1069.0173105811957</v>
      </c>
      <c r="N34" s="164">
        <f>IF(RES_hhdet_in_fec!N34=0,0,RES_hhdet_in_fec!N34/0.086*1000000/RES_hhdet_in_new!N32)</f>
        <v>1054.1878835161283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3668.5605286687291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3114.510698961717</v>
      </c>
      <c r="P35" s="162">
        <f>IF(RES_hhdet_in_fec!P35=0,0,RES_hhdet_in_fec!P35/0.086*1000000/RES_hhdet_in_new!P35)</f>
        <v>2933.8147109553543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2605.0372925009274</v>
      </c>
      <c r="P36" s="160">
        <f>IF(RES_hhdet_in_fec!P36=0,0,RES_hhdet_in_fec!P36/0.086*1000000/RES_hhdet_in_new!P36)</f>
        <v>2495.4353489660484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1570.8156091531487</v>
      </c>
      <c r="P37" s="156">
        <f>IF(RES_hhdet_in_fec!P37=0,0,RES_hhdet_in_fec!P37/0.086*1000000/RES_hhdet_in_new!P36)</f>
        <v>1476.8401003257575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1034.2216833477785</v>
      </c>
      <c r="P38" s="156">
        <f>IF(RES_hhdet_in_fec!P38=0,0,RES_hhdet_in_fec!P38/0.086*1000000/RES_hhdet_in_new!P36)</f>
        <v>1018.5952486402909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1462.0865560909033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1150.5492701556752</v>
      </c>
      <c r="G39" s="157">
        <f>IF(SUM(RES_hhdet_in_fec!G40:G41)=0,0,SUM(RES_hhdet_in_fec!G40:G41)/0.086*1000000/SUM(RES_hhdet_in_new!G40:G41))</f>
        <v>1675.6373360879777</v>
      </c>
      <c r="H39" s="157">
        <f>IF(SUM(RES_hhdet_in_fec!H40:H41)=0,0,SUM(RES_hhdet_in_fec!H40:H41)/0.086*1000000/SUM(RES_hhdet_in_new!H40:H41))</f>
        <v>1132.8923709157764</v>
      </c>
      <c r="I39" s="157">
        <f>IF(SUM(RES_hhdet_in_fec!I40:I41)=0,0,SUM(RES_hhdet_in_fec!I40:I41)/0.086*1000000/SUM(RES_hhdet_in_new!I40:I41))</f>
        <v>1612.4241745875495</v>
      </c>
      <c r="J39" s="157">
        <f>IF(SUM(RES_hhdet_in_fec!J40:J41)=0,0,SUM(RES_hhdet_in_fec!J40:J41)/0.086*1000000/SUM(RES_hhdet_in_new!J40:J41))</f>
        <v>1503.6530141958538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1490.5141193130619</v>
      </c>
      <c r="M39" s="157">
        <f>IF(SUM(RES_hhdet_in_fec!M40:M41)=0,0,SUM(RES_hhdet_in_fec!M40:M41)/0.086*1000000/SUM(RES_hhdet_in_new!M40:M41))</f>
        <v>1465.6280482559055</v>
      </c>
      <c r="N39" s="157">
        <f>IF(SUM(RES_hhdet_in_fec!N40:N41)=0,0,SUM(RES_hhdet_in_fec!N40:N41)/0.086*1000000/SUM(RES_hhdet_in_new!N40:N41))</f>
        <v>903.9647442684435</v>
      </c>
      <c r="O39" s="157">
        <f>IF(SUM(RES_hhdet_in_fec!O40:O41)=0,0,SUM(RES_hhdet_in_fec!O40:O41)/0.086*1000000/SUM(RES_hhdet_in_new!O40:O41))</f>
        <v>907.77713179242232</v>
      </c>
      <c r="P39" s="157">
        <f>IF(SUM(RES_hhdet_in_fec!P40:P41)=0,0,SUM(RES_hhdet_in_fec!P40:P41)/0.086*1000000/SUM(RES_hhdet_in_new!P40:P41))</f>
        <v>871.86790630528265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1462.0865560909033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1675.6373360879777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1612.4241745875495</v>
      </c>
      <c r="J40" s="156">
        <f>IF(RES_hhdet_in_fec!J40=0,0,RES_hhdet_in_fec!J40/0.086*1000000/RES_hhdet_in_new!J40)</f>
        <v>1503.6530141958538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1490.5141193130619</v>
      </c>
      <c r="M40" s="156">
        <f>IF(RES_hhdet_in_fec!M40=0,0,RES_hhdet_in_fec!M40/0.086*1000000/RES_hhdet_in_new!M40)</f>
        <v>1465.6280482559055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1150.5492701556752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1132.8923709157764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903.9647442684435</v>
      </c>
      <c r="O41" s="57">
        <f>IF(RES_hhdet_in_fec!O41=0,0,RES_hhdet_in_fec!O41/0.086*1000000/RES_hhdet_in_new!O41)</f>
        <v>907.77713179242232</v>
      </c>
      <c r="P41" s="57">
        <f>IF(RES_hhdet_in_fec!P41=0,0,RES_hhdet_in_fec!P41/0.086*1000000/RES_hhdet_in_new!P41)</f>
        <v>871.86790630528265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17846.915862119422</v>
      </c>
      <c r="D43" s="168">
        <f t="shared" ref="D43" si="35">SUM(D44,D47,D49,D58)</f>
        <v>18954.89249140472</v>
      </c>
      <c r="E43" s="168">
        <f t="shared" ref="E43" si="36">SUM(E44,E47,E49,E58)</f>
        <v>21113.526353113688</v>
      </c>
      <c r="F43" s="168">
        <f t="shared" ref="F43" si="37">SUM(F44,F47,F49,F58)</f>
        <v>21254.14219694502</v>
      </c>
      <c r="G43" s="168">
        <f t="shared" ref="G43" si="38">SUM(G44,G47,G49,G58)</f>
        <v>0</v>
      </c>
      <c r="H43" s="168">
        <f t="shared" ref="H43" si="39">SUM(H44,H47,H49,H58)</f>
        <v>20421.395840502581</v>
      </c>
      <c r="I43" s="168">
        <f t="shared" ref="I43" si="40">SUM(I44,I47,I49,I58)</f>
        <v>0</v>
      </c>
      <c r="J43" s="168">
        <f t="shared" ref="J43" si="41">SUM(J44,J47,J49,J58)</f>
        <v>20297.540609727977</v>
      </c>
      <c r="K43" s="168">
        <f t="shared" ref="K43" si="42">SUM(K44,K47,K49,K58)</f>
        <v>0</v>
      </c>
      <c r="L43" s="168">
        <f t="shared" ref="L43" si="43">SUM(L44,L47,L49,L58)</f>
        <v>22491.203205025391</v>
      </c>
      <c r="M43" s="168">
        <f t="shared" ref="M43" si="44">SUM(M44,M47,M49,M58)</f>
        <v>0</v>
      </c>
      <c r="N43" s="168">
        <f t="shared" ref="N43" si="45">SUM(N44,N47,N49,N58)</f>
        <v>16403.583272701162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12338.835865234822</v>
      </c>
      <c r="D44" s="157">
        <f t="shared" si="49"/>
        <v>13502.640262213732</v>
      </c>
      <c r="E44" s="157">
        <f t="shared" si="49"/>
        <v>15336.447991743562</v>
      </c>
      <c r="F44" s="157">
        <f t="shared" si="49"/>
        <v>15581.08184187159</v>
      </c>
      <c r="G44" s="157">
        <f t="shared" si="49"/>
        <v>0</v>
      </c>
      <c r="H44" s="157">
        <f t="shared" si="49"/>
        <v>14653.7296145777</v>
      </c>
      <c r="I44" s="157">
        <f t="shared" si="49"/>
        <v>0</v>
      </c>
      <c r="J44" s="157">
        <f t="shared" si="49"/>
        <v>14235.795721227103</v>
      </c>
      <c r="K44" s="157">
        <f t="shared" si="49"/>
        <v>0</v>
      </c>
      <c r="L44" s="157">
        <f t="shared" si="49"/>
        <v>17262.926669641238</v>
      </c>
      <c r="M44" s="157">
        <f t="shared" si="49"/>
        <v>0</v>
      </c>
      <c r="N44" s="157">
        <f t="shared" si="49"/>
        <v>11521.675753865724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12141.19767856523</v>
      </c>
      <c r="D45" s="156">
        <f>IF(RES_hhdet_in_fec!D45=0,0,RES_hhdet_in_fec!D45/0.086*1000000/RES_hhdet_in_new!D45)</f>
        <v>13282.264685366748</v>
      </c>
      <c r="E45" s="156">
        <f>IF(RES_hhdet_in_fec!E45=0,0,RES_hhdet_in_fec!E45/0.086*1000000/RES_hhdet_in_new!E45)</f>
        <v>14956.765608106019</v>
      </c>
      <c r="F45" s="156">
        <f>IF(RES_hhdet_in_fec!F45=0,0,RES_hhdet_in_fec!F45/0.086*1000000/RES_hhdet_in_new!F45)</f>
        <v>15238.359781866688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14310.761320561583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13773.656478469216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17051.987305086062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11405.864858546367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197.63818666959119</v>
      </c>
      <c r="D46" s="156">
        <f>IF(RES_hhdet_in_fec!D46=0,0,RES_hhdet_in_fec!D46/0.086*1000000/RES_hhdet_in_new!D45)</f>
        <v>220.3755768469839</v>
      </c>
      <c r="E46" s="156">
        <f>IF(RES_hhdet_in_fec!E46=0,0,RES_hhdet_in_fec!E46/0.086*1000000/RES_hhdet_in_new!E45)</f>
        <v>379.6823836375429</v>
      </c>
      <c r="F46" s="156">
        <f>IF(RES_hhdet_in_fec!F46=0,0,RES_hhdet_in_fec!F46/0.086*1000000/RES_hhdet_in_new!F45)</f>
        <v>342.72206000490229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342.96829401611689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462.13924275788656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210.93936455517482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115.81089531935662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819.00956732865416</v>
      </c>
      <c r="D47" s="157">
        <f t="shared" si="50"/>
        <v>812.2606899406245</v>
      </c>
      <c r="E47" s="157">
        <f t="shared" si="50"/>
        <v>809.5590242934552</v>
      </c>
      <c r="F47" s="157">
        <f t="shared" si="50"/>
        <v>797.86197098620164</v>
      </c>
      <c r="G47" s="157">
        <f t="shared" si="50"/>
        <v>0</v>
      </c>
      <c r="H47" s="157">
        <f t="shared" si="50"/>
        <v>968.67148328479902</v>
      </c>
      <c r="I47" s="157">
        <f t="shared" si="50"/>
        <v>0</v>
      </c>
      <c r="J47" s="157">
        <f t="shared" si="50"/>
        <v>1051.4006464352424</v>
      </c>
      <c r="K47" s="157">
        <f t="shared" si="50"/>
        <v>0</v>
      </c>
      <c r="L47" s="157">
        <f t="shared" si="50"/>
        <v>801.65740605359292</v>
      </c>
      <c r="M47" s="157">
        <f t="shared" si="50"/>
        <v>0</v>
      </c>
      <c r="N47" s="157">
        <f t="shared" si="50"/>
        <v>887.33777180833931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819.00956732865416</v>
      </c>
      <c r="D48" s="156">
        <f>IF(RES_hhdet_in_fec!D48=0,0,RES_hhdet_in_fec!D48/0.086*1000000/RES_hhdet_in_new!D48)</f>
        <v>812.2606899406245</v>
      </c>
      <c r="E48" s="156">
        <f>IF(RES_hhdet_in_fec!E48=0,0,RES_hhdet_in_fec!E48/0.086*1000000/RES_hhdet_in_new!E48)</f>
        <v>809.5590242934552</v>
      </c>
      <c r="F48" s="156">
        <f>IF(RES_hhdet_in_fec!F48=0,0,RES_hhdet_in_fec!F48/0.086*1000000/RES_hhdet_in_new!F48)</f>
        <v>797.86197098620164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968.67148328479902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1051.4006464352424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801.65740605359292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887.33777180833931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3736.7467053714336</v>
      </c>
      <c r="D49" s="157">
        <f>IF(SUM(RES_hhdet_in_fec!D50:D51,RES_hhdet_in_fec!D54:D55)=0,0,SUM(RES_hhdet_in_fec!D50:D51,RES_hhdet_in_fec!D54:D55)/0.086*1000000/SUM(RES_hhdet_in_new!D50:D51,RES_hhdet_in_new!D54:D55))</f>
        <v>3661.9217765415742</v>
      </c>
      <c r="E49" s="157">
        <f>IF(SUM(RES_hhdet_in_fec!E50:E51,RES_hhdet_in_fec!E54:E55)=0,0,SUM(RES_hhdet_in_fec!E50:E51,RES_hhdet_in_fec!E54:E55)/0.086*1000000/SUM(RES_hhdet_in_new!E50:E51,RES_hhdet_in_new!E54:E55))</f>
        <v>3870.0343679001749</v>
      </c>
      <c r="F49" s="157">
        <f>IF(SUM(RES_hhdet_in_fec!F50:F51,RES_hhdet_in_fec!F54:F55)=0,0,SUM(RES_hhdet_in_fec!F50:F51,RES_hhdet_in_fec!F54:F55)/0.086*1000000/SUM(RES_hhdet_in_new!F50:F51,RES_hhdet_in_new!F54:F55))</f>
        <v>3721.724880788016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3664.2692749126772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3867.0930189608503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3456.1052659528627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3086.8026706071282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3736.7467053714336</v>
      </c>
      <c r="D50" s="132">
        <f>IF(RES_hhdet_in_fec!D50=0,0,RES_hhdet_in_fec!D50/0.086*1000000/RES_hhdet_in_new!D50)</f>
        <v>3736.3449564502776</v>
      </c>
      <c r="E50" s="132">
        <f>IF(RES_hhdet_in_fec!E50=0,0,RES_hhdet_in_fec!E50/0.086*1000000/RES_hhdet_in_new!E50)</f>
        <v>3737.6892870774054</v>
      </c>
      <c r="F50" s="132">
        <f>IF(RES_hhdet_in_fec!F50=0,0,RES_hhdet_in_fec!F50/0.086*1000000/RES_hhdet_in_new!F50)</f>
        <v>3708.0609672769492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3678.5896816488594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3722.7667849110608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4045.2616500194349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3267.3041681897953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2172.8585259534539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1094.4456422363419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3540.7430552423025</v>
      </c>
      <c r="E54" s="162">
        <f>IF(RES_hhdet_in_fec!E54=0,0,RES_hhdet_in_fec!E54/0.086*1000000/RES_hhdet_in_new!E54)</f>
        <v>4019.5920912275001</v>
      </c>
      <c r="F54" s="162">
        <f>IF(RES_hhdet_in_fec!F54=0,0,RES_hhdet_in_fec!F54/0.086*1000000/RES_hhdet_in_new!F54)</f>
        <v>3815.9471171054297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3653.4860993749203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3989.647292225894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2842.8285399755337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3154.1443081721295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2494.6051372839779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2638.2460486474693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1431.8033107907756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1591.7596764006078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1062.8018264932023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1046.4863722468617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952.32372418451394</v>
      </c>
      <c r="D58" s="157">
        <f>IF(SUM(RES_hhdet_in_fec!D59:D60)=0,0,SUM(RES_hhdet_in_fec!D59:D60)/0.086*1000000/SUM(RES_hhdet_in_new!D59:D60))</f>
        <v>978.06976270878943</v>
      </c>
      <c r="E58" s="157">
        <f>IF(SUM(RES_hhdet_in_fec!E59:E60)=0,0,SUM(RES_hhdet_in_fec!E59:E60)/0.086*1000000/SUM(RES_hhdet_in_new!E59:E60))</f>
        <v>1097.4849691764921</v>
      </c>
      <c r="F58" s="157">
        <f>IF(SUM(RES_hhdet_in_fec!F59:F60)=0,0,SUM(RES_hhdet_in_fec!F59:F60)/0.086*1000000/SUM(RES_hhdet_in_new!F59:F60))</f>
        <v>1153.4735032992132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1134.7254677274047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1143.2512231047799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970.51386337769736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907.76707641996904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952.32372418451394</v>
      </c>
      <c r="D60" s="57">
        <f>IF(RES_hhdet_in_fec!D60=0,0,RES_hhdet_in_fec!D60/0.086*1000000/RES_hhdet_in_new!D60)</f>
        <v>978.06976270878943</v>
      </c>
      <c r="E60" s="57">
        <f>IF(RES_hhdet_in_fec!E60=0,0,RES_hhdet_in_fec!E60/0.086*1000000/RES_hhdet_in_new!E60)</f>
        <v>1097.4849691764921</v>
      </c>
      <c r="F60" s="57">
        <f>IF(RES_hhdet_in_fec!F60=0,0,RES_hhdet_in_fec!F60/0.086*1000000/RES_hhdet_in_new!F60)</f>
        <v>1153.4735032992132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1134.7254677274047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1143.2512231047799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970.51386337769736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907.76707641996904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17409.52018491146</v>
      </c>
      <c r="D62" s="168">
        <f t="shared" ref="D62" si="52">SUM(D63,D66,D68,D77)</f>
        <v>18614.878934119395</v>
      </c>
      <c r="E62" s="168">
        <f t="shared" ref="E62" si="53">SUM(E63,E66,E68,E77)</f>
        <v>20371.2610499408</v>
      </c>
      <c r="F62" s="168">
        <f t="shared" ref="F62" si="54">SUM(F63,F66,F68,F77)</f>
        <v>20378.289260074667</v>
      </c>
      <c r="G62" s="168">
        <f t="shared" ref="G62" si="55">SUM(G63,G66,G68,G77)</f>
        <v>20001.037736319511</v>
      </c>
      <c r="H62" s="168">
        <f t="shared" ref="H62" si="56">SUM(H63,H66,H68,H77)</f>
        <v>19148.295110060997</v>
      </c>
      <c r="I62" s="168">
        <f t="shared" ref="I62" si="57">SUM(I63,I66,I68,I77)</f>
        <v>17722.888320092363</v>
      </c>
      <c r="J62" s="168">
        <f t="shared" ref="J62" si="58">SUM(J63,J66,J68,J77)</f>
        <v>19642.548399921099</v>
      </c>
      <c r="K62" s="168">
        <f t="shared" ref="K62" si="59">SUM(K63,K66,K68,K77)</f>
        <v>21266.141487845063</v>
      </c>
      <c r="L62" s="168">
        <f t="shared" ref="L62" si="60">SUM(L63,L66,L68,L77)</f>
        <v>20798.277341408448</v>
      </c>
      <c r="M62" s="168">
        <f t="shared" ref="M62" si="61">SUM(M63,M66,M68,M77)</f>
        <v>18683.209266014164</v>
      </c>
      <c r="N62" s="168">
        <f t="shared" ref="N62" si="62">SUM(N63,N66,N68,N77)</f>
        <v>17774.862664931155</v>
      </c>
      <c r="O62" s="168">
        <f t="shared" ref="O62" si="63">SUM(O63,O66,O68,O77)</f>
        <v>16159.352934481467</v>
      </c>
      <c r="P62" s="168">
        <f t="shared" ref="P62" si="64">SUM(P63,P66,P68,P77)</f>
        <v>0</v>
      </c>
      <c r="Q62" s="168">
        <f t="shared" ref="Q62" si="65">SUM(Q63,Q66,Q68,Q77)</f>
        <v>14426.650940428517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11848.094140821229</v>
      </c>
      <c r="D63" s="157">
        <f t="shared" si="66"/>
        <v>12904.675934220486</v>
      </c>
      <c r="E63" s="157">
        <f t="shared" si="66"/>
        <v>14571.065259304893</v>
      </c>
      <c r="F63" s="157">
        <f t="shared" si="66"/>
        <v>14684.479739546417</v>
      </c>
      <c r="G63" s="157">
        <f t="shared" si="66"/>
        <v>14251.513905363427</v>
      </c>
      <c r="H63" s="157">
        <f t="shared" si="66"/>
        <v>13408.200467070386</v>
      </c>
      <c r="I63" s="157">
        <f t="shared" si="66"/>
        <v>11966.025062826191</v>
      </c>
      <c r="J63" s="157">
        <f t="shared" si="66"/>
        <v>13780.021075626804</v>
      </c>
      <c r="K63" s="157">
        <f t="shared" si="66"/>
        <v>16028.081608086388</v>
      </c>
      <c r="L63" s="157">
        <f t="shared" si="66"/>
        <v>15389.565803420246</v>
      </c>
      <c r="M63" s="157">
        <f t="shared" si="66"/>
        <v>13510.682379951784</v>
      </c>
      <c r="N63" s="157">
        <f t="shared" si="66"/>
        <v>12651.166356984033</v>
      </c>
      <c r="O63" s="157">
        <f t="shared" si="66"/>
        <v>11434.612851258886</v>
      </c>
      <c r="P63" s="157">
        <f t="shared" si="66"/>
        <v>0</v>
      </c>
      <c r="Q63" s="157">
        <f t="shared" si="66"/>
        <v>9691.8437763391048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11644.188301104121</v>
      </c>
      <c r="D64" s="156">
        <f>IF(RES_hhdet_in_fec!D64=0,0,RES_hhdet_in_fec!D64/0.086*1000000/RES_hhdet_in_new!D64)</f>
        <v>12680.699133773827</v>
      </c>
      <c r="E64" s="156">
        <f>IF(RES_hhdet_in_fec!E64=0,0,RES_hhdet_in_fec!E64/0.086*1000000/RES_hhdet_in_new!E64)</f>
        <v>14186.053821387321</v>
      </c>
      <c r="F64" s="156">
        <f>IF(RES_hhdet_in_fec!F64=0,0,RES_hhdet_in_fec!F64/0.086*1000000/RES_hhdet_in_new!F64)</f>
        <v>14337.4280289458</v>
      </c>
      <c r="G64" s="156">
        <f>IF(RES_hhdet_in_fec!G64=0,0,RES_hhdet_in_fec!G64/0.086*1000000/RES_hhdet_in_new!G64)</f>
        <v>13907.170854483666</v>
      </c>
      <c r="H64" s="156">
        <f>IF(RES_hhdet_in_fec!H64=0,0,RES_hhdet_in_fec!H64/0.086*1000000/RES_hhdet_in_new!H64)</f>
        <v>13071.13206146407</v>
      </c>
      <c r="I64" s="156">
        <f>IF(RES_hhdet_in_fec!I64=0,0,RES_hhdet_in_fec!I64/0.086*1000000/RES_hhdet_in_new!I64)</f>
        <v>11625.334491026444</v>
      </c>
      <c r="J64" s="156">
        <f>IF(RES_hhdet_in_fec!J64=0,0,RES_hhdet_in_fec!J64/0.086*1000000/RES_hhdet_in_new!J64)</f>
        <v>13301.739088027047</v>
      </c>
      <c r="K64" s="156">
        <f>IF(RES_hhdet_in_fec!K64=0,0,RES_hhdet_in_fec!K64/0.086*1000000/RES_hhdet_in_new!K64)</f>
        <v>15737.510439563963</v>
      </c>
      <c r="L64" s="156">
        <f>IF(RES_hhdet_in_fec!L64=0,0,RES_hhdet_in_fec!L64/0.086*1000000/RES_hhdet_in_new!L64)</f>
        <v>15190.649614141656</v>
      </c>
      <c r="M64" s="156">
        <f>IF(RES_hhdet_in_fec!M64=0,0,RES_hhdet_in_fec!M64/0.086*1000000/RES_hhdet_in_new!M64)</f>
        <v>13326.972999567854</v>
      </c>
      <c r="N64" s="156">
        <f>IF(RES_hhdet_in_fec!N64=0,0,RES_hhdet_in_fec!N64/0.086*1000000/RES_hhdet_in_new!N64)</f>
        <v>12516.959388647356</v>
      </c>
      <c r="O64" s="156">
        <f>IF(RES_hhdet_in_fec!O64=0,0,RES_hhdet_in_fec!O64/0.086*1000000/RES_hhdet_in_new!O64)</f>
        <v>11318.388634314962</v>
      </c>
      <c r="P64" s="156">
        <f>IF(RES_hhdet_in_fec!P64=0,0,RES_hhdet_in_fec!P64/0.086*1000000/RES_hhdet_in_new!P64)</f>
        <v>0</v>
      </c>
      <c r="Q64" s="156">
        <f>IF(RES_hhdet_in_fec!Q64=0,0,RES_hhdet_in_fec!Q64/0.086*1000000/RES_hhdet_in_new!Q64)</f>
        <v>9516.690350928704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203.90583971710907</v>
      </c>
      <c r="D65" s="156">
        <f>IF(RES_hhdet_in_fec!D65=0,0,RES_hhdet_in_fec!D65/0.086*1000000/RES_hhdet_in_new!D64)</f>
        <v>223.97680044665938</v>
      </c>
      <c r="E65" s="156">
        <f>IF(RES_hhdet_in_fec!E65=0,0,RES_hhdet_in_fec!E65/0.086*1000000/RES_hhdet_in_new!E64)</f>
        <v>385.01143791757175</v>
      </c>
      <c r="F65" s="156">
        <f>IF(RES_hhdet_in_fec!F65=0,0,RES_hhdet_in_fec!F65/0.086*1000000/RES_hhdet_in_new!F64)</f>
        <v>347.05171060061645</v>
      </c>
      <c r="G65" s="156">
        <f>IF(RES_hhdet_in_fec!G65=0,0,RES_hhdet_in_fec!G65/0.086*1000000/RES_hhdet_in_new!G64)</f>
        <v>344.3430508797606</v>
      </c>
      <c r="H65" s="156">
        <f>IF(RES_hhdet_in_fec!H65=0,0,RES_hhdet_in_fec!H65/0.086*1000000/RES_hhdet_in_new!H64)</f>
        <v>337.06840560631696</v>
      </c>
      <c r="I65" s="156">
        <f>IF(RES_hhdet_in_fec!I65=0,0,RES_hhdet_in_fec!I65/0.086*1000000/RES_hhdet_in_new!I64)</f>
        <v>340.69057179974686</v>
      </c>
      <c r="J65" s="156">
        <f>IF(RES_hhdet_in_fec!J65=0,0,RES_hhdet_in_fec!J65/0.086*1000000/RES_hhdet_in_new!J64)</f>
        <v>478.28198759975777</v>
      </c>
      <c r="K65" s="156">
        <f>IF(RES_hhdet_in_fec!K65=0,0,RES_hhdet_in_fec!K65/0.086*1000000/RES_hhdet_in_new!K64)</f>
        <v>290.57116852242484</v>
      </c>
      <c r="L65" s="156">
        <f>IF(RES_hhdet_in_fec!L65=0,0,RES_hhdet_in_fec!L65/0.086*1000000/RES_hhdet_in_new!L64)</f>
        <v>198.91618927859042</v>
      </c>
      <c r="M65" s="156">
        <f>IF(RES_hhdet_in_fec!M65=0,0,RES_hhdet_in_fec!M65/0.086*1000000/RES_hhdet_in_new!M64)</f>
        <v>183.70938038392998</v>
      </c>
      <c r="N65" s="156">
        <f>IF(RES_hhdet_in_fec!N65=0,0,RES_hhdet_in_fec!N65/0.086*1000000/RES_hhdet_in_new!N64)</f>
        <v>134.20696833667645</v>
      </c>
      <c r="O65" s="156">
        <f>IF(RES_hhdet_in_fec!O65=0,0,RES_hhdet_in_fec!O65/0.086*1000000/RES_hhdet_in_new!O64)</f>
        <v>116.22421694392369</v>
      </c>
      <c r="P65" s="156">
        <f>IF(RES_hhdet_in_fec!P65=0,0,RES_hhdet_in_fec!P65/0.086*1000000/RES_hhdet_in_new!P64)</f>
        <v>0</v>
      </c>
      <c r="Q65" s="156">
        <f>IF(RES_hhdet_in_fec!Q65=0,0,RES_hhdet_in_fec!Q65/0.086*1000000/RES_hhdet_in_new!Q64)</f>
        <v>175.15342541040133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818.11264642130391</v>
      </c>
      <c r="D66" s="157">
        <f t="shared" si="67"/>
        <v>806.85404988134565</v>
      </c>
      <c r="E66" s="157">
        <f t="shared" si="67"/>
        <v>806.01365538780237</v>
      </c>
      <c r="F66" s="157">
        <f t="shared" si="67"/>
        <v>795.24393002028762</v>
      </c>
      <c r="G66" s="157">
        <f t="shared" si="67"/>
        <v>780.67762173549897</v>
      </c>
      <c r="H66" s="157">
        <f t="shared" si="67"/>
        <v>777.66763845340233</v>
      </c>
      <c r="I66" s="157">
        <f t="shared" si="67"/>
        <v>846.72294943072757</v>
      </c>
      <c r="J66" s="157">
        <f t="shared" si="67"/>
        <v>832.21909618626228</v>
      </c>
      <c r="K66" s="157">
        <f t="shared" si="67"/>
        <v>794.86767904930991</v>
      </c>
      <c r="L66" s="157">
        <f t="shared" si="67"/>
        <v>772.67549340417293</v>
      </c>
      <c r="M66" s="157">
        <f t="shared" si="67"/>
        <v>710.32511473324064</v>
      </c>
      <c r="N66" s="157">
        <f t="shared" si="67"/>
        <v>669.55984002827859</v>
      </c>
      <c r="O66" s="157">
        <f t="shared" si="67"/>
        <v>611.46451980099994</v>
      </c>
      <c r="P66" s="157">
        <f t="shared" si="67"/>
        <v>0</v>
      </c>
      <c r="Q66" s="157">
        <f t="shared" si="67"/>
        <v>588.74361197174801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818.11264642130391</v>
      </c>
      <c r="D67" s="156">
        <f>IF(RES_hhdet_in_fec!D67=0,0,RES_hhdet_in_fec!D67/0.086*1000000/RES_hhdet_in_new!D67)</f>
        <v>806.85404988134565</v>
      </c>
      <c r="E67" s="156">
        <f>IF(RES_hhdet_in_fec!E67=0,0,RES_hhdet_in_fec!E67/0.086*1000000/RES_hhdet_in_new!E67)</f>
        <v>806.01365538780237</v>
      </c>
      <c r="F67" s="156">
        <f>IF(RES_hhdet_in_fec!F67=0,0,RES_hhdet_in_fec!F67/0.086*1000000/RES_hhdet_in_new!F67)</f>
        <v>795.24393002028762</v>
      </c>
      <c r="G67" s="156">
        <f>IF(RES_hhdet_in_fec!G67=0,0,RES_hhdet_in_fec!G67/0.086*1000000/RES_hhdet_in_new!G67)</f>
        <v>780.67762173549897</v>
      </c>
      <c r="H67" s="156">
        <f>IF(RES_hhdet_in_fec!H67=0,0,RES_hhdet_in_fec!H67/0.086*1000000/RES_hhdet_in_new!H67)</f>
        <v>777.66763845340233</v>
      </c>
      <c r="I67" s="156">
        <f>IF(RES_hhdet_in_fec!I67=0,0,RES_hhdet_in_fec!I67/0.086*1000000/RES_hhdet_in_new!I67)</f>
        <v>846.72294943072757</v>
      </c>
      <c r="J67" s="156">
        <f>IF(RES_hhdet_in_fec!J67=0,0,RES_hhdet_in_fec!J67/0.086*1000000/RES_hhdet_in_new!J67)</f>
        <v>832.21909618626228</v>
      </c>
      <c r="K67" s="156">
        <f>IF(RES_hhdet_in_fec!K67=0,0,RES_hhdet_in_fec!K67/0.086*1000000/RES_hhdet_in_new!K67)</f>
        <v>794.86767904930991</v>
      </c>
      <c r="L67" s="156">
        <f>IF(RES_hhdet_in_fec!L67=0,0,RES_hhdet_in_fec!L67/0.086*1000000/RES_hhdet_in_new!L67)</f>
        <v>772.67549340417293</v>
      </c>
      <c r="M67" s="156">
        <f>IF(RES_hhdet_in_fec!M67=0,0,RES_hhdet_in_fec!M67/0.086*1000000/RES_hhdet_in_new!M67)</f>
        <v>710.32511473324064</v>
      </c>
      <c r="N67" s="156">
        <f>IF(RES_hhdet_in_fec!N67=0,0,RES_hhdet_in_fec!N67/0.086*1000000/RES_hhdet_in_new!N67)</f>
        <v>669.55984002827859</v>
      </c>
      <c r="O67" s="156">
        <f>IF(RES_hhdet_in_fec!O67=0,0,RES_hhdet_in_fec!O67/0.086*1000000/RES_hhdet_in_new!O67)</f>
        <v>611.46451980099994</v>
      </c>
      <c r="P67" s="156">
        <f>IF(RES_hhdet_in_fec!P67=0,0,RES_hhdet_in_fec!P67/0.086*1000000/RES_hhdet_in_new!P67)</f>
        <v>0</v>
      </c>
      <c r="Q67" s="156">
        <f>IF(RES_hhdet_in_fec!Q67=0,0,RES_hhdet_in_fec!Q67/0.086*1000000/RES_hhdet_in_new!Q67)</f>
        <v>588.74361197174801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3562.724002141551</v>
      </c>
      <c r="D68" s="157">
        <f>IF(SUM(RES_hhdet_in_fec!D69:D70,RES_hhdet_in_fec!D73:D74)=0,0,SUM(RES_hhdet_in_fec!D69:D70,RES_hhdet_in_fec!D73:D74)/0.086*1000000/SUM(RES_hhdet_in_new!D69:D70,RES_hhdet_in_new!D73:D74))</f>
        <v>3555.8328568193351</v>
      </c>
      <c r="E68" s="157">
        <f>IF(SUM(RES_hhdet_in_fec!E69:E70,RES_hhdet_in_fec!E73:E74)=0,0,SUM(RES_hhdet_in_fec!E69:E70,RES_hhdet_in_fec!E73:E74)/0.086*1000000/SUM(RES_hhdet_in_new!E69:E70,RES_hhdet_in_new!E73:E74))</f>
        <v>3733.5048832298598</v>
      </c>
      <c r="F68" s="157">
        <f>IF(SUM(RES_hhdet_in_fec!F69:F70,RES_hhdet_in_fec!F73:F74)=0,0,SUM(RES_hhdet_in_fec!F69:F70,RES_hhdet_in_fec!F73:F74)/0.086*1000000/SUM(RES_hhdet_in_new!F69:F70,RES_hhdet_in_new!F73:F74))</f>
        <v>3632.2228731586329</v>
      </c>
      <c r="G68" s="157">
        <f>IF(SUM(RES_hhdet_in_fec!G69:G70,RES_hhdet_in_fec!G73:G74)=0,0,SUM(RES_hhdet_in_fec!G69:G70,RES_hhdet_in_fec!G73:G74)/0.086*1000000/SUM(RES_hhdet_in_new!G69:G70,RES_hhdet_in_new!G73:G74))</f>
        <v>3536.3883536903318</v>
      </c>
      <c r="H68" s="157">
        <f>IF(SUM(RES_hhdet_in_fec!H69:H70,RES_hhdet_in_fec!H73:H74)=0,0,SUM(RES_hhdet_in_fec!H69:H70,RES_hhdet_in_fec!H73:H74)/0.086*1000000/SUM(RES_hhdet_in_new!H69:H70,RES_hhdet_in_new!H73:H74))</f>
        <v>3631.5079943786359</v>
      </c>
      <c r="I68" s="157">
        <f>IF(SUM(RES_hhdet_in_fec!I69:I70,RES_hhdet_in_fec!I73:I74)=0,0,SUM(RES_hhdet_in_fec!I69:I70,RES_hhdet_in_fec!I73:I74)/0.086*1000000/SUM(RES_hhdet_in_new!I69:I70,RES_hhdet_in_new!I73:I74))</f>
        <v>3483.2616541287757</v>
      </c>
      <c r="J68" s="157">
        <f>IF(SUM(RES_hhdet_in_fec!J69:J70,RES_hhdet_in_fec!J73:J74)=0,0,SUM(RES_hhdet_in_fec!J69:J70,RES_hhdet_in_fec!J73:J74)/0.086*1000000/SUM(RES_hhdet_in_new!J69:J70,RES_hhdet_in_new!J73:J74))</f>
        <v>3675.3259829034182</v>
      </c>
      <c r="K68" s="157">
        <f>IF(SUM(RES_hhdet_in_fec!K69:K70,RES_hhdet_in_fec!K73:K74)=0,0,SUM(RES_hhdet_in_fec!K69:K70,RES_hhdet_in_fec!K73:K74)/0.086*1000000/SUM(RES_hhdet_in_new!K69:K70,RES_hhdet_in_new!K73:K74))</f>
        <v>3075.934272119418</v>
      </c>
      <c r="L68" s="157">
        <f>IF(SUM(RES_hhdet_in_fec!L69:L70,RES_hhdet_in_fec!L73:L74)=0,0,SUM(RES_hhdet_in_fec!L69:L70,RES_hhdet_in_fec!L73:L74)/0.086*1000000/SUM(RES_hhdet_in_new!L69:L70,RES_hhdet_in_new!L73:L74))</f>
        <v>3273.8344729147134</v>
      </c>
      <c r="M68" s="157">
        <f>IF(SUM(RES_hhdet_in_fec!M69:M70,RES_hhdet_in_fec!M73:M74)=0,0,SUM(RES_hhdet_in_fec!M69:M70,RES_hhdet_in_fec!M73:M74)/0.086*1000000/SUM(RES_hhdet_in_new!M69:M70,RES_hhdet_in_new!M73:M74))</f>
        <v>3123.132825363743</v>
      </c>
      <c r="N68" s="157">
        <f>IF(SUM(RES_hhdet_in_fec!N69:N70,RES_hhdet_in_fec!N73:N74)=0,0,SUM(RES_hhdet_in_fec!N69:N70,RES_hhdet_in_fec!N73:N74)/0.086*1000000/SUM(RES_hhdet_in_new!N69:N70,RES_hhdet_in_new!N73:N74))</f>
        <v>3116.1849429741496</v>
      </c>
      <c r="O68" s="157">
        <f>IF(SUM(RES_hhdet_in_fec!O69:O70,RES_hhdet_in_fec!O73:O74)=0,0,SUM(RES_hhdet_in_fec!O69:O70,RES_hhdet_in_fec!O73:O74)/0.086*1000000/SUM(RES_hhdet_in_new!O69:O70,RES_hhdet_in_new!O73:O74))</f>
        <v>2758.7020232092709</v>
      </c>
      <c r="P68" s="157">
        <f>IF(SUM(RES_hhdet_in_fec!P69:P70,RES_hhdet_in_fec!P73:P74)=0,0,SUM(RES_hhdet_in_fec!P69:P70,RES_hhdet_in_fec!P73:P74)/0.086*1000000/SUM(RES_hhdet_in_new!P69:P70,RES_hhdet_in_new!P73:P74))</f>
        <v>0</v>
      </c>
      <c r="Q68" s="157">
        <f>IF(SUM(RES_hhdet_in_fec!Q69:Q70,RES_hhdet_in_fec!Q73:Q74)=0,0,SUM(RES_hhdet_in_fec!Q69:Q70,RES_hhdet_in_fec!Q73:Q74)/0.086*1000000/SUM(RES_hhdet_in_new!Q69:Q70,RES_hhdet_in_new!Q73:Q74))</f>
        <v>3088.2588041882063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3584.2717766432238</v>
      </c>
      <c r="D69" s="132">
        <f>IF(RES_hhdet_in_fec!D69=0,0,RES_hhdet_in_fec!D69/0.086*1000000/RES_hhdet_in_new!D69)</f>
        <v>3559.8269483264526</v>
      </c>
      <c r="E69" s="132">
        <f>IF(RES_hhdet_in_fec!E69=0,0,RES_hhdet_in_fec!E69/0.086*1000000/RES_hhdet_in_new!E69)</f>
        <v>3566.705554435765</v>
      </c>
      <c r="F69" s="132">
        <f>IF(RES_hhdet_in_fec!F69=0,0,RES_hhdet_in_fec!F69/0.086*1000000/RES_hhdet_in_new!F69)</f>
        <v>3552.8994739100599</v>
      </c>
      <c r="G69" s="132">
        <f>IF(RES_hhdet_in_fec!G69=0,0,RES_hhdet_in_fec!G69/0.086*1000000/RES_hhdet_in_new!G69)</f>
        <v>3536.3883536903318</v>
      </c>
      <c r="H69" s="132">
        <f>IF(RES_hhdet_in_fec!H69=0,0,RES_hhdet_in_fec!H69/0.086*1000000/RES_hhdet_in_new!H69)</f>
        <v>3492.3783786017202</v>
      </c>
      <c r="I69" s="132">
        <f>IF(RES_hhdet_in_fec!I69=0,0,RES_hhdet_in_fec!I69/0.086*1000000/RES_hhdet_in_new!I69)</f>
        <v>3483.2616541287757</v>
      </c>
      <c r="J69" s="132">
        <f>IF(RES_hhdet_in_fec!J69=0,0,RES_hhdet_in_fec!J69/0.086*1000000/RES_hhdet_in_new!J69)</f>
        <v>3610.229066851216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3455.3741058356495</v>
      </c>
      <c r="M69" s="132">
        <f>IF(RES_hhdet_in_fec!M69=0,0,RES_hhdet_in_fec!M69/0.086*1000000/RES_hhdet_in_new!M69)</f>
        <v>3406.3619381646358</v>
      </c>
      <c r="N69" s="132">
        <f>IF(RES_hhdet_in_fec!N69=0,0,RES_hhdet_in_fec!N69/0.086*1000000/RES_hhdet_in_new!N69)</f>
        <v>3353.2114814760357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3196.3944140493491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3033.7022722287174</v>
      </c>
      <c r="L70" s="132">
        <f>IF(RES_hhdet_in_fec!L70=0,0,RES_hhdet_in_fec!L70/0.086*1000000/RES_hhdet_in_new!L70)</f>
        <v>2877.0846980933488</v>
      </c>
      <c r="M70" s="132">
        <f>IF(RES_hhdet_in_fec!M70=0,0,RES_hhdet_in_fec!M70/0.086*1000000/RES_hhdet_in_new!M70)</f>
        <v>2838.6682812666431</v>
      </c>
      <c r="N70" s="132">
        <f>IF(RES_hhdet_in_fec!N70=0,0,RES_hhdet_in_fec!N70/0.086*1000000/RES_hhdet_in_new!N70)</f>
        <v>2797.1962808800104</v>
      </c>
      <c r="O70" s="132">
        <f>IF(RES_hhdet_in_fec!O70=0,0,RES_hhdet_in_fec!O70/0.086*1000000/RES_hhdet_in_new!O70)</f>
        <v>2758.7020232092709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2680.5327624077786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1873.9810965193246</v>
      </c>
      <c r="L71" s="165">
        <f>IF(RES_hhdet_in_fec!L71=0,0,RES_hhdet_in_fec!L71/0.086*1000000/RES_hhdet_in_new!L70)</f>
        <v>1793.8078325172066</v>
      </c>
      <c r="M71" s="165">
        <f>IF(RES_hhdet_in_fec!M71=0,0,RES_hhdet_in_fec!M71/0.086*1000000/RES_hhdet_in_new!M70)</f>
        <v>1769.8051486740285</v>
      </c>
      <c r="N71" s="165">
        <f>IF(RES_hhdet_in_fec!N71=0,0,RES_hhdet_in_fec!N71/0.086*1000000/RES_hhdet_in_new!N70)</f>
        <v>1743.4796487356532</v>
      </c>
      <c r="O71" s="165">
        <f>IF(RES_hhdet_in_fec!O71=0,0,RES_hhdet_in_fec!O71/0.086*1000000/RES_hhdet_in_new!O70)</f>
        <v>1718.9058058966157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1668.6812552698134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1159.7211757093926</v>
      </c>
      <c r="L72" s="164">
        <f>IF(RES_hhdet_in_fec!L72=0,0,RES_hhdet_in_fec!L72/0.086*1000000/RES_hhdet_in_new!L70)</f>
        <v>1083.2768655761415</v>
      </c>
      <c r="M72" s="164">
        <f>IF(RES_hhdet_in_fec!M72=0,0,RES_hhdet_in_fec!M72/0.086*1000000/RES_hhdet_in_new!M70)</f>
        <v>1068.8631325926149</v>
      </c>
      <c r="N72" s="164">
        <f>IF(RES_hhdet_in_fec!N72=0,0,RES_hhdet_in_fec!N72/0.086*1000000/RES_hhdet_in_new!N70)</f>
        <v>1053.7166321443576</v>
      </c>
      <c r="O72" s="164">
        <f>IF(RES_hhdet_in_fec!O72=0,0,RES_hhdet_in_fec!O72/0.086*1000000/RES_hhdet_in_new!O70)</f>
        <v>1039.796217312655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1011.851507137965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3452.8774287515853</v>
      </c>
      <c r="D73" s="162">
        <f>IF(RES_hhdet_in_fec!D73=0,0,RES_hhdet_in_fec!D73/0.086*1000000/RES_hhdet_in_new!D73)</f>
        <v>3546.1161300808099</v>
      </c>
      <c r="E73" s="162">
        <f>IF(RES_hhdet_in_fec!E73=0,0,RES_hhdet_in_fec!E73/0.086*1000000/RES_hhdet_in_new!E73)</f>
        <v>4045.1968310225207</v>
      </c>
      <c r="F73" s="162">
        <f>IF(RES_hhdet_in_fec!F73=0,0,RES_hhdet_in_fec!F73/0.086*1000000/RES_hhdet_in_new!F73)</f>
        <v>3865.6615712338962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3731.9230669102831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4035.5347641645894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3308.5624824154338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3248.5864907245027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3304.6226250206614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2726.9619084666524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2652.5855664690353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2144.8448008911291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1668.4421649889239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1625.1964347305852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1159.7778241295321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1058.5197434777283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1027.38913173845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1180.5893955273764</v>
      </c>
      <c r="D77" s="157">
        <f>IF(SUM(RES_hhdet_in_fec!D78:D79)=0,0,SUM(RES_hhdet_in_fec!D78:D79)/0.086*1000000/SUM(RES_hhdet_in_new!D78:D79))</f>
        <v>1347.5160931982266</v>
      </c>
      <c r="E77" s="157">
        <f>IF(SUM(RES_hhdet_in_fec!E78:E79)=0,0,SUM(RES_hhdet_in_fec!E78:E79)/0.086*1000000/SUM(RES_hhdet_in_new!E78:E79))</f>
        <v>1260.6772520182462</v>
      </c>
      <c r="F77" s="157">
        <f>IF(SUM(RES_hhdet_in_fec!F78:F79)=0,0,SUM(RES_hhdet_in_fec!F78:F79)/0.086*1000000/SUM(RES_hhdet_in_new!F78:F79))</f>
        <v>1266.342717349329</v>
      </c>
      <c r="G77" s="157">
        <f>IF(SUM(RES_hhdet_in_fec!G78:G79)=0,0,SUM(RES_hhdet_in_fec!G78:G79)/0.086*1000000/SUM(RES_hhdet_in_new!G78:G79))</f>
        <v>1432.4578555302526</v>
      </c>
      <c r="H77" s="157">
        <f>IF(SUM(RES_hhdet_in_fec!H78:H79)=0,0,SUM(RES_hhdet_in_fec!H78:H79)/0.086*1000000/SUM(RES_hhdet_in_new!H78:H79))</f>
        <v>1330.9190101585746</v>
      </c>
      <c r="I77" s="157">
        <f>IF(SUM(RES_hhdet_in_fec!I78:I79)=0,0,SUM(RES_hhdet_in_fec!I78:I79)/0.086*1000000/SUM(RES_hhdet_in_new!I78:I79))</f>
        <v>1426.8786537066685</v>
      </c>
      <c r="J77" s="157">
        <f>IF(SUM(RES_hhdet_in_fec!J78:J79)=0,0,SUM(RES_hhdet_in_fec!J78:J79)/0.086*1000000/SUM(RES_hhdet_in_new!J78:J79))</f>
        <v>1354.9822452046119</v>
      </c>
      <c r="K77" s="157">
        <f>IF(SUM(RES_hhdet_in_fec!K78:K79)=0,0,SUM(RES_hhdet_in_fec!K78:K79)/0.086*1000000/SUM(RES_hhdet_in_new!K78:K79))</f>
        <v>1367.2579285899476</v>
      </c>
      <c r="L77" s="157">
        <f>IF(SUM(RES_hhdet_in_fec!L78:L79)=0,0,SUM(RES_hhdet_in_fec!L78:L79)/0.086*1000000/SUM(RES_hhdet_in_new!L78:L79))</f>
        <v>1362.2015716693159</v>
      </c>
      <c r="M77" s="157">
        <f>IF(SUM(RES_hhdet_in_fec!M78:M79)=0,0,SUM(RES_hhdet_in_fec!M78:M79)/0.086*1000000/SUM(RES_hhdet_in_new!M78:M79))</f>
        <v>1339.068945965395</v>
      </c>
      <c r="N77" s="157">
        <f>IF(SUM(RES_hhdet_in_fec!N78:N79)=0,0,SUM(RES_hhdet_in_fec!N78:N79)/0.086*1000000/SUM(RES_hhdet_in_new!N78:N79))</f>
        <v>1337.9515249446965</v>
      </c>
      <c r="O77" s="157">
        <f>IF(SUM(RES_hhdet_in_fec!O78:O79)=0,0,SUM(RES_hhdet_in_fec!O78:O79)/0.086*1000000/SUM(RES_hhdet_in_new!O78:O79))</f>
        <v>1354.5735402123105</v>
      </c>
      <c r="P77" s="157">
        <f>IF(SUM(RES_hhdet_in_fec!P78:P79)=0,0,SUM(RES_hhdet_in_fec!P78:P79)/0.086*1000000/SUM(RES_hhdet_in_new!P78:P79))</f>
        <v>0</v>
      </c>
      <c r="Q77" s="157">
        <f>IF(SUM(RES_hhdet_in_fec!Q78:Q79)=0,0,SUM(RES_hhdet_in_fec!Q78:Q79)/0.086*1000000/SUM(RES_hhdet_in_new!Q78:Q79))</f>
        <v>1057.8047479294589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1348.7347211051961</v>
      </c>
      <c r="D78" s="156">
        <f>IF(RES_hhdet_in_fec!D78=0,0,RES_hhdet_in_fec!D78/0.086*1000000/RES_hhdet_in_new!D78)</f>
        <v>1347.5160931982266</v>
      </c>
      <c r="E78" s="156">
        <f>IF(RES_hhdet_in_fec!E78=0,0,RES_hhdet_in_fec!E78/0.086*1000000/RES_hhdet_in_new!E78)</f>
        <v>1347.3199378514832</v>
      </c>
      <c r="F78" s="156">
        <f>IF(RES_hhdet_in_fec!F78=0,0,RES_hhdet_in_fec!F78/0.086*1000000/RES_hhdet_in_new!F78)</f>
        <v>1420.9124669020541</v>
      </c>
      <c r="G78" s="156">
        <f>IF(RES_hhdet_in_fec!G78=0,0,RES_hhdet_in_fec!G78/0.086*1000000/RES_hhdet_in_new!G78)</f>
        <v>1432.4578555302526</v>
      </c>
      <c r="H78" s="156">
        <f>IF(RES_hhdet_in_fec!H78=0,0,RES_hhdet_in_fec!H78/0.086*1000000/RES_hhdet_in_new!H78)</f>
        <v>1419.4242621953995</v>
      </c>
      <c r="I78" s="156">
        <f>IF(RES_hhdet_in_fec!I78=0,0,RES_hhdet_in_fec!I78/0.086*1000000/RES_hhdet_in_new!I78)</f>
        <v>1426.8786537066685</v>
      </c>
      <c r="J78" s="156">
        <f>IF(RES_hhdet_in_fec!J78=0,0,RES_hhdet_in_fec!J78/0.086*1000000/RES_hhdet_in_new!J78)</f>
        <v>1421.3428162904752</v>
      </c>
      <c r="K78" s="156">
        <f>IF(RES_hhdet_in_fec!K78=0,0,RES_hhdet_in_fec!K78/0.086*1000000/RES_hhdet_in_new!K78)</f>
        <v>1367.2579285899476</v>
      </c>
      <c r="L78" s="156">
        <f>IF(RES_hhdet_in_fec!L78=0,0,RES_hhdet_in_fec!L78/0.086*1000000/RES_hhdet_in_new!L78)</f>
        <v>1362.2015716693159</v>
      </c>
      <c r="M78" s="156">
        <f>IF(RES_hhdet_in_fec!M78=0,0,RES_hhdet_in_fec!M78/0.086*1000000/RES_hhdet_in_new!M78)</f>
        <v>1339.068945965395</v>
      </c>
      <c r="N78" s="156">
        <f>IF(RES_hhdet_in_fec!N78=0,0,RES_hhdet_in_fec!N78/0.086*1000000/RES_hhdet_in_new!N78)</f>
        <v>1337.9515249446965</v>
      </c>
      <c r="O78" s="156">
        <f>IF(RES_hhdet_in_fec!O78=0,0,RES_hhdet_in_fec!O78/0.086*1000000/RES_hhdet_in_new!O78)</f>
        <v>1354.5735402123105</v>
      </c>
      <c r="P78" s="156">
        <f>IF(RES_hhdet_in_fec!P78=0,0,RES_hhdet_in_fec!P78/0.086*1000000/RES_hhdet_in_new!P78)</f>
        <v>0</v>
      </c>
      <c r="Q78" s="156">
        <f>IF(RES_hhdet_in_fec!Q78=0,0,RES_hhdet_in_fec!Q78/0.086*1000000/RES_hhdet_in_new!Q78)</f>
        <v>1218.0793216150348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951.76568474115174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1100.5926983210397</v>
      </c>
      <c r="F79" s="57">
        <f>IF(RES_hhdet_in_fec!F79=0,0,RES_hhdet_in_fec!F79/0.086*1000000/RES_hhdet_in_new!F79)</f>
        <v>1157.2673782209763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1145.2725552611041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1154.4304547812308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867.28470474034452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19561.717921924257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23952.907317993544</v>
      </c>
      <c r="G81" s="168">
        <f t="shared" ref="G81" si="72">SUM(G82,G85,G87,G100)</f>
        <v>22221.175628512705</v>
      </c>
      <c r="H81" s="168">
        <f t="shared" ref="H81" si="73">SUM(H82,H85,H87,H100)</f>
        <v>23078.480173311425</v>
      </c>
      <c r="I81" s="168">
        <f t="shared" ref="I81" si="74">SUM(I82,I85,I87,I100)</f>
        <v>20658.207851674568</v>
      </c>
      <c r="J81" s="168">
        <f t="shared" ref="J81" si="75">SUM(J82,J85,J87,J100)</f>
        <v>21734.761680163636</v>
      </c>
      <c r="K81" s="168">
        <f t="shared" ref="K81" si="76">SUM(K82,K85,K87,K100)</f>
        <v>22061.690252908516</v>
      </c>
      <c r="L81" s="168">
        <f t="shared" ref="L81" si="77">SUM(L82,L85,L87,L100)</f>
        <v>21853.586380867906</v>
      </c>
      <c r="M81" s="168">
        <f t="shared" ref="M81" si="78">SUM(M82,M85,M87,M100)</f>
        <v>21288.271111098256</v>
      </c>
      <c r="N81" s="168">
        <f t="shared" ref="N81" si="79">SUM(N82,N85,N87,N100)</f>
        <v>20336.634674010907</v>
      </c>
      <c r="O81" s="168">
        <f t="shared" ref="O81" si="80">SUM(O82,O85,O87,O100)</f>
        <v>19899.458230334501</v>
      </c>
      <c r="P81" s="168">
        <f t="shared" ref="P81" si="81">SUM(P82,P85,P87,P100)</f>
        <v>14431.769825868087</v>
      </c>
      <c r="Q81" s="168">
        <f t="shared" ref="Q81" si="82">SUM(Q82,Q85,Q87,Q100)</f>
        <v>18860.845254859061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13957.139627481549</v>
      </c>
      <c r="D82" s="157">
        <f t="shared" si="83"/>
        <v>0</v>
      </c>
      <c r="E82" s="157">
        <f t="shared" si="83"/>
        <v>0</v>
      </c>
      <c r="F82" s="157">
        <f t="shared" si="83"/>
        <v>17690.737833780866</v>
      </c>
      <c r="G82" s="157">
        <f t="shared" si="83"/>
        <v>16106.898068254359</v>
      </c>
      <c r="H82" s="157">
        <f t="shared" si="83"/>
        <v>16926.788107004959</v>
      </c>
      <c r="I82" s="157">
        <f t="shared" si="83"/>
        <v>14594.444284127123</v>
      </c>
      <c r="J82" s="157">
        <f t="shared" si="83"/>
        <v>15652.445461389188</v>
      </c>
      <c r="K82" s="157">
        <f t="shared" si="83"/>
        <v>16551.160922182804</v>
      </c>
      <c r="L82" s="157">
        <f t="shared" si="83"/>
        <v>16687.580670525946</v>
      </c>
      <c r="M82" s="157">
        <f t="shared" si="83"/>
        <v>15906.114971001518</v>
      </c>
      <c r="N82" s="157">
        <f t="shared" si="83"/>
        <v>15011.101289614022</v>
      </c>
      <c r="O82" s="157">
        <f t="shared" si="83"/>
        <v>14694.463702641906</v>
      </c>
      <c r="P82" s="157">
        <f t="shared" si="83"/>
        <v>9937.6916635169891</v>
      </c>
      <c r="Q82" s="157">
        <f t="shared" si="83"/>
        <v>13795.606465967147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13881.438590520265</v>
      </c>
      <c r="D83" s="156">
        <f>IF(RES_hhdet_in_fec!D83=0,0,RES_hhdet_in_fec!D83/0.086*1000000/RES_hhdet_in_new!D83)</f>
        <v>0</v>
      </c>
      <c r="E83" s="156">
        <f>IF(RES_hhdet_in_fec!E83=0,0,RES_hhdet_in_fec!E83/0.086*1000000/RES_hhdet_in_new!E83)</f>
        <v>0</v>
      </c>
      <c r="F83" s="156">
        <f>IF(RES_hhdet_in_fec!F83=0,0,RES_hhdet_in_fec!F83/0.086*1000000/RES_hhdet_in_new!F83)</f>
        <v>17559.981399421635</v>
      </c>
      <c r="G83" s="156">
        <f>IF(RES_hhdet_in_fec!G83=0,0,RES_hhdet_in_fec!G83/0.086*1000000/RES_hhdet_in_new!G83)</f>
        <v>15983.127295384847</v>
      </c>
      <c r="H83" s="156">
        <f>IF(RES_hhdet_in_fec!H83=0,0,RES_hhdet_in_fec!H83/0.086*1000000/RES_hhdet_in_new!H83)</f>
        <v>16790.593233117081</v>
      </c>
      <c r="I83" s="156">
        <f>IF(RES_hhdet_in_fec!I83=0,0,RES_hhdet_in_fec!I83/0.086*1000000/RES_hhdet_in_new!I83)</f>
        <v>14458.789296285155</v>
      </c>
      <c r="J83" s="156">
        <f>IF(RES_hhdet_in_fec!J83=0,0,RES_hhdet_in_fec!J83/0.086*1000000/RES_hhdet_in_new!J83)</f>
        <v>15474.249258184618</v>
      </c>
      <c r="K83" s="156">
        <f>IF(RES_hhdet_in_fec!K83=0,0,RES_hhdet_in_fec!K83/0.086*1000000/RES_hhdet_in_new!K83)</f>
        <v>16452.109037548435</v>
      </c>
      <c r="L83" s="156">
        <f>IF(RES_hhdet_in_fec!L83=0,0,RES_hhdet_in_fec!L83/0.086*1000000/RES_hhdet_in_new!L83)</f>
        <v>16615.868025855914</v>
      </c>
      <c r="M83" s="156">
        <f>IF(RES_hhdet_in_fec!M83=0,0,RES_hhdet_in_fec!M83/0.086*1000000/RES_hhdet_in_new!M83)</f>
        <v>15834.077387508898</v>
      </c>
      <c r="N83" s="156">
        <f>IF(RES_hhdet_in_fec!N83=0,0,RES_hhdet_in_fec!N83/0.086*1000000/RES_hhdet_in_new!N83)</f>
        <v>14958.164598152614</v>
      </c>
      <c r="O83" s="156">
        <f>IF(RES_hhdet_in_fec!O83=0,0,RES_hhdet_in_fec!O83/0.086*1000000/RES_hhdet_in_new!O83)</f>
        <v>14644.548547543784</v>
      </c>
      <c r="P83" s="156">
        <f>IF(RES_hhdet_in_fec!P83=0,0,RES_hhdet_in_fec!P83/0.086*1000000/RES_hhdet_in_new!P83)</f>
        <v>9905.448302086781</v>
      </c>
      <c r="Q83" s="156">
        <f>IF(RES_hhdet_in_fec!Q83=0,0,RES_hhdet_in_fec!Q83/0.086*1000000/RES_hhdet_in_new!Q83)</f>
        <v>13712.347828545946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75.701036961283123</v>
      </c>
      <c r="D84" s="156">
        <f>IF(RES_hhdet_in_fec!D84=0,0,RES_hhdet_in_fec!D84/0.086*1000000/RES_hhdet_in_new!D83)</f>
        <v>0</v>
      </c>
      <c r="E84" s="156">
        <f>IF(RES_hhdet_in_fec!E84=0,0,RES_hhdet_in_fec!E84/0.086*1000000/RES_hhdet_in_new!E83)</f>
        <v>0</v>
      </c>
      <c r="F84" s="156">
        <f>IF(RES_hhdet_in_fec!F84=0,0,RES_hhdet_in_fec!F84/0.086*1000000/RES_hhdet_in_new!F83)</f>
        <v>130.7564343592316</v>
      </c>
      <c r="G84" s="156">
        <f>IF(RES_hhdet_in_fec!G84=0,0,RES_hhdet_in_fec!G84/0.086*1000000/RES_hhdet_in_new!G83)</f>
        <v>123.77077286951224</v>
      </c>
      <c r="H84" s="156">
        <f>IF(RES_hhdet_in_fec!H84=0,0,RES_hhdet_in_fec!H84/0.086*1000000/RES_hhdet_in_new!H83)</f>
        <v>136.19487388787854</v>
      </c>
      <c r="I84" s="156">
        <f>IF(RES_hhdet_in_fec!I84=0,0,RES_hhdet_in_fec!I84/0.086*1000000/RES_hhdet_in_new!I83)</f>
        <v>135.65498784196788</v>
      </c>
      <c r="J84" s="156">
        <f>IF(RES_hhdet_in_fec!J84=0,0,RES_hhdet_in_fec!J84/0.086*1000000/RES_hhdet_in_new!J83)</f>
        <v>178.19620320457076</v>
      </c>
      <c r="K84" s="156">
        <f>IF(RES_hhdet_in_fec!K84=0,0,RES_hhdet_in_fec!K84/0.086*1000000/RES_hhdet_in_new!K83)</f>
        <v>99.051884634368577</v>
      </c>
      <c r="L84" s="156">
        <f>IF(RES_hhdet_in_fec!L84=0,0,RES_hhdet_in_fec!L84/0.086*1000000/RES_hhdet_in_new!L83)</f>
        <v>71.712644670032816</v>
      </c>
      <c r="M84" s="156">
        <f>IF(RES_hhdet_in_fec!M84=0,0,RES_hhdet_in_fec!M84/0.086*1000000/RES_hhdet_in_new!M83)</f>
        <v>72.03758349261939</v>
      </c>
      <c r="N84" s="156">
        <f>IF(RES_hhdet_in_fec!N84=0,0,RES_hhdet_in_fec!N84/0.086*1000000/RES_hhdet_in_new!N83)</f>
        <v>52.93669146140796</v>
      </c>
      <c r="O84" s="156">
        <f>IF(RES_hhdet_in_fec!O84=0,0,RES_hhdet_in_fec!O84/0.086*1000000/RES_hhdet_in_new!O83)</f>
        <v>49.915155098121694</v>
      </c>
      <c r="P84" s="156">
        <f>IF(RES_hhdet_in_fec!P84=0,0,RES_hhdet_in_fec!P84/0.086*1000000/RES_hhdet_in_new!P83)</f>
        <v>32.243361430207429</v>
      </c>
      <c r="Q84" s="156">
        <f>IF(RES_hhdet_in_fec!Q84=0,0,RES_hhdet_in_fec!Q84/0.086*1000000/RES_hhdet_in_new!Q83)</f>
        <v>83.258637421200959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817.75172301316741</v>
      </c>
      <c r="D85" s="157">
        <f t="shared" si="84"/>
        <v>0</v>
      </c>
      <c r="E85" s="157">
        <f t="shared" si="84"/>
        <v>0</v>
      </c>
      <c r="F85" s="157">
        <f t="shared" si="84"/>
        <v>1103.7731294800246</v>
      </c>
      <c r="G85" s="157">
        <f t="shared" si="84"/>
        <v>998.47564843640066</v>
      </c>
      <c r="H85" s="157">
        <f t="shared" si="84"/>
        <v>952.10877537802253</v>
      </c>
      <c r="I85" s="157">
        <f t="shared" si="84"/>
        <v>900.21999537450097</v>
      </c>
      <c r="J85" s="157">
        <f t="shared" si="84"/>
        <v>842.46265599584513</v>
      </c>
      <c r="K85" s="157">
        <f t="shared" si="84"/>
        <v>789.14668793895657</v>
      </c>
      <c r="L85" s="157">
        <f t="shared" si="84"/>
        <v>748.1726576584382</v>
      </c>
      <c r="M85" s="157">
        <f t="shared" si="84"/>
        <v>707.58253598796705</v>
      </c>
      <c r="N85" s="157">
        <f t="shared" si="84"/>
        <v>682.40476714317663</v>
      </c>
      <c r="O85" s="157">
        <f t="shared" si="84"/>
        <v>622.57809012409643</v>
      </c>
      <c r="P85" s="157">
        <f t="shared" si="84"/>
        <v>612.11009394137659</v>
      </c>
      <c r="Q85" s="157">
        <f t="shared" si="84"/>
        <v>608.57918647481233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817.75172301316741</v>
      </c>
      <c r="D86" s="156">
        <f>IF(RES_hhdet_in_fec!D86=0,0,RES_hhdet_in_fec!D86/0.086*1000000/RES_hhdet_in_new!D86)</f>
        <v>0</v>
      </c>
      <c r="E86" s="156">
        <f>IF(RES_hhdet_in_fec!E86=0,0,RES_hhdet_in_fec!E86/0.086*1000000/RES_hhdet_in_new!E86)</f>
        <v>0</v>
      </c>
      <c r="F86" s="156">
        <f>IF(RES_hhdet_in_fec!F86=0,0,RES_hhdet_in_fec!F86/0.086*1000000/RES_hhdet_in_new!F86)</f>
        <v>1103.7731294800246</v>
      </c>
      <c r="G86" s="156">
        <f>IF(RES_hhdet_in_fec!G86=0,0,RES_hhdet_in_fec!G86/0.086*1000000/RES_hhdet_in_new!G86)</f>
        <v>998.47564843640066</v>
      </c>
      <c r="H86" s="156">
        <f>IF(RES_hhdet_in_fec!H86=0,0,RES_hhdet_in_fec!H86/0.086*1000000/RES_hhdet_in_new!H86)</f>
        <v>952.10877537802253</v>
      </c>
      <c r="I86" s="156">
        <f>IF(RES_hhdet_in_fec!I86=0,0,RES_hhdet_in_fec!I86/0.086*1000000/RES_hhdet_in_new!I86)</f>
        <v>900.21999537450097</v>
      </c>
      <c r="J86" s="156">
        <f>IF(RES_hhdet_in_fec!J86=0,0,RES_hhdet_in_fec!J86/0.086*1000000/RES_hhdet_in_new!J86)</f>
        <v>842.46265599584513</v>
      </c>
      <c r="K86" s="156">
        <f>IF(RES_hhdet_in_fec!K86=0,0,RES_hhdet_in_fec!K86/0.086*1000000/RES_hhdet_in_new!K86)</f>
        <v>789.14668793895657</v>
      </c>
      <c r="L86" s="156">
        <f>IF(RES_hhdet_in_fec!L86=0,0,RES_hhdet_in_fec!L86/0.086*1000000/RES_hhdet_in_new!L86)</f>
        <v>748.1726576584382</v>
      </c>
      <c r="M86" s="156">
        <f>IF(RES_hhdet_in_fec!M86=0,0,RES_hhdet_in_fec!M86/0.086*1000000/RES_hhdet_in_new!M86)</f>
        <v>707.58253598796705</v>
      </c>
      <c r="N86" s="156">
        <f>IF(RES_hhdet_in_fec!N86=0,0,RES_hhdet_in_fec!N86/0.086*1000000/RES_hhdet_in_new!N86)</f>
        <v>682.40476714317663</v>
      </c>
      <c r="O86" s="156">
        <f>IF(RES_hhdet_in_fec!O86=0,0,RES_hhdet_in_fec!O86/0.086*1000000/RES_hhdet_in_new!O86)</f>
        <v>622.57809012409643</v>
      </c>
      <c r="P86" s="156">
        <f>IF(RES_hhdet_in_fec!P86=0,0,RES_hhdet_in_fec!P86/0.086*1000000/RES_hhdet_in_new!P86)</f>
        <v>612.11009394137659</v>
      </c>
      <c r="Q86" s="156">
        <f>IF(RES_hhdet_in_fec!Q86=0,0,RES_hhdet_in_fec!Q86/0.086*1000000/RES_hhdet_in_new!Q86)</f>
        <v>608.57918647481233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3835.251461582418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0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0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4006.4661023967387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4048.0711985072267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4064.1702800461808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4081.5395219570778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4091.4798345302283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3586.4009354271357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3446.2670138513367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3730.6729955406549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3737.8882972852707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3674.4170335944004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3009.9364485051851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3587.9857430698271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4182.2522582575602</v>
      </c>
      <c r="D88" s="132">
        <f>IF(RES_hhdet_in_fec!D88=0,0,RES_hhdet_in_fec!D88/0.086*1000000/RES_hhdet_in_new!D88)</f>
        <v>0</v>
      </c>
      <c r="E88" s="132">
        <f>IF(RES_hhdet_in_fec!E88=0,0,RES_hhdet_in_fec!E88/0.086*1000000/RES_hhdet_in_new!E88)</f>
        <v>0</v>
      </c>
      <c r="F88" s="132">
        <f>IF(RES_hhdet_in_fec!F88=0,0,RES_hhdet_in_fec!F88/0.086*1000000/RES_hhdet_in_new!F88)</f>
        <v>4131.8192523414182</v>
      </c>
      <c r="G88" s="132">
        <f>IF(RES_hhdet_in_fec!G88=0,0,RES_hhdet_in_fec!G88/0.086*1000000/RES_hhdet_in_new!G88)</f>
        <v>4166.8021488747236</v>
      </c>
      <c r="H88" s="132">
        <f>IF(RES_hhdet_in_fec!H88=0,0,RES_hhdet_in_fec!H88/0.086*1000000/RES_hhdet_in_new!H88)</f>
        <v>4150.5348114599965</v>
      </c>
      <c r="I88" s="132">
        <f>IF(RES_hhdet_in_fec!I88=0,0,RES_hhdet_in_fec!I88/0.086*1000000/RES_hhdet_in_new!I88)</f>
        <v>4320.8483339070208</v>
      </c>
      <c r="J88" s="132">
        <f>IF(RES_hhdet_in_fec!J88=0,0,RES_hhdet_in_fec!J88/0.086*1000000/RES_hhdet_in_new!J88)</f>
        <v>4103.9439103102104</v>
      </c>
      <c r="K88" s="132">
        <f>IF(RES_hhdet_in_fec!K88=0,0,RES_hhdet_in_fec!K88/0.086*1000000/RES_hhdet_in_new!K88)</f>
        <v>0</v>
      </c>
      <c r="L88" s="132">
        <f>IF(RES_hhdet_in_fec!L88=0,0,RES_hhdet_in_fec!L88/0.086*1000000/RES_hhdet_in_new!L88)</f>
        <v>4262.9621980189322</v>
      </c>
      <c r="M88" s="132">
        <f>IF(RES_hhdet_in_fec!M88=0,0,RES_hhdet_in_fec!M88/0.086*1000000/RES_hhdet_in_new!M88)</f>
        <v>4219.637167819521</v>
      </c>
      <c r="N88" s="132">
        <f>IF(RES_hhdet_in_fec!N88=0,0,RES_hhdet_in_fec!N88/0.086*1000000/RES_hhdet_in_new!N88)</f>
        <v>4175.3670287773502</v>
      </c>
      <c r="O88" s="132">
        <f>IF(RES_hhdet_in_fec!O88=0,0,RES_hhdet_in_fec!O88/0.086*1000000/RES_hhdet_in_new!O88)</f>
        <v>4148.7096564647127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4051.2006822117532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3586.4009354271357</v>
      </c>
      <c r="L89" s="132">
        <f>IF(RES_hhdet_in_fec!L89=0,0,RES_hhdet_in_fec!L89/0.086*1000000/RES_hhdet_in_new!L89)</f>
        <v>3314.1249219053293</v>
      </c>
      <c r="M89" s="132">
        <f>IF(RES_hhdet_in_fec!M89=0,0,RES_hhdet_in_fec!M89/0.086*1000000/RES_hhdet_in_new!M89)</f>
        <v>3266.4624231860121</v>
      </c>
      <c r="N89" s="132">
        <f>IF(RES_hhdet_in_fec!N89=0,0,RES_hhdet_in_fec!N89/0.086*1000000/RES_hhdet_in_new!N89)</f>
        <v>3209.808767126463</v>
      </c>
      <c r="O89" s="132">
        <f>IF(RES_hhdet_in_fec!O89=0,0,RES_hhdet_in_fec!O89/0.086*1000000/RES_hhdet_in_new!O89)</f>
        <v>3167.7006110123916</v>
      </c>
      <c r="P89" s="132">
        <f>IF(RES_hhdet_in_fec!P89=0,0,RES_hhdet_in_fec!P89/0.086*1000000/RES_hhdet_in_new!P89)</f>
        <v>3009.9364485051851</v>
      </c>
      <c r="Q89" s="132">
        <f>IF(RES_hhdet_in_fec!Q89=0,0,RES_hhdet_in_fec!Q89/0.086*1000000/RES_hhdet_in_new!Q89)</f>
        <v>2993.8443213061464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2426.1746673262155</v>
      </c>
      <c r="L90" s="165">
        <f>IF(RES_hhdet_in_fec!L90=0,0,RES_hhdet_in_fec!L90/0.086*1000000/RES_hhdet_in_new!L89)</f>
        <v>2234.567633093217</v>
      </c>
      <c r="M90" s="165">
        <f>IF(RES_hhdet_in_fec!M90=0,0,RES_hhdet_in_fec!M90/0.086*1000000/RES_hhdet_in_new!M89)</f>
        <v>2200.7376413058955</v>
      </c>
      <c r="N90" s="165">
        <f>IF(RES_hhdet_in_fec!N90=0,0,RES_hhdet_in_fec!N90/0.086*1000000/RES_hhdet_in_new!N89)</f>
        <v>2159.2388356650172</v>
      </c>
      <c r="O90" s="165">
        <f>IF(RES_hhdet_in_fec!O90=0,0,RES_hhdet_in_fec!O90/0.086*1000000/RES_hhdet_in_new!O89)</f>
        <v>2127.8286580126205</v>
      </c>
      <c r="P90" s="165">
        <f>IF(RES_hhdet_in_fec!P90=0,0,RES_hhdet_in_fec!P90/0.086*1000000/RES_hhdet_in_new!P89)</f>
        <v>2019.0292472395672</v>
      </c>
      <c r="Q90" s="165">
        <f>IF(RES_hhdet_in_fec!Q90=0,0,RES_hhdet_in_fec!Q90/0.086*1000000/RES_hhdet_in_new!Q89)</f>
        <v>2005.3769902824215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1160.2262681009204</v>
      </c>
      <c r="L91" s="164">
        <f>IF(RES_hhdet_in_fec!L91=0,0,RES_hhdet_in_fec!L91/0.086*1000000/RES_hhdet_in_new!L89)</f>
        <v>1079.5572888121123</v>
      </c>
      <c r="M91" s="164">
        <f>IF(RES_hhdet_in_fec!M91=0,0,RES_hhdet_in_fec!M91/0.086*1000000/RES_hhdet_in_new!M89)</f>
        <v>1065.7247818801163</v>
      </c>
      <c r="N91" s="164">
        <f>IF(RES_hhdet_in_fec!N91=0,0,RES_hhdet_in_fec!N91/0.086*1000000/RES_hhdet_in_new!N89)</f>
        <v>1050.5699314614455</v>
      </c>
      <c r="O91" s="164">
        <f>IF(RES_hhdet_in_fec!O91=0,0,RES_hhdet_in_fec!O91/0.086*1000000/RES_hhdet_in_new!O89)</f>
        <v>1039.8719529997716</v>
      </c>
      <c r="P91" s="164">
        <f>IF(RES_hhdet_in_fec!P91=0,0,RES_hhdet_in_fec!P91/0.086*1000000/RES_hhdet_in_new!P89)</f>
        <v>990.90720126561791</v>
      </c>
      <c r="Q91" s="164">
        <f>IF(RES_hhdet_in_fec!Q91=0,0,RES_hhdet_in_fec!Q91/0.086*1000000/RES_hhdet_in_new!Q89)</f>
        <v>988.46733102372468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3459.3302609152051</v>
      </c>
      <c r="D96" s="162">
        <f>IF(RES_hhdet_in_fec!D96=0,0,RES_hhdet_in_fec!D96/0.086*1000000/RES_hhdet_in_new!D96)</f>
        <v>0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3919.7910457274993</v>
      </c>
      <c r="G96" s="162">
        <f>IF(RES_hhdet_in_fec!G96=0,0,RES_hhdet_in_fec!G96/0.086*1000000/RES_hhdet_in_new!G96)</f>
        <v>3936.8114358020312</v>
      </c>
      <c r="H96" s="162">
        <f>IF(RES_hhdet_in_fec!H96=0,0,RES_hhdet_in_fec!H96/0.086*1000000/RES_hhdet_in_new!H96)</f>
        <v>3768.7321244106797</v>
      </c>
      <c r="I96" s="162">
        <f>IF(RES_hhdet_in_fec!I96=0,0,RES_hhdet_in_fec!I96/0.086*1000000/RES_hhdet_in_new!I96)</f>
        <v>3732.9188789133241</v>
      </c>
      <c r="J96" s="162">
        <f>IF(RES_hhdet_in_fec!J96=0,0,RES_hhdet_in_fec!J96/0.086*1000000/RES_hhdet_in_new!J96)</f>
        <v>4057.2498007043046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2880.9288485644474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3168.2603230267287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2533.3783270669364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2643.6289448728689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1454.0575668537624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1619.7088569991356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1079.3207602131749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1023.9200878737335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951.57510984712269</v>
      </c>
      <c r="D100" s="157">
        <f>IF(SUM(RES_hhdet_in_fec!D101:D103)=0,0,SUM(RES_hhdet_in_fec!D101:D103)/0.086*1000000/SUM(RES_hhdet_in_new!D101:D103))</f>
        <v>0</v>
      </c>
      <c r="E100" s="157">
        <f>IF(SUM(RES_hhdet_in_fec!E101:E103)=0,0,SUM(RES_hhdet_in_fec!E101:E103)/0.086*1000000/SUM(RES_hhdet_in_new!E101:E103))</f>
        <v>0</v>
      </c>
      <c r="F100" s="157">
        <f>IF(SUM(RES_hhdet_in_fec!F101:F103)=0,0,SUM(RES_hhdet_in_fec!F101:F103)/0.086*1000000/SUM(RES_hhdet_in_new!F101:F103))</f>
        <v>1151.9302523359129</v>
      </c>
      <c r="G100" s="157">
        <f>IF(SUM(RES_hhdet_in_fec!G101:G103)=0,0,SUM(RES_hhdet_in_fec!G101:G103)/0.086*1000000/SUM(RES_hhdet_in_new!G101:G103))</f>
        <v>1067.7307133147206</v>
      </c>
      <c r="H100" s="157">
        <f>IF(SUM(RES_hhdet_in_fec!H101:H103)=0,0,SUM(RES_hhdet_in_fec!H101:H103)/0.086*1000000/SUM(RES_hhdet_in_new!H101:H103))</f>
        <v>1135.4130108822594</v>
      </c>
      <c r="I100" s="157">
        <f>IF(SUM(RES_hhdet_in_fec!I101:I103)=0,0,SUM(RES_hhdet_in_fec!I101:I103)/0.086*1000000/SUM(RES_hhdet_in_new!I101:I103))</f>
        <v>1082.0040502158656</v>
      </c>
      <c r="J100" s="157">
        <f>IF(SUM(RES_hhdet_in_fec!J101:J103)=0,0,SUM(RES_hhdet_in_fec!J101:J103)/0.086*1000000/SUM(RES_hhdet_in_new!J101:J103))</f>
        <v>1148.3737282483703</v>
      </c>
      <c r="K100" s="157">
        <f>IF(SUM(RES_hhdet_in_fec!K101:K103)=0,0,SUM(RES_hhdet_in_fec!K101:K103)/0.086*1000000/SUM(RES_hhdet_in_new!K101:K103))</f>
        <v>1134.9817073596219</v>
      </c>
      <c r="L100" s="157">
        <f>IF(SUM(RES_hhdet_in_fec!L101:L103)=0,0,SUM(RES_hhdet_in_fec!L101:L103)/0.086*1000000/SUM(RES_hhdet_in_new!L101:L103))</f>
        <v>971.56603883218338</v>
      </c>
      <c r="M100" s="157">
        <f>IF(SUM(RES_hhdet_in_fec!M101:M103)=0,0,SUM(RES_hhdet_in_fec!M101:M103)/0.086*1000000/SUM(RES_hhdet_in_new!M101:M103))</f>
        <v>943.90060856811886</v>
      </c>
      <c r="N100" s="157">
        <f>IF(SUM(RES_hhdet_in_fec!N101:N103)=0,0,SUM(RES_hhdet_in_fec!N101:N103)/0.086*1000000/SUM(RES_hhdet_in_new!N101:N103))</f>
        <v>905.24031996843735</v>
      </c>
      <c r="O100" s="157">
        <f>IF(SUM(RES_hhdet_in_fec!O101:O103)=0,0,SUM(RES_hhdet_in_fec!O101:O103)/0.086*1000000/SUM(RES_hhdet_in_new!O101:O103))</f>
        <v>907.99940397409898</v>
      </c>
      <c r="P100" s="157">
        <f>IF(SUM(RES_hhdet_in_fec!P101:P103)=0,0,SUM(RES_hhdet_in_fec!P101:P103)/0.086*1000000/SUM(RES_hhdet_in_new!P101:P103))</f>
        <v>872.03161990453589</v>
      </c>
      <c r="Q100" s="157">
        <f>IF(SUM(RES_hhdet_in_fec!Q101:Q103)=0,0,SUM(RES_hhdet_in_fec!Q101:Q103)/0.086*1000000/SUM(RES_hhdet_in_new!Q101:Q103))</f>
        <v>868.67385934727554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951.57510984712269</v>
      </c>
      <c r="D103" s="57">
        <f>IF(RES_hhdet_in_fec!D103=0,0,RES_hhdet_in_fec!D103/0.086*1000000/RES_hhdet_in_new!D103)</f>
        <v>0</v>
      </c>
      <c r="E103" s="57">
        <f>IF(RES_hhdet_in_fec!E103=0,0,RES_hhdet_in_fec!E103/0.086*1000000/RES_hhdet_in_new!E103)</f>
        <v>0</v>
      </c>
      <c r="F103" s="57">
        <f>IF(RES_hhdet_in_fec!F103=0,0,RES_hhdet_in_fec!F103/0.086*1000000/RES_hhdet_in_new!F103)</f>
        <v>1151.9302523359129</v>
      </c>
      <c r="G103" s="57">
        <f>IF(RES_hhdet_in_fec!G103=0,0,RES_hhdet_in_fec!G103/0.086*1000000/RES_hhdet_in_new!G103)</f>
        <v>1067.7307133147206</v>
      </c>
      <c r="H103" s="57">
        <f>IF(RES_hhdet_in_fec!H103=0,0,RES_hhdet_in_fec!H103/0.086*1000000/RES_hhdet_in_new!H103)</f>
        <v>1135.4130108822594</v>
      </c>
      <c r="I103" s="57">
        <f>IF(RES_hhdet_in_fec!I103=0,0,RES_hhdet_in_fec!I103/0.086*1000000/RES_hhdet_in_new!I103)</f>
        <v>1082.0040502158656</v>
      </c>
      <c r="J103" s="57">
        <f>IF(RES_hhdet_in_fec!J103=0,0,RES_hhdet_in_fec!J103/0.086*1000000/RES_hhdet_in_new!J103)</f>
        <v>1148.3737282483703</v>
      </c>
      <c r="K103" s="57">
        <f>IF(RES_hhdet_in_fec!K103=0,0,RES_hhdet_in_fec!K103/0.086*1000000/RES_hhdet_in_new!K103)</f>
        <v>1134.9817073596219</v>
      </c>
      <c r="L103" s="57">
        <f>IF(RES_hhdet_in_fec!L103=0,0,RES_hhdet_in_fec!L103/0.086*1000000/RES_hhdet_in_new!L103)</f>
        <v>971.56603883218338</v>
      </c>
      <c r="M103" s="57">
        <f>IF(RES_hhdet_in_fec!M103=0,0,RES_hhdet_in_fec!M103/0.086*1000000/RES_hhdet_in_new!M103)</f>
        <v>943.90060856811886</v>
      </c>
      <c r="N103" s="57">
        <f>IF(RES_hhdet_in_fec!N103=0,0,RES_hhdet_in_fec!N103/0.086*1000000/RES_hhdet_in_new!N103)</f>
        <v>905.24031996843735</v>
      </c>
      <c r="O103" s="57">
        <f>IF(RES_hhdet_in_fec!O103=0,0,RES_hhdet_in_fec!O103/0.086*1000000/RES_hhdet_in_new!O103)</f>
        <v>907.99940397409898</v>
      </c>
      <c r="P103" s="57">
        <f>IF(RES_hhdet_in_fec!P103=0,0,RES_hhdet_in_fec!P103/0.086*1000000/RES_hhdet_in_new!P103)</f>
        <v>872.03161990453589</v>
      </c>
      <c r="Q103" s="57">
        <f>IF(RES_hhdet_in_fec!Q103=0,0,RES_hhdet_in_fec!Q103/0.086*1000000/RES_hhdet_in_new!Q103)</f>
        <v>868.67385934727554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17871.140635015679</v>
      </c>
      <c r="L105" s="168">
        <f t="shared" ref="L105" si="94">SUM(L106,L109,L111,L120)</f>
        <v>15949.4120238867</v>
      </c>
      <c r="M105" s="168">
        <f t="shared" ref="M105" si="95">SUM(M106,M109,M111,M120)</f>
        <v>15044.209626375248</v>
      </c>
      <c r="N105" s="168">
        <f t="shared" ref="N105" si="96">SUM(N106,N109,N111,N120)</f>
        <v>14036.292872200815</v>
      </c>
      <c r="O105" s="168">
        <f t="shared" ref="O105" si="97">SUM(O106,O109,O111,O120)</f>
        <v>13562.842806190583</v>
      </c>
      <c r="P105" s="168">
        <f t="shared" ref="P105" si="98">SUM(P106,P109,P111,P120)</f>
        <v>11491.960684584403</v>
      </c>
      <c r="Q105" s="168">
        <f t="shared" ref="Q105" si="99">SUM(Q106,Q109,Q111,Q120)</f>
        <v>13043.783176604529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12000.774691374156</v>
      </c>
      <c r="L106" s="157">
        <f t="shared" si="100"/>
        <v>11436.549980047901</v>
      </c>
      <c r="M106" s="157">
        <f t="shared" si="100"/>
        <v>10290.674286670601</v>
      </c>
      <c r="N106" s="157">
        <f t="shared" si="100"/>
        <v>9468.1636457643854</v>
      </c>
      <c r="O106" s="157">
        <f t="shared" si="100"/>
        <v>9155.5694881388863</v>
      </c>
      <c r="P106" s="157">
        <f t="shared" si="100"/>
        <v>7258.5948459248166</v>
      </c>
      <c r="Q106" s="157">
        <f t="shared" si="100"/>
        <v>8563.7966974493538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11945.162056375135</v>
      </c>
      <c r="L107" s="156">
        <f>IF(RES_hhdet_in_fec!L107=0,0,RES_hhdet_in_fec!L107/0.086*1000000/RES_hhdet_in_new!L107)</f>
        <v>11399.108759138851</v>
      </c>
      <c r="M107" s="156">
        <f>IF(RES_hhdet_in_fec!M107=0,0,RES_hhdet_in_fec!M107/0.086*1000000/RES_hhdet_in_new!M107)</f>
        <v>10255.379917857226</v>
      </c>
      <c r="N107" s="156">
        <f>IF(RES_hhdet_in_fec!N107=0,0,RES_hhdet_in_fec!N107/0.086*1000000/RES_hhdet_in_new!N107)</f>
        <v>9442.9951793604432</v>
      </c>
      <c r="O107" s="156">
        <f>IF(RES_hhdet_in_fec!O107=0,0,RES_hhdet_in_fec!O107/0.086*1000000/RES_hhdet_in_new!O107)</f>
        <v>9132.2911166482445</v>
      </c>
      <c r="P107" s="156">
        <f>IF(RES_hhdet_in_fec!P107=0,0,RES_hhdet_in_fec!P107/0.086*1000000/RES_hhdet_in_new!P107)</f>
        <v>7241.0316580780918</v>
      </c>
      <c r="Q107" s="156">
        <f>IF(RES_hhdet_in_fec!Q107=0,0,RES_hhdet_in_fec!Q107/0.086*1000000/RES_hhdet_in_new!Q107)</f>
        <v>8525.2747513322502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55.612634999021047</v>
      </c>
      <c r="L108" s="156">
        <f>IF(RES_hhdet_in_fec!L108=0,0,RES_hhdet_in_fec!L108/0.086*1000000/RES_hhdet_in_new!L107)</f>
        <v>37.441220909049662</v>
      </c>
      <c r="M108" s="156">
        <f>IF(RES_hhdet_in_fec!M108=0,0,RES_hhdet_in_fec!M108/0.086*1000000/RES_hhdet_in_new!M107)</f>
        <v>35.294368813375392</v>
      </c>
      <c r="N108" s="156">
        <f>IF(RES_hhdet_in_fec!N108=0,0,RES_hhdet_in_fec!N108/0.086*1000000/RES_hhdet_in_new!N107)</f>
        <v>25.168466403943011</v>
      </c>
      <c r="O108" s="156">
        <f>IF(RES_hhdet_in_fec!O108=0,0,RES_hhdet_in_fec!O108/0.086*1000000/RES_hhdet_in_new!O107)</f>
        <v>23.27837149064251</v>
      </c>
      <c r="P108" s="156">
        <f>IF(RES_hhdet_in_fec!P108=0,0,RES_hhdet_in_fec!P108/0.086*1000000/RES_hhdet_in_new!P107)</f>
        <v>17.563187846724368</v>
      </c>
      <c r="Q108" s="156">
        <f>IF(RES_hhdet_in_fec!Q108=0,0,RES_hhdet_in_fec!Q108/0.086*1000000/RES_hhdet_in_new!Q107)</f>
        <v>38.521946117103582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773.20775551788586</v>
      </c>
      <c r="L109" s="157">
        <f t="shared" si="101"/>
        <v>731.45297187695849</v>
      </c>
      <c r="M109" s="157">
        <f t="shared" si="101"/>
        <v>682.22038663758246</v>
      </c>
      <c r="N109" s="157">
        <f t="shared" si="101"/>
        <v>652.87502515151698</v>
      </c>
      <c r="O109" s="157">
        <f t="shared" si="101"/>
        <v>603.02250469745979</v>
      </c>
      <c r="P109" s="157">
        <f t="shared" si="101"/>
        <v>584.5419493744829</v>
      </c>
      <c r="Q109" s="157">
        <f t="shared" si="101"/>
        <v>584.45961659990894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773.20775551788586</v>
      </c>
      <c r="L110" s="156">
        <f>IF(RES_hhdet_in_fec!L110=0,0,RES_hhdet_in_fec!L110/0.086*1000000/RES_hhdet_in_new!L110)</f>
        <v>731.45297187695849</v>
      </c>
      <c r="M110" s="156">
        <f>IF(RES_hhdet_in_fec!M110=0,0,RES_hhdet_in_fec!M110/0.086*1000000/RES_hhdet_in_new!M110)</f>
        <v>682.22038663758246</v>
      </c>
      <c r="N110" s="156">
        <f>IF(RES_hhdet_in_fec!N110=0,0,RES_hhdet_in_fec!N110/0.086*1000000/RES_hhdet_in_new!N110)</f>
        <v>652.87502515151698</v>
      </c>
      <c r="O110" s="156">
        <f>IF(RES_hhdet_in_fec!O110=0,0,RES_hhdet_in_fec!O110/0.086*1000000/RES_hhdet_in_new!O110)</f>
        <v>603.02250469745979</v>
      </c>
      <c r="P110" s="156">
        <f>IF(RES_hhdet_in_fec!P110=0,0,RES_hhdet_in_fec!P110/0.086*1000000/RES_hhdet_in_new!P110)</f>
        <v>584.5419493744829</v>
      </c>
      <c r="Q110" s="156">
        <f>IF(RES_hhdet_in_fec!Q110=0,0,RES_hhdet_in_fec!Q110/0.086*1000000/RES_hhdet_in_new!Q110)</f>
        <v>584.45961659990894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3960.1928993471824</v>
      </c>
      <c r="L111" s="157">
        <f>IF(SUM(RES_hhdet_in_fec!L112:L113,RES_hhdet_in_fec!L116:L117)=0,0,SUM(RES_hhdet_in_fec!L112:L113,RES_hhdet_in_fec!L116:L117)/0.086*1000000/SUM(RES_hhdet_in_new!L112:L113,RES_hhdet_in_new!L116:L117))</f>
        <v>2809.5341284283254</v>
      </c>
      <c r="M111" s="157">
        <f>IF(SUM(RES_hhdet_in_fec!M112:M113,RES_hhdet_in_fec!M116:M117)=0,0,SUM(RES_hhdet_in_fec!M112:M113,RES_hhdet_in_fec!M116:M117)/0.086*1000000/SUM(RES_hhdet_in_new!M112:M113,RES_hhdet_in_new!M116:M117))</f>
        <v>3127.5017616928808</v>
      </c>
      <c r="N111" s="157">
        <f>IF(SUM(RES_hhdet_in_fec!N112:N113,RES_hhdet_in_fec!N116:N117)=0,0,SUM(RES_hhdet_in_fec!N112:N113,RES_hhdet_in_fec!N116:N117)/0.086*1000000/SUM(RES_hhdet_in_new!N112:N113,RES_hhdet_in_new!N116:N117))</f>
        <v>3010.2488683098868</v>
      </c>
      <c r="O111" s="157">
        <f>IF(SUM(RES_hhdet_in_fec!O112:O113,RES_hhdet_in_fec!O116:O117)=0,0,SUM(RES_hhdet_in_fec!O112:O113,RES_hhdet_in_fec!O116:O117)/0.086*1000000/SUM(RES_hhdet_in_new!O112:O113,RES_hhdet_in_new!O116:O117))</f>
        <v>2895.9079168390758</v>
      </c>
      <c r="P111" s="157">
        <f>IF(SUM(RES_hhdet_in_fec!P112:P113,RES_hhdet_in_fec!P116:P117)=0,0,SUM(RES_hhdet_in_fec!P112:P113,RES_hhdet_in_fec!P116:P117)/0.086*1000000/SUM(RES_hhdet_in_new!P112:P113,RES_hhdet_in_new!P116:P117))</f>
        <v>2775.9043618100159</v>
      </c>
      <c r="Q111" s="157">
        <f>IF(SUM(RES_hhdet_in_fec!Q112:Q113,RES_hhdet_in_fec!Q116:Q117)=0,0,SUM(RES_hhdet_in_fec!Q112:Q113,RES_hhdet_in_fec!Q116:Q117)/0.086*1000000/SUM(RES_hhdet_in_new!Q112:Q113,RES_hhdet_in_new!Q116:Q117))</f>
        <v>3025.5842153290105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4291.5162597964709</v>
      </c>
      <c r="L116" s="162">
        <f>IF(RES_hhdet_in_fec!L116=0,0,RES_hhdet_in_fec!L116/0.086*1000000/RES_hhdet_in_new!L116)</f>
        <v>2907.4510908536145</v>
      </c>
      <c r="M116" s="162">
        <f>IF(RES_hhdet_in_fec!M116=0,0,RES_hhdet_in_fec!M116/0.086*1000000/RES_hhdet_in_new!M116)</f>
        <v>3353.8281616063227</v>
      </c>
      <c r="N116" s="162">
        <f>IF(RES_hhdet_in_fec!N116=0,0,RES_hhdet_in_fec!N116/0.086*1000000/RES_hhdet_in_new!N116)</f>
        <v>3194.8794779140362</v>
      </c>
      <c r="O116" s="162">
        <f>IF(RES_hhdet_in_fec!O116=0,0,RES_hhdet_in_fec!O116/0.086*1000000/RES_hhdet_in_new!O116)</f>
        <v>3152.8153388010946</v>
      </c>
      <c r="P116" s="162">
        <f>IF(RES_hhdet_in_fec!P116=0,0,RES_hhdet_in_fec!P116/0.086*1000000/RES_hhdet_in_new!P116)</f>
        <v>2948.7224401332651</v>
      </c>
      <c r="Q116" s="162">
        <f>IF(RES_hhdet_in_fec!Q116=0,0,RES_hhdet_in_fec!Q116/0.086*1000000/RES_hhdet_in_new!Q116)</f>
        <v>3201.9967324208378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3306.0298166737134</v>
      </c>
      <c r="L117" s="160">
        <f>IF(RES_hhdet_in_fec!L117=0,0,RES_hhdet_in_fec!L117/0.086*1000000/RES_hhdet_in_new!L117)</f>
        <v>2514.9840980320164</v>
      </c>
      <c r="M117" s="160">
        <f>IF(RES_hhdet_in_fec!M117=0,0,RES_hhdet_in_fec!M117/0.086*1000000/RES_hhdet_in_new!M117)</f>
        <v>2762.6889752502425</v>
      </c>
      <c r="N117" s="160">
        <f>IF(RES_hhdet_in_fec!N117=0,0,RES_hhdet_in_fec!N117/0.086*1000000/RES_hhdet_in_new!N117)</f>
        <v>2673.1080236180537</v>
      </c>
      <c r="O117" s="160">
        <f>IF(RES_hhdet_in_fec!O117=0,0,RES_hhdet_in_fec!O117/0.086*1000000/RES_hhdet_in_new!O117)</f>
        <v>2639.6201864390005</v>
      </c>
      <c r="P117" s="160">
        <f>IF(RES_hhdet_in_fec!P117=0,0,RES_hhdet_in_fec!P117/0.086*1000000/RES_hhdet_in_new!P117)</f>
        <v>2511.5239479662587</v>
      </c>
      <c r="Q117" s="160">
        <f>IF(RES_hhdet_in_fec!Q117=0,0,RES_hhdet_in_fec!Q117/0.086*1000000/RES_hhdet_in_new!Q117)</f>
        <v>2651.0007335169194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2145.7581298982168</v>
      </c>
      <c r="L118" s="156">
        <f>IF(RES_hhdet_in_fec!L118=0,0,RES_hhdet_in_fec!L118/0.086*1000000/RES_hhdet_in_new!L117)</f>
        <v>1443.5000170283345</v>
      </c>
      <c r="M118" s="156">
        <f>IF(RES_hhdet_in_fec!M118=0,0,RES_hhdet_in_fec!M118/0.086*1000000/RES_hhdet_in_new!M117)</f>
        <v>1690.3011225592679</v>
      </c>
      <c r="N118" s="156">
        <f>IF(RES_hhdet_in_fec!N118=0,0,RES_hhdet_in_fec!N118/0.086*1000000/RES_hhdet_in_new!N117)</f>
        <v>1612.7933044150652</v>
      </c>
      <c r="O118" s="156">
        <f>IF(RES_hhdet_in_fec!O118=0,0,RES_hhdet_in_fec!O118/0.086*1000000/RES_hhdet_in_new!O117)</f>
        <v>1591.6688037557715</v>
      </c>
      <c r="P118" s="156">
        <f>IF(RES_hhdet_in_fec!P118=0,0,RES_hhdet_in_fec!P118/0.086*1000000/RES_hhdet_in_new!P117)</f>
        <v>1486.3616005206698</v>
      </c>
      <c r="Q118" s="156">
        <f>IF(RES_hhdet_in_fec!Q118=0,0,RES_hhdet_in_fec!Q118/0.086*1000000/RES_hhdet_in_new!Q117)</f>
        <v>1624.2254331176753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1160.2716867754973</v>
      </c>
      <c r="L119" s="156">
        <f>IF(RES_hhdet_in_fec!L119=0,0,RES_hhdet_in_fec!L119/0.086*1000000/RES_hhdet_in_new!L117)</f>
        <v>1071.4840810036819</v>
      </c>
      <c r="M119" s="156">
        <f>IF(RES_hhdet_in_fec!M119=0,0,RES_hhdet_in_fec!M119/0.086*1000000/RES_hhdet_in_new!M117)</f>
        <v>1072.3878526909746</v>
      </c>
      <c r="N119" s="156">
        <f>IF(RES_hhdet_in_fec!N119=0,0,RES_hhdet_in_fec!N119/0.086*1000000/RES_hhdet_in_new!N117)</f>
        <v>1060.3147192029883</v>
      </c>
      <c r="O119" s="156">
        <f>IF(RES_hhdet_in_fec!O119=0,0,RES_hhdet_in_fec!O119/0.086*1000000/RES_hhdet_in_new!O117)</f>
        <v>1047.9513826832283</v>
      </c>
      <c r="P119" s="156">
        <f>IF(RES_hhdet_in_fec!P119=0,0,RES_hhdet_in_fec!P119/0.086*1000000/RES_hhdet_in_new!P117)</f>
        <v>1025.1623474455887</v>
      </c>
      <c r="Q119" s="156">
        <f>IF(RES_hhdet_in_fec!Q119=0,0,RES_hhdet_in_fec!Q119/0.086*1000000/RES_hhdet_in_new!Q117)</f>
        <v>1026.7753003992436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1136.9652887764555</v>
      </c>
      <c r="L120" s="157">
        <f>IF(SUM(RES_hhdet_in_fec!L121:L122)=0,0,SUM(RES_hhdet_in_fec!L121:L122)/0.086*1000000/SUM(RES_hhdet_in_new!L121:L122))</f>
        <v>971.8749435335144</v>
      </c>
      <c r="M120" s="157">
        <f>IF(SUM(RES_hhdet_in_fec!M121:M122)=0,0,SUM(RES_hhdet_in_fec!M121:M122)/0.086*1000000/SUM(RES_hhdet_in_new!M121:M122))</f>
        <v>943.81319137418279</v>
      </c>
      <c r="N120" s="157">
        <f>IF(SUM(RES_hhdet_in_fec!N121:N122)=0,0,SUM(RES_hhdet_in_fec!N121:N122)/0.086*1000000/SUM(RES_hhdet_in_new!N121:N122))</f>
        <v>905.00533297502409</v>
      </c>
      <c r="O120" s="157">
        <f>IF(SUM(RES_hhdet_in_fec!O121:O122)=0,0,SUM(RES_hhdet_in_fec!O121:O122)/0.086*1000000/SUM(RES_hhdet_in_new!O121:O122))</f>
        <v>908.34289651516156</v>
      </c>
      <c r="P120" s="157">
        <f>IF(SUM(RES_hhdet_in_fec!P121:P122)=0,0,SUM(RES_hhdet_in_fec!P121:P122)/0.086*1000000/SUM(RES_hhdet_in_new!P121:P122))</f>
        <v>872.91952747508697</v>
      </c>
      <c r="Q120" s="157">
        <f>IF(SUM(RES_hhdet_in_fec!Q121:Q122)=0,0,SUM(RES_hhdet_in_fec!Q121:Q122)/0.086*1000000/SUM(RES_hhdet_in_new!Q121:Q122))</f>
        <v>869.9426472262561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1136.9652887764555</v>
      </c>
      <c r="L122" s="57">
        <f>IF(RES_hhdet_in_fec!L122=0,0,RES_hhdet_in_fec!L122/0.086*1000000/RES_hhdet_in_new!L122)</f>
        <v>971.8749435335144</v>
      </c>
      <c r="M122" s="57">
        <f>IF(RES_hhdet_in_fec!M122=0,0,RES_hhdet_in_fec!M122/0.086*1000000/RES_hhdet_in_new!M122)</f>
        <v>943.81319137418279</v>
      </c>
      <c r="N122" s="57">
        <f>IF(RES_hhdet_in_fec!N122=0,0,RES_hhdet_in_fec!N122/0.086*1000000/RES_hhdet_in_new!N122)</f>
        <v>905.00533297502409</v>
      </c>
      <c r="O122" s="57">
        <f>IF(RES_hhdet_in_fec!O122=0,0,RES_hhdet_in_fec!O122/0.086*1000000/RES_hhdet_in_new!O122)</f>
        <v>908.34289651516156</v>
      </c>
      <c r="P122" s="57">
        <f>IF(RES_hhdet_in_fec!P122=0,0,RES_hhdet_in_fec!P122/0.086*1000000/RES_hhdet_in_new!P122)</f>
        <v>872.91952747508697</v>
      </c>
      <c r="Q122" s="57">
        <f>IF(RES_hhdet_in_fec!Q122=0,0,RES_hhdet_in_fec!Q122/0.086*1000000/RES_hhdet_in_new!Q122)</f>
        <v>869.9426472262561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14547.765309047838</v>
      </c>
      <c r="D124" s="168">
        <f t="shared" ref="D124" si="103">SUM(D125,D128,D130,D139)</f>
        <v>15483.168478362737</v>
      </c>
      <c r="E124" s="168">
        <f t="shared" ref="E124" si="104">SUM(E125,E128,E130,E139)</f>
        <v>16456.039601334905</v>
      </c>
      <c r="F124" s="168">
        <f t="shared" ref="F124" si="105">SUM(F125,F128,F130,F139)</f>
        <v>16319.380633203487</v>
      </c>
      <c r="G124" s="168">
        <f t="shared" ref="G124" si="106">SUM(G125,G128,G130,G139)</f>
        <v>16231.450684233158</v>
      </c>
      <c r="H124" s="168">
        <f t="shared" ref="H124" si="107">SUM(H125,H128,H130,H139)</f>
        <v>15847.536421193301</v>
      </c>
      <c r="I124" s="168">
        <f t="shared" ref="I124" si="108">SUM(I125,I128,I130,I139)</f>
        <v>13892.936921610944</v>
      </c>
      <c r="J124" s="168">
        <f t="shared" ref="J124" si="109">SUM(J125,J128,J130,J139)</f>
        <v>15110.935115793616</v>
      </c>
      <c r="K124" s="168">
        <f t="shared" ref="K124" si="110">SUM(K125,K128,K130,K139)</f>
        <v>0</v>
      </c>
      <c r="L124" s="168">
        <f t="shared" ref="L124" si="111">SUM(L125,L128,L130,L139)</f>
        <v>17215.132472494512</v>
      </c>
      <c r="M124" s="168">
        <f t="shared" ref="M124" si="112">SUM(M125,M128,M130,M139)</f>
        <v>15198.556209698687</v>
      </c>
      <c r="N124" s="168">
        <f t="shared" ref="N124" si="113">SUM(N125,N128,N130,N139)</f>
        <v>14571.215971956606</v>
      </c>
      <c r="O124" s="168">
        <f t="shared" ref="O124" si="114">SUM(O125,O128,O130,O139)</f>
        <v>14444.393266464793</v>
      </c>
      <c r="P124" s="168">
        <f t="shared" ref="P124" si="115">SUM(P125,P128,P130,P139)</f>
        <v>11958.342830343421</v>
      </c>
      <c r="Q124" s="168">
        <f t="shared" ref="Q124" si="116">SUM(Q125,Q128,Q130,Q139)</f>
        <v>12993.188300774738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10362.317372064912</v>
      </c>
      <c r="D125" s="157">
        <f t="shared" si="117"/>
        <v>10114.151010655687</v>
      </c>
      <c r="E125" s="157">
        <f t="shared" si="117"/>
        <v>10969.594148152282</v>
      </c>
      <c r="F125" s="157">
        <f t="shared" si="117"/>
        <v>11969.112353948847</v>
      </c>
      <c r="G125" s="157">
        <f t="shared" si="117"/>
        <v>11965.036490825918</v>
      </c>
      <c r="H125" s="157">
        <f t="shared" si="117"/>
        <v>10805.694245008484</v>
      </c>
      <c r="I125" s="157">
        <f t="shared" si="117"/>
        <v>9505.5122421044816</v>
      </c>
      <c r="J125" s="157">
        <f t="shared" si="117"/>
        <v>10381.141641702849</v>
      </c>
      <c r="K125" s="157">
        <f t="shared" si="117"/>
        <v>0</v>
      </c>
      <c r="L125" s="157">
        <f t="shared" si="117"/>
        <v>12958.05099573691</v>
      </c>
      <c r="M125" s="157">
        <f t="shared" si="117"/>
        <v>10997.892211719418</v>
      </c>
      <c r="N125" s="157">
        <f t="shared" si="117"/>
        <v>10638.856030009492</v>
      </c>
      <c r="O125" s="157">
        <f t="shared" si="117"/>
        <v>10621.485352659596</v>
      </c>
      <c r="P125" s="157">
        <f t="shared" si="117"/>
        <v>8237.1717758419127</v>
      </c>
      <c r="Q125" s="157">
        <f t="shared" si="117"/>
        <v>9157.5646050972482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10317.421838158012</v>
      </c>
      <c r="D126" s="156">
        <f>IF(RES_hhdet_in_fec!D126=0,0,RES_hhdet_in_fec!D126/0.086*1000000/RES_hhdet_in_new!D126)</f>
        <v>10070.239160612084</v>
      </c>
      <c r="E126" s="156">
        <f>IF(RES_hhdet_in_fec!E126=0,0,RES_hhdet_in_fec!E126/0.086*1000000/RES_hhdet_in_new!E126)</f>
        <v>10897.403978127842</v>
      </c>
      <c r="F126" s="156">
        <f>IF(RES_hhdet_in_fec!F126=0,0,RES_hhdet_in_fec!F126/0.086*1000000/RES_hhdet_in_new!F126)</f>
        <v>11899.301158627424</v>
      </c>
      <c r="G126" s="156">
        <f>IF(RES_hhdet_in_fec!G126=0,0,RES_hhdet_in_fec!G126/0.086*1000000/RES_hhdet_in_new!G126)</f>
        <v>11893.754138650569</v>
      </c>
      <c r="H126" s="156">
        <f>IF(RES_hhdet_in_fec!H126=0,0,RES_hhdet_in_fec!H126/0.086*1000000/RES_hhdet_in_new!H126)</f>
        <v>10738.688031208203</v>
      </c>
      <c r="I126" s="156">
        <f>IF(RES_hhdet_in_fec!I126=0,0,RES_hhdet_in_fec!I126/0.086*1000000/RES_hhdet_in_new!I126)</f>
        <v>9438.4929890315434</v>
      </c>
      <c r="J126" s="156">
        <f>IF(RES_hhdet_in_fec!J126=0,0,RES_hhdet_in_fec!J126/0.086*1000000/RES_hhdet_in_new!J126)</f>
        <v>10291.823963957686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12917.326058862853</v>
      </c>
      <c r="M126" s="156">
        <f>IF(RES_hhdet_in_fec!M126=0,0,RES_hhdet_in_fec!M126/0.086*1000000/RES_hhdet_in_new!M126)</f>
        <v>10961.580945918911</v>
      </c>
      <c r="N126" s="156">
        <f>IF(RES_hhdet_in_fec!N126=0,0,RES_hhdet_in_fec!N126/0.086*1000000/RES_hhdet_in_new!N126)</f>
        <v>10611.626092163291</v>
      </c>
      <c r="O126" s="156">
        <f>IF(RES_hhdet_in_fec!O126=0,0,RES_hhdet_in_fec!O126/0.086*1000000/RES_hhdet_in_new!O126)</f>
        <v>10595.368381660059</v>
      </c>
      <c r="P126" s="156">
        <f>IF(RES_hhdet_in_fec!P126=0,0,RES_hhdet_in_fec!P126/0.086*1000000/RES_hhdet_in_new!P126)</f>
        <v>8217.812977316351</v>
      </c>
      <c r="Q126" s="156">
        <f>IF(RES_hhdet_in_fec!Q126=0,0,RES_hhdet_in_fec!Q126/0.086*1000000/RES_hhdet_in_new!Q126)</f>
        <v>9117.3639622714509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44.895533906900091</v>
      </c>
      <c r="D127" s="156">
        <f>IF(RES_hhdet_in_fec!D127=0,0,RES_hhdet_in_fec!D127/0.086*1000000/RES_hhdet_in_new!D126)</f>
        <v>43.911850043603884</v>
      </c>
      <c r="E127" s="156">
        <f>IF(RES_hhdet_in_fec!E127=0,0,RES_hhdet_in_fec!E127/0.086*1000000/RES_hhdet_in_new!E126)</f>
        <v>72.19017002444015</v>
      </c>
      <c r="F127" s="156">
        <f>IF(RES_hhdet_in_fec!F127=0,0,RES_hhdet_in_fec!F127/0.086*1000000/RES_hhdet_in_new!F126)</f>
        <v>69.811195321423398</v>
      </c>
      <c r="G127" s="156">
        <f>IF(RES_hhdet_in_fec!G127=0,0,RES_hhdet_in_fec!G127/0.086*1000000/RES_hhdet_in_new!G126)</f>
        <v>71.282352175348791</v>
      </c>
      <c r="H127" s="156">
        <f>IF(RES_hhdet_in_fec!H127=0,0,RES_hhdet_in_fec!H127/0.086*1000000/RES_hhdet_in_new!H126)</f>
        <v>67.006213800282225</v>
      </c>
      <c r="I127" s="156">
        <f>IF(RES_hhdet_in_fec!I127=0,0,RES_hhdet_in_fec!I127/0.086*1000000/RES_hhdet_in_new!I126)</f>
        <v>67.019253072938739</v>
      </c>
      <c r="J127" s="156">
        <f>IF(RES_hhdet_in_fec!J127=0,0,RES_hhdet_in_fec!J127/0.086*1000000/RES_hhdet_in_new!J126)</f>
        <v>89.317677745162172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40.72493687405823</v>
      </c>
      <c r="M127" s="156">
        <f>IF(RES_hhdet_in_fec!M127=0,0,RES_hhdet_in_fec!M127/0.086*1000000/RES_hhdet_in_new!M126)</f>
        <v>36.311265800507094</v>
      </c>
      <c r="N127" s="156">
        <f>IF(RES_hhdet_in_fec!N127=0,0,RES_hhdet_in_fec!N127/0.086*1000000/RES_hhdet_in_new!N126)</f>
        <v>27.229937846201061</v>
      </c>
      <c r="O127" s="156">
        <f>IF(RES_hhdet_in_fec!O127=0,0,RES_hhdet_in_fec!O127/0.086*1000000/RES_hhdet_in_new!O126)</f>
        <v>26.116970999538342</v>
      </c>
      <c r="P127" s="156">
        <f>IF(RES_hhdet_in_fec!P127=0,0,RES_hhdet_in_fec!P127/0.086*1000000/RES_hhdet_in_new!P126)</f>
        <v>19.358798525561905</v>
      </c>
      <c r="Q127" s="156">
        <f>IF(RES_hhdet_in_fec!Q127=0,0,RES_hhdet_in_fec!Q127/0.086*1000000/RES_hhdet_in_new!Q126)</f>
        <v>40.200642825797331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817.66608187857105</v>
      </c>
      <c r="D128" s="157">
        <f t="shared" si="118"/>
        <v>805.10067442412708</v>
      </c>
      <c r="E128" s="157">
        <f t="shared" si="118"/>
        <v>803.50734516017951</v>
      </c>
      <c r="F128" s="157">
        <f t="shared" si="118"/>
        <v>795.10963759688457</v>
      </c>
      <c r="G128" s="157">
        <f t="shared" si="118"/>
        <v>785.01205431905873</v>
      </c>
      <c r="H128" s="157">
        <f t="shared" si="118"/>
        <v>785.29727660723177</v>
      </c>
      <c r="I128" s="157">
        <f t="shared" si="118"/>
        <v>792.61514516721445</v>
      </c>
      <c r="J128" s="157">
        <f t="shared" si="118"/>
        <v>843.24118071221903</v>
      </c>
      <c r="K128" s="157">
        <f t="shared" si="118"/>
        <v>0</v>
      </c>
      <c r="L128" s="157">
        <f t="shared" si="118"/>
        <v>767.6956941453999</v>
      </c>
      <c r="M128" s="157">
        <f t="shared" si="118"/>
        <v>725.2954917158454</v>
      </c>
      <c r="N128" s="157">
        <f t="shared" si="118"/>
        <v>733.65130405138837</v>
      </c>
      <c r="O128" s="157">
        <f t="shared" si="118"/>
        <v>633.44879708229485</v>
      </c>
      <c r="P128" s="157">
        <f t="shared" si="118"/>
        <v>601.07530681665457</v>
      </c>
      <c r="Q128" s="157">
        <f t="shared" si="118"/>
        <v>574.10288524908174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817.66608187857105</v>
      </c>
      <c r="D129" s="156">
        <f>IF(RES_hhdet_in_fec!D129=0,0,RES_hhdet_in_fec!D129/0.086*1000000/RES_hhdet_in_new!D129)</f>
        <v>805.10067442412708</v>
      </c>
      <c r="E129" s="156">
        <f>IF(RES_hhdet_in_fec!E129=0,0,RES_hhdet_in_fec!E129/0.086*1000000/RES_hhdet_in_new!E129)</f>
        <v>803.50734516017951</v>
      </c>
      <c r="F129" s="156">
        <f>IF(RES_hhdet_in_fec!F129=0,0,RES_hhdet_in_fec!F129/0.086*1000000/RES_hhdet_in_new!F129)</f>
        <v>795.10963759688457</v>
      </c>
      <c r="G129" s="156">
        <f>IF(RES_hhdet_in_fec!G129=0,0,RES_hhdet_in_fec!G129/0.086*1000000/RES_hhdet_in_new!G129)</f>
        <v>785.01205431905873</v>
      </c>
      <c r="H129" s="156">
        <f>IF(RES_hhdet_in_fec!H129=0,0,RES_hhdet_in_fec!H129/0.086*1000000/RES_hhdet_in_new!H129)</f>
        <v>785.29727660723177</v>
      </c>
      <c r="I129" s="156">
        <f>IF(RES_hhdet_in_fec!I129=0,0,RES_hhdet_in_fec!I129/0.086*1000000/RES_hhdet_in_new!I129)</f>
        <v>792.61514516721445</v>
      </c>
      <c r="J129" s="156">
        <f>IF(RES_hhdet_in_fec!J129=0,0,RES_hhdet_in_fec!J129/0.086*1000000/RES_hhdet_in_new!J129)</f>
        <v>843.24118071221903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767.6956941453999</v>
      </c>
      <c r="M129" s="156">
        <f>IF(RES_hhdet_in_fec!M129=0,0,RES_hhdet_in_fec!M129/0.086*1000000/RES_hhdet_in_new!M129)</f>
        <v>725.2954917158454</v>
      </c>
      <c r="N129" s="156">
        <f>IF(RES_hhdet_in_fec!N129=0,0,RES_hhdet_in_fec!N129/0.086*1000000/RES_hhdet_in_new!N129)</f>
        <v>733.65130405138837</v>
      </c>
      <c r="O129" s="156">
        <f>IF(RES_hhdet_in_fec!O129=0,0,RES_hhdet_in_fec!O129/0.086*1000000/RES_hhdet_in_new!O129)</f>
        <v>633.44879708229485</v>
      </c>
      <c r="P129" s="156">
        <f>IF(RES_hhdet_in_fec!P129=0,0,RES_hhdet_in_fec!P129/0.086*1000000/RES_hhdet_in_new!P129)</f>
        <v>601.07530681665457</v>
      </c>
      <c r="Q129" s="156">
        <f>IF(RES_hhdet_in_fec!Q129=0,0,RES_hhdet_in_fec!Q129/0.086*1000000/RES_hhdet_in_new!Q129)</f>
        <v>574.10288524908174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2416.2066767830088</v>
      </c>
      <c r="D130" s="157">
        <f>IF(SUM(RES_hhdet_in_fec!D131:D132,RES_hhdet_in_fec!D135:D136)=0,0,SUM(RES_hhdet_in_fec!D131:D132,RES_hhdet_in_fec!D135:D136)/0.086*1000000/SUM(RES_hhdet_in_new!D131:D132,RES_hhdet_in_new!D135:D136))</f>
        <v>3587.1868323403964</v>
      </c>
      <c r="E130" s="157">
        <f>IF(SUM(RES_hhdet_in_fec!E131:E132,RES_hhdet_in_fec!E135:E136)=0,0,SUM(RES_hhdet_in_fec!E131:E132,RES_hhdet_in_fec!E135:E136)/0.086*1000000/SUM(RES_hhdet_in_new!E131:E132,RES_hhdet_in_new!E135:E136))</f>
        <v>3586.7520449898507</v>
      </c>
      <c r="F130" s="157">
        <f>IF(SUM(RES_hhdet_in_fec!F131:F132,RES_hhdet_in_fec!F135:F136)=0,0,SUM(RES_hhdet_in_fec!F131:F132,RES_hhdet_in_fec!F135:F136)/0.086*1000000/SUM(RES_hhdet_in_new!F131:F132,RES_hhdet_in_new!F135:F136))</f>
        <v>2403.0244326310217</v>
      </c>
      <c r="G130" s="157">
        <f>IF(SUM(RES_hhdet_in_fec!G131:G132,RES_hhdet_in_fec!G135:G136)=0,0,SUM(RES_hhdet_in_fec!G131:G132,RES_hhdet_in_fec!G135:G136)/0.086*1000000/SUM(RES_hhdet_in_new!G131:G132,RES_hhdet_in_new!G135:G136))</f>
        <v>2414.5474039030764</v>
      </c>
      <c r="H130" s="157">
        <f>IF(SUM(RES_hhdet_in_fec!H131:H132,RES_hhdet_in_fec!H135:H136)=0,0,SUM(RES_hhdet_in_fec!H131:H132,RES_hhdet_in_fec!H135:H136)/0.086*1000000/SUM(RES_hhdet_in_new!H131:H132,RES_hhdet_in_new!H135:H136))</f>
        <v>3122.8991866758129</v>
      </c>
      <c r="I130" s="157">
        <f>IF(SUM(RES_hhdet_in_fec!I131:I132,RES_hhdet_in_fec!I135:I136)=0,0,SUM(RES_hhdet_in_fec!I131:I132,RES_hhdet_in_fec!I135:I136)/0.086*1000000/SUM(RES_hhdet_in_new!I131:I132,RES_hhdet_in_new!I135:I136))</f>
        <v>2515.8660123420013</v>
      </c>
      <c r="J130" s="157">
        <f>IF(SUM(RES_hhdet_in_fec!J131:J132,RES_hhdet_in_fec!J135:J136)=0,0,SUM(RES_hhdet_in_fec!J131:J132,RES_hhdet_in_fec!J135:J136)/0.086*1000000/SUM(RES_hhdet_in_new!J131:J132,RES_hhdet_in_new!J135:J136))</f>
        <v>2742.1805287846432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2520.7132947195059</v>
      </c>
      <c r="M130" s="157">
        <f>IF(SUM(RES_hhdet_in_fec!M131:M132,RES_hhdet_in_fec!M135:M136)=0,0,SUM(RES_hhdet_in_fec!M131:M132,RES_hhdet_in_fec!M135:M136)/0.086*1000000/SUM(RES_hhdet_in_new!M131:M132,RES_hhdet_in_new!M135:M136))</f>
        <v>2532.2922705412193</v>
      </c>
      <c r="N130" s="157">
        <f>IF(SUM(RES_hhdet_in_fec!N131:N132,RES_hhdet_in_fec!N135:N136)=0,0,SUM(RES_hhdet_in_fec!N131:N132,RES_hhdet_in_fec!N135:N136)/0.086*1000000/SUM(RES_hhdet_in_new!N131:N132,RES_hhdet_in_new!N135:N136))</f>
        <v>2294.2641401227143</v>
      </c>
      <c r="O130" s="157">
        <f>IF(SUM(RES_hhdet_in_fec!O131:O132,RES_hhdet_in_fec!O135:O136)=0,0,SUM(RES_hhdet_in_fec!O131:O132,RES_hhdet_in_fec!O135:O136)/0.086*1000000/SUM(RES_hhdet_in_new!O131:O132,RES_hhdet_in_new!O135:O136))</f>
        <v>2281.0590410196</v>
      </c>
      <c r="P130" s="157">
        <f>IF(SUM(RES_hhdet_in_fec!P131:P132,RES_hhdet_in_fec!P135:P136)=0,0,SUM(RES_hhdet_in_fec!P131:P132,RES_hhdet_in_fec!P135:P136)/0.086*1000000/SUM(RES_hhdet_in_new!P131:P132,RES_hhdet_in_new!P135:P136))</f>
        <v>2248.2141014527656</v>
      </c>
      <c r="Q130" s="157">
        <f>IF(SUM(RES_hhdet_in_fec!Q131:Q132,RES_hhdet_in_fec!Q135:Q136)=0,0,SUM(RES_hhdet_in_fec!Q131:Q132,RES_hhdet_in_fec!Q135:Q136)/0.086*1000000/SUM(RES_hhdet_in_new!Q131:Q132,RES_hhdet_in_new!Q135:Q136))</f>
        <v>2393.4887242471054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2416.2066767830088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2407.1745116466468</v>
      </c>
      <c r="F131" s="132">
        <f>IF(RES_hhdet_in_fec!F131=0,0,RES_hhdet_in_fec!F131/0.086*1000000/RES_hhdet_in_new!F131)</f>
        <v>2403.0244326310217</v>
      </c>
      <c r="G131" s="132">
        <f>IF(RES_hhdet_in_fec!G131=0,0,RES_hhdet_in_fec!G131/0.086*1000000/RES_hhdet_in_new!G131)</f>
        <v>2414.5474039030764</v>
      </c>
      <c r="H131" s="132">
        <f>IF(RES_hhdet_in_fec!H131=0,0,RES_hhdet_in_fec!H131/0.086*1000000/RES_hhdet_in_new!H131)</f>
        <v>2371.7627351678589</v>
      </c>
      <c r="I131" s="132">
        <f>IF(RES_hhdet_in_fec!I131=0,0,RES_hhdet_in_fec!I131/0.086*1000000/RES_hhdet_in_new!I131)</f>
        <v>2396.0724124295502</v>
      </c>
      <c r="J131" s="132">
        <f>IF(RES_hhdet_in_fec!J131=0,0,RES_hhdet_in_fec!J131/0.086*1000000/RES_hhdet_in_new!J131)</f>
        <v>2404.8456175393371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2521.0706338722257</v>
      </c>
      <c r="M131" s="132">
        <f>IF(RES_hhdet_in_fec!M131=0,0,RES_hhdet_in_fec!M131/0.086*1000000/RES_hhdet_in_new!M131)</f>
        <v>2390.7391737959165</v>
      </c>
      <c r="N131" s="132">
        <f>IF(RES_hhdet_in_fec!N131=0,0,RES_hhdet_in_fec!N131/0.086*1000000/RES_hhdet_in_new!N131)</f>
        <v>2339.6673703267884</v>
      </c>
      <c r="O131" s="132">
        <f>IF(RES_hhdet_in_fec!O131=0,0,RES_hhdet_in_fec!O131/0.086*1000000/RES_hhdet_in_new!O131)</f>
        <v>2319.4326506992106</v>
      </c>
      <c r="P131" s="132">
        <f>IF(RES_hhdet_in_fec!P131=0,0,RES_hhdet_in_fec!P131/0.086*1000000/RES_hhdet_in_new!P131)</f>
        <v>2277.7199252390551</v>
      </c>
      <c r="Q131" s="132">
        <f>IF(RES_hhdet_in_fec!Q131=0,0,RES_hhdet_in_fec!Q131/0.086*1000000/RES_hhdet_in_new!Q131)</f>
        <v>2275.735511295592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2383.5001485379203</v>
      </c>
      <c r="M132" s="132">
        <f>IF(RES_hhdet_in_fec!M132=0,0,RES_hhdet_in_fec!M132/0.086*1000000/RES_hhdet_in_new!M132)</f>
        <v>2298.8561435128227</v>
      </c>
      <c r="N132" s="132">
        <f>IF(RES_hhdet_in_fec!N132=0,0,RES_hhdet_in_fec!N132/0.086*1000000/RES_hhdet_in_new!N132)</f>
        <v>2255.7303009058655</v>
      </c>
      <c r="O132" s="132">
        <f>IF(RES_hhdet_in_fec!O132=0,0,RES_hhdet_in_fec!O132/0.086*1000000/RES_hhdet_in_new!O132)</f>
        <v>2232.6351258335785</v>
      </c>
      <c r="P132" s="132">
        <f>IF(RES_hhdet_in_fec!P132=0,0,RES_hhdet_in_fec!P132/0.086*1000000/RES_hhdet_in_new!P132)</f>
        <v>2187.9025594785085</v>
      </c>
      <c r="Q132" s="132">
        <f>IF(RES_hhdet_in_fec!Q132=0,0,RES_hhdet_in_fec!Q132/0.086*1000000/RES_hhdet_in_new!Q132)</f>
        <v>2181.69689858222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1298.1987166269341</v>
      </c>
      <c r="M133" s="165">
        <f>IF(RES_hhdet_in_fec!M133=0,0,RES_hhdet_in_fec!M133/0.086*1000000/RES_hhdet_in_new!M132)</f>
        <v>1228.6215037272336</v>
      </c>
      <c r="N133" s="165">
        <f>IF(RES_hhdet_in_fec!N133=0,0,RES_hhdet_in_fec!N133/0.086*1000000/RES_hhdet_in_new!N132)</f>
        <v>1200.8675581765656</v>
      </c>
      <c r="O133" s="165">
        <f>IF(RES_hhdet_in_fec!O133=0,0,RES_hhdet_in_fec!O133/0.086*1000000/RES_hhdet_in_new!O132)</f>
        <v>1188.3390910644418</v>
      </c>
      <c r="P133" s="165">
        <f>IF(RES_hhdet_in_fec!P133=0,0,RES_hhdet_in_fec!P133/0.086*1000000/RES_hhdet_in_new!P132)</f>
        <v>1164.2545741162965</v>
      </c>
      <c r="Q133" s="165">
        <f>IF(RES_hhdet_in_fec!Q133=0,0,RES_hhdet_in_fec!Q133/0.086*1000000/RES_hhdet_in_new!Q132)</f>
        <v>1160.6136574740724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1085.3014319109859</v>
      </c>
      <c r="M134" s="164">
        <f>IF(RES_hhdet_in_fec!M134=0,0,RES_hhdet_in_fec!M134/0.086*1000000/RES_hhdet_in_new!M132)</f>
        <v>1070.2346397855893</v>
      </c>
      <c r="N134" s="164">
        <f>IF(RES_hhdet_in_fec!N134=0,0,RES_hhdet_in_fec!N134/0.086*1000000/RES_hhdet_in_new!N132)</f>
        <v>1054.8627427293</v>
      </c>
      <c r="O134" s="164">
        <f>IF(RES_hhdet_in_fec!O134=0,0,RES_hhdet_in_fec!O134/0.086*1000000/RES_hhdet_in_new!O132)</f>
        <v>1044.2960347691362</v>
      </c>
      <c r="P134" s="164">
        <f>IF(RES_hhdet_in_fec!P134=0,0,RES_hhdet_in_fec!P134/0.086*1000000/RES_hhdet_in_new!P132)</f>
        <v>1023.6479853622126</v>
      </c>
      <c r="Q134" s="164">
        <f>IF(RES_hhdet_in_fec!Q134=0,0,RES_hhdet_in_fec!Q134/0.086*1000000/RES_hhdet_in_new!Q132)</f>
        <v>1021.0832411081478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3587.1868323403964</v>
      </c>
      <c r="E135" s="162">
        <f>IF(RES_hhdet_in_fec!E135=0,0,RES_hhdet_in_fec!E135/0.086*1000000/RES_hhdet_in_new!E135)</f>
        <v>4068.9566624473314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3720.8692932121685</v>
      </c>
      <c r="I135" s="162">
        <f>IF(RES_hhdet_in_fec!I135=0,0,RES_hhdet_in_fec!I135/0.086*1000000/RES_hhdet_in_new!I135)</f>
        <v>3686.3866747101015</v>
      </c>
      <c r="J135" s="162">
        <f>IF(RES_hhdet_in_fec!J135=0,0,RES_hhdet_in_fec!J135/0.086*1000000/RES_hhdet_in_new!J135)</f>
        <v>4024.2486527057908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2872.6180270258933</v>
      </c>
      <c r="M135" s="162">
        <f>IF(RES_hhdet_in_fec!M135=0,0,RES_hhdet_in_fec!M135/0.086*1000000/RES_hhdet_in_new!M135)</f>
        <v>3328.9430213923179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3241.878375737318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2491.1206985376698</v>
      </c>
      <c r="M136" s="160">
        <f>IF(RES_hhdet_in_fec!M136=0,0,RES_hhdet_in_fec!M136/0.086*1000000/RES_hhdet_in_new!M136)</f>
        <v>2747.5090773021693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2652.5855664690362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1429.8033826824562</v>
      </c>
      <c r="M137" s="156">
        <f>IF(RES_hhdet_in_fec!M137=0,0,RES_hhdet_in_fec!M137/0.086*1000000/RES_hhdet_in_new!M136)</f>
        <v>1681.0135774277571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1625.1964347305852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1061.3173158552131</v>
      </c>
      <c r="M138" s="156">
        <f>IF(RES_hhdet_in_fec!M138=0,0,RES_hhdet_in_fec!M138/0.086*1000000/RES_hhdet_in_new!M136)</f>
        <v>1066.4954998744117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1027.38913173845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951.57517832134545</v>
      </c>
      <c r="D139" s="157">
        <f>IF(SUM(RES_hhdet_in_fec!D140:D141)=0,0,SUM(RES_hhdet_in_fec!D140:D141)/0.086*1000000/SUM(RES_hhdet_in_new!D140:D141))</f>
        <v>976.72996094252551</v>
      </c>
      <c r="E139" s="157">
        <f>IF(SUM(RES_hhdet_in_fec!E140:E141)=0,0,SUM(RES_hhdet_in_fec!E140:E141)/0.086*1000000/SUM(RES_hhdet_in_new!E140:E141))</f>
        <v>1096.1860630325925</v>
      </c>
      <c r="F139" s="157">
        <f>IF(SUM(RES_hhdet_in_fec!F140:F141)=0,0,SUM(RES_hhdet_in_fec!F140:F141)/0.086*1000000/SUM(RES_hhdet_in_new!F140:F141))</f>
        <v>1152.1342090267333</v>
      </c>
      <c r="G139" s="157">
        <f>IF(SUM(RES_hhdet_in_fec!G140:G141)=0,0,SUM(RES_hhdet_in_fec!G140:G141)/0.086*1000000/SUM(RES_hhdet_in_new!G140:G141))</f>
        <v>1066.8547351851057</v>
      </c>
      <c r="H139" s="157">
        <f>IF(SUM(RES_hhdet_in_fec!H140:H141)=0,0,SUM(RES_hhdet_in_fec!H140:H141)/0.086*1000000/SUM(RES_hhdet_in_new!H140:H141))</f>
        <v>1133.6457129017713</v>
      </c>
      <c r="I139" s="157">
        <f>IF(SUM(RES_hhdet_in_fec!I140:I141)=0,0,SUM(RES_hhdet_in_fec!I140:I141)/0.086*1000000/SUM(RES_hhdet_in_new!I140:I141))</f>
        <v>1078.9435219972472</v>
      </c>
      <c r="J139" s="157">
        <f>IF(SUM(RES_hhdet_in_fec!J140:J141)=0,0,SUM(RES_hhdet_in_fec!J140:J141)/0.086*1000000/SUM(RES_hhdet_in_new!J140:J141))</f>
        <v>1144.3717645939046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968.67248789269615</v>
      </c>
      <c r="M139" s="157">
        <f>IF(SUM(RES_hhdet_in_fec!M140:M141)=0,0,SUM(RES_hhdet_in_fec!M140:M141)/0.086*1000000/SUM(RES_hhdet_in_new!M140:M141))</f>
        <v>943.07623572220405</v>
      </c>
      <c r="N139" s="157">
        <f>IF(SUM(RES_hhdet_in_fec!N140:N141)=0,0,SUM(RES_hhdet_in_fec!N140:N141)/0.086*1000000/SUM(RES_hhdet_in_new!N140:N141))</f>
        <v>904.44449777301122</v>
      </c>
      <c r="O139" s="157">
        <f>IF(SUM(RES_hhdet_in_fec!O140:O141)=0,0,SUM(RES_hhdet_in_fec!O140:O141)/0.086*1000000/SUM(RES_hhdet_in_new!O140:O141))</f>
        <v>908.40007570330147</v>
      </c>
      <c r="P139" s="157">
        <f>IF(SUM(RES_hhdet_in_fec!P140:P141)=0,0,SUM(RES_hhdet_in_fec!P140:P141)/0.086*1000000/SUM(RES_hhdet_in_new!P140:P141))</f>
        <v>871.88164623208877</v>
      </c>
      <c r="Q139" s="157">
        <f>IF(SUM(RES_hhdet_in_fec!Q140:Q141)=0,0,SUM(RES_hhdet_in_fec!Q140:Q141)/0.086*1000000/SUM(RES_hhdet_in_new!Q140:Q141))</f>
        <v>868.03208618130327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951.57517832134545</v>
      </c>
      <c r="D141" s="57">
        <f>IF(RES_hhdet_in_fec!D141=0,0,RES_hhdet_in_fec!D141/0.086*1000000/RES_hhdet_in_new!D141)</f>
        <v>976.72996094252551</v>
      </c>
      <c r="E141" s="57">
        <f>IF(RES_hhdet_in_fec!E141=0,0,RES_hhdet_in_fec!E141/0.086*1000000/RES_hhdet_in_new!E141)</f>
        <v>1096.1860630325925</v>
      </c>
      <c r="F141" s="57">
        <f>IF(RES_hhdet_in_fec!F141=0,0,RES_hhdet_in_fec!F141/0.086*1000000/RES_hhdet_in_new!F141)</f>
        <v>1152.1342090267333</v>
      </c>
      <c r="G141" s="57">
        <f>IF(RES_hhdet_in_fec!G141=0,0,RES_hhdet_in_fec!G141/0.086*1000000/RES_hhdet_in_new!G141)</f>
        <v>1066.8547351851057</v>
      </c>
      <c r="H141" s="57">
        <f>IF(RES_hhdet_in_fec!H141=0,0,RES_hhdet_in_fec!H141/0.086*1000000/RES_hhdet_in_new!H141)</f>
        <v>1133.6457129017713</v>
      </c>
      <c r="I141" s="57">
        <f>IF(RES_hhdet_in_fec!I141=0,0,RES_hhdet_in_fec!I141/0.086*1000000/RES_hhdet_in_new!I141)</f>
        <v>1078.9435219972472</v>
      </c>
      <c r="J141" s="57">
        <f>IF(RES_hhdet_in_fec!J141=0,0,RES_hhdet_in_fec!J141/0.086*1000000/RES_hhdet_in_new!J141)</f>
        <v>1144.3717645939046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968.67248789269615</v>
      </c>
      <c r="M141" s="57">
        <f>IF(RES_hhdet_in_fec!M141=0,0,RES_hhdet_in_fec!M141/0.086*1000000/RES_hhdet_in_new!M141)</f>
        <v>943.07623572220405</v>
      </c>
      <c r="N141" s="57">
        <f>IF(RES_hhdet_in_fec!N141=0,0,RES_hhdet_in_fec!N141/0.086*1000000/RES_hhdet_in_new!N141)</f>
        <v>904.44449777301122</v>
      </c>
      <c r="O141" s="57">
        <f>IF(RES_hhdet_in_fec!O141=0,0,RES_hhdet_in_fec!O141/0.086*1000000/RES_hhdet_in_new!O141)</f>
        <v>908.40007570330147</v>
      </c>
      <c r="P141" s="57">
        <f>IF(RES_hhdet_in_fec!P141=0,0,RES_hhdet_in_fec!P141/0.086*1000000/RES_hhdet_in_new!P141)</f>
        <v>871.88164623208877</v>
      </c>
      <c r="Q141" s="57">
        <f>IF(RES_hhdet_in_fec!Q141=0,0,RES_hhdet_in_fec!Q141/0.086*1000000/RES_hhdet_in_new!Q141)</f>
        <v>868.03208618130327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11928.911574560489</v>
      </c>
      <c r="D143" s="168">
        <f t="shared" ref="D143" si="120">SUM(D144,D146,D148,D157)</f>
        <v>12378.105282082644</v>
      </c>
      <c r="E143" s="168">
        <f t="shared" ref="E143" si="121">SUM(E144,E146,E148,E157)</f>
        <v>13480.717484245371</v>
      </c>
      <c r="F143" s="168">
        <f t="shared" ref="F143" si="122">SUM(F144,F146,F148,F157)</f>
        <v>13029.485710613459</v>
      </c>
      <c r="G143" s="168">
        <f t="shared" ref="G143" si="123">SUM(G144,G146,G148,G157)</f>
        <v>12206.905811530778</v>
      </c>
      <c r="H143" s="168">
        <f t="shared" ref="H143" si="124">SUM(H144,H146,H148,H157)</f>
        <v>11770.311020633961</v>
      </c>
      <c r="I143" s="168">
        <f t="shared" ref="I143" si="125">SUM(I144,I146,I148,I157)</f>
        <v>10542.753284725228</v>
      </c>
      <c r="J143" s="168">
        <f t="shared" ref="J143" si="126">SUM(J144,J146,J148,J157)</f>
        <v>11037.833364507525</v>
      </c>
      <c r="K143" s="168">
        <f t="shared" ref="K143" si="127">SUM(K144,K146,K148,K157)</f>
        <v>11551.417865728277</v>
      </c>
      <c r="L143" s="168">
        <f t="shared" ref="L143" si="128">SUM(L144,L146,L148,L157)</f>
        <v>9220.5049160657363</v>
      </c>
      <c r="M143" s="168">
        <f t="shared" ref="M143" si="129">SUM(M144,M146,M148,M157)</f>
        <v>8733.0989633861991</v>
      </c>
      <c r="N143" s="168">
        <f t="shared" ref="N143" si="130">SUM(N144,N146,N148,N157)</f>
        <v>8047.2048083663858</v>
      </c>
      <c r="O143" s="168">
        <f t="shared" ref="O143" si="131">SUM(O144,O146,O148,O157)</f>
        <v>7706.020736373197</v>
      </c>
      <c r="P143" s="168">
        <f t="shared" ref="P143" si="132">SUM(P144,P146,P148,P157)</f>
        <v>6687.8722457284584</v>
      </c>
      <c r="Q143" s="168">
        <f t="shared" ref="Q143" si="133">SUM(Q144,Q146,Q148,Q157)</f>
        <v>7270.1436190772874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6666.5608410725627</v>
      </c>
      <c r="D144" s="157">
        <f t="shared" si="134"/>
        <v>6996.9134730393853</v>
      </c>
      <c r="E144" s="157">
        <f t="shared" si="134"/>
        <v>7493.8811989049309</v>
      </c>
      <c r="F144" s="157">
        <f t="shared" si="134"/>
        <v>7194.7386691494348</v>
      </c>
      <c r="G144" s="157">
        <f t="shared" si="134"/>
        <v>6472.1881473277444</v>
      </c>
      <c r="H144" s="157">
        <f t="shared" si="134"/>
        <v>6040.5692105840653</v>
      </c>
      <c r="I144" s="157">
        <f t="shared" si="134"/>
        <v>4883.5001300040813</v>
      </c>
      <c r="J144" s="157">
        <f t="shared" si="134"/>
        <v>4982.9876386979795</v>
      </c>
      <c r="K144" s="157">
        <f t="shared" si="134"/>
        <v>6331.1191940915824</v>
      </c>
      <c r="L144" s="157">
        <f t="shared" si="134"/>
        <v>4701.6899346961191</v>
      </c>
      <c r="M144" s="157">
        <f t="shared" si="134"/>
        <v>4006.9002442448359</v>
      </c>
      <c r="N144" s="157">
        <f t="shared" si="134"/>
        <v>3494.6196803522466</v>
      </c>
      <c r="O144" s="157">
        <f t="shared" si="134"/>
        <v>3273.3308369897954</v>
      </c>
      <c r="P144" s="157">
        <f t="shared" si="134"/>
        <v>2446.145322552064</v>
      </c>
      <c r="Q144" s="157">
        <f t="shared" si="134"/>
        <v>2778.7660002054658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6666.5608410725627</v>
      </c>
      <c r="D145" s="156">
        <f>IF(RES_hhdet_in_fec!D145=0,0,RES_hhdet_in_fec!D145/0.086*1000000/RES_hhdet_in_new!D145)</f>
        <v>6996.9134730393853</v>
      </c>
      <c r="E145" s="156">
        <f>IF(RES_hhdet_in_fec!E145=0,0,RES_hhdet_in_fec!E145/0.086*1000000/RES_hhdet_in_new!E145)</f>
        <v>7493.8811989049309</v>
      </c>
      <c r="F145" s="156">
        <f>IF(RES_hhdet_in_fec!F145=0,0,RES_hhdet_in_fec!F145/0.086*1000000/RES_hhdet_in_new!F145)</f>
        <v>7194.7386691494348</v>
      </c>
      <c r="G145" s="156">
        <f>IF(RES_hhdet_in_fec!G145=0,0,RES_hhdet_in_fec!G145/0.086*1000000/RES_hhdet_in_new!G145)</f>
        <v>6472.1881473277444</v>
      </c>
      <c r="H145" s="156">
        <f>IF(RES_hhdet_in_fec!H145=0,0,RES_hhdet_in_fec!H145/0.086*1000000/RES_hhdet_in_new!H145)</f>
        <v>6040.5692105840653</v>
      </c>
      <c r="I145" s="156">
        <f>IF(RES_hhdet_in_fec!I145=0,0,RES_hhdet_in_fec!I145/0.086*1000000/RES_hhdet_in_new!I145)</f>
        <v>4883.5001300040813</v>
      </c>
      <c r="J145" s="156">
        <f>IF(RES_hhdet_in_fec!J145=0,0,RES_hhdet_in_fec!J145/0.086*1000000/RES_hhdet_in_new!J145)</f>
        <v>4982.9876386979795</v>
      </c>
      <c r="K145" s="156">
        <f>IF(RES_hhdet_in_fec!K145=0,0,RES_hhdet_in_fec!K145/0.086*1000000/RES_hhdet_in_new!K145)</f>
        <v>6331.1191940915824</v>
      </c>
      <c r="L145" s="156">
        <f>IF(RES_hhdet_in_fec!L145=0,0,RES_hhdet_in_fec!L145/0.086*1000000/RES_hhdet_in_new!L145)</f>
        <v>4701.6899346961191</v>
      </c>
      <c r="M145" s="156">
        <f>IF(RES_hhdet_in_fec!M145=0,0,RES_hhdet_in_fec!M145/0.086*1000000/RES_hhdet_in_new!M145)</f>
        <v>4006.9002442448359</v>
      </c>
      <c r="N145" s="156">
        <f>IF(RES_hhdet_in_fec!N145=0,0,RES_hhdet_in_fec!N145/0.086*1000000/RES_hhdet_in_new!N145)</f>
        <v>3494.6196803522466</v>
      </c>
      <c r="O145" s="156">
        <f>IF(RES_hhdet_in_fec!O145=0,0,RES_hhdet_in_fec!O145/0.086*1000000/RES_hhdet_in_new!O145)</f>
        <v>3273.3308369897954</v>
      </c>
      <c r="P145" s="156">
        <f>IF(RES_hhdet_in_fec!P145=0,0,RES_hhdet_in_fec!P145/0.086*1000000/RES_hhdet_in_new!P145)</f>
        <v>2446.145322552064</v>
      </c>
      <c r="Q145" s="156">
        <f>IF(RES_hhdet_in_fec!Q145=0,0,RES_hhdet_in_fec!Q145/0.086*1000000/RES_hhdet_in_new!Q145)</f>
        <v>2778.7660002054658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791.01119453238061</v>
      </c>
      <c r="D146" s="157">
        <f t="shared" si="135"/>
        <v>784.60100308231051</v>
      </c>
      <c r="E146" s="157">
        <f t="shared" si="135"/>
        <v>759.98220735497046</v>
      </c>
      <c r="F146" s="157">
        <f t="shared" si="135"/>
        <v>753.56985560144369</v>
      </c>
      <c r="G146" s="157">
        <f t="shared" si="135"/>
        <v>749.11192535547309</v>
      </c>
      <c r="H146" s="157">
        <f t="shared" si="135"/>
        <v>840.15296163980099</v>
      </c>
      <c r="I146" s="157">
        <f t="shared" si="135"/>
        <v>864.75573524499839</v>
      </c>
      <c r="J146" s="157">
        <f t="shared" si="135"/>
        <v>847.25422682068131</v>
      </c>
      <c r="K146" s="157">
        <f t="shared" si="135"/>
        <v>777.35505427921942</v>
      </c>
      <c r="L146" s="157">
        <f t="shared" si="135"/>
        <v>771.57494073902637</v>
      </c>
      <c r="M146" s="157">
        <f t="shared" si="135"/>
        <v>691.34691447895295</v>
      </c>
      <c r="N146" s="157">
        <f t="shared" si="135"/>
        <v>697.56514220190604</v>
      </c>
      <c r="O146" s="157">
        <f t="shared" si="135"/>
        <v>630.70252123874718</v>
      </c>
      <c r="P146" s="157">
        <f t="shared" si="135"/>
        <v>594.25912323256159</v>
      </c>
      <c r="Q146" s="157">
        <f t="shared" si="135"/>
        <v>591.82983741342548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791.01119453238061</v>
      </c>
      <c r="D147" s="156">
        <f>IF(RES_hhdet_in_fec!D147=0,0,RES_hhdet_in_fec!D147/0.086*1000000/RES_hhdet_in_new!D147)</f>
        <v>784.60100308231051</v>
      </c>
      <c r="E147" s="156">
        <f>IF(RES_hhdet_in_fec!E147=0,0,RES_hhdet_in_fec!E147/0.086*1000000/RES_hhdet_in_new!E147)</f>
        <v>759.98220735497046</v>
      </c>
      <c r="F147" s="156">
        <f>IF(RES_hhdet_in_fec!F147=0,0,RES_hhdet_in_fec!F147/0.086*1000000/RES_hhdet_in_new!F147)</f>
        <v>753.56985560144369</v>
      </c>
      <c r="G147" s="156">
        <f>IF(RES_hhdet_in_fec!G147=0,0,RES_hhdet_in_fec!G147/0.086*1000000/RES_hhdet_in_new!G147)</f>
        <v>749.11192535547309</v>
      </c>
      <c r="H147" s="156">
        <f>IF(RES_hhdet_in_fec!H147=0,0,RES_hhdet_in_fec!H147/0.086*1000000/RES_hhdet_in_new!H147)</f>
        <v>840.15296163980099</v>
      </c>
      <c r="I147" s="156">
        <f>IF(RES_hhdet_in_fec!I147=0,0,RES_hhdet_in_fec!I147/0.086*1000000/RES_hhdet_in_new!I147)</f>
        <v>864.75573524499839</v>
      </c>
      <c r="J147" s="156">
        <f>IF(RES_hhdet_in_fec!J147=0,0,RES_hhdet_in_fec!J147/0.086*1000000/RES_hhdet_in_new!J147)</f>
        <v>847.25422682068131</v>
      </c>
      <c r="K147" s="156">
        <f>IF(RES_hhdet_in_fec!K147=0,0,RES_hhdet_in_fec!K147/0.086*1000000/RES_hhdet_in_new!K147)</f>
        <v>777.35505427921942</v>
      </c>
      <c r="L147" s="156">
        <f>IF(RES_hhdet_in_fec!L147=0,0,RES_hhdet_in_fec!L147/0.086*1000000/RES_hhdet_in_new!L147)</f>
        <v>771.57494073902637</v>
      </c>
      <c r="M147" s="156">
        <f>IF(RES_hhdet_in_fec!M147=0,0,RES_hhdet_in_fec!M147/0.086*1000000/RES_hhdet_in_new!M147)</f>
        <v>691.34691447895295</v>
      </c>
      <c r="N147" s="156">
        <f>IF(RES_hhdet_in_fec!N147=0,0,RES_hhdet_in_fec!N147/0.086*1000000/RES_hhdet_in_new!N147)</f>
        <v>697.56514220190604</v>
      </c>
      <c r="O147" s="156">
        <f>IF(RES_hhdet_in_fec!O147=0,0,RES_hhdet_in_fec!O147/0.086*1000000/RES_hhdet_in_new!O147)</f>
        <v>630.70252123874718</v>
      </c>
      <c r="P147" s="156">
        <f>IF(RES_hhdet_in_fec!P147=0,0,RES_hhdet_in_fec!P147/0.086*1000000/RES_hhdet_in_new!P147)</f>
        <v>594.25912323256159</v>
      </c>
      <c r="Q147" s="156">
        <f>IF(RES_hhdet_in_fec!Q147=0,0,RES_hhdet_in_fec!Q147/0.086*1000000/RES_hhdet_in_new!Q147)</f>
        <v>591.82983741342548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3519.3852216865225</v>
      </c>
      <c r="D148" s="157">
        <f>IF(SUM(RES_hhdet_in_fec!D149:D150,RES_hhdet_in_fec!D153:D154)=0,0,SUM(RES_hhdet_in_fec!D149:D150,RES_hhdet_in_fec!D153:D154)/0.086*1000000/SUM(RES_hhdet_in_new!D149:D150,RES_hhdet_in_new!D153:D154))</f>
        <v>3618.1479451733267</v>
      </c>
      <c r="E148" s="157">
        <f>IF(SUM(RES_hhdet_in_fec!E149:E150,RES_hhdet_in_fec!E153:E154)=0,0,SUM(RES_hhdet_in_fec!E149:E150,RES_hhdet_in_fec!E153:E154)/0.086*1000000/SUM(RES_hhdet_in_new!E149:E150,RES_hhdet_in_new!E153:E154))</f>
        <v>4128.074939594565</v>
      </c>
      <c r="F148" s="157">
        <f>IF(SUM(RES_hhdet_in_fec!F149:F150,RES_hhdet_in_fec!F153:F154)=0,0,SUM(RES_hhdet_in_fec!F149:F150,RES_hhdet_in_fec!F153:F154)/0.086*1000000/SUM(RES_hhdet_in_new!F149:F150,RES_hhdet_in_new!F153:F154))</f>
        <v>3925.3069984753579</v>
      </c>
      <c r="G148" s="157">
        <f>IF(SUM(RES_hhdet_in_fec!G149:G150,RES_hhdet_in_fec!G153:G154)=0,0,SUM(RES_hhdet_in_fec!G149:G150,RES_hhdet_in_fec!G153:G154)/0.086*1000000/SUM(RES_hhdet_in_new!G149:G150,RES_hhdet_in_new!G153:G154))</f>
        <v>3913.9255664415182</v>
      </c>
      <c r="H148" s="157">
        <f>IF(SUM(RES_hhdet_in_fec!H149:H150,RES_hhdet_in_fec!H153:H154)=0,0,SUM(RES_hhdet_in_fec!H149:H150,RES_hhdet_in_fec!H153:H154)/0.086*1000000/SUM(RES_hhdet_in_new!H149:H150,RES_hhdet_in_new!H153:H154))</f>
        <v>3749.2065344818006</v>
      </c>
      <c r="I148" s="157">
        <f>IF(SUM(RES_hhdet_in_fec!I149:I150,RES_hhdet_in_fec!I153:I154)=0,0,SUM(RES_hhdet_in_fec!I149:I150,RES_hhdet_in_fec!I153:I154)/0.086*1000000/SUM(RES_hhdet_in_new!I149:I150,RES_hhdet_in_new!I153:I154))</f>
        <v>3707.484757339128</v>
      </c>
      <c r="J148" s="157">
        <f>IF(SUM(RES_hhdet_in_fec!J149:J150,RES_hhdet_in_fec!J153:J154)=0,0,SUM(RES_hhdet_in_fec!J149:J150,RES_hhdet_in_fec!J153:J154)/0.086*1000000/SUM(RES_hhdet_in_new!J149:J150,RES_hhdet_in_new!J153:J154))</f>
        <v>4052.3018587841116</v>
      </c>
      <c r="K148" s="157">
        <f>IF(SUM(RES_hhdet_in_fec!K149:K150,RES_hhdet_in_fec!K153:K154)=0,0,SUM(RES_hhdet_in_fec!K149:K150,RES_hhdet_in_fec!K153:K154)/0.086*1000000/SUM(RES_hhdet_in_new!K149:K150,RES_hhdet_in_new!K153:K154))</f>
        <v>3305.8073779835486</v>
      </c>
      <c r="L148" s="157">
        <f>IF(SUM(RES_hhdet_in_fec!L149:L150,RES_hhdet_in_fec!L153:L154)=0,0,SUM(RES_hhdet_in_fec!L149:L150,RES_hhdet_in_fec!L153:L154)/0.086*1000000/SUM(RES_hhdet_in_new!L149:L150,RES_hhdet_in_new!L153:L154))</f>
        <v>2775.0315245300453</v>
      </c>
      <c r="M148" s="157">
        <f>IF(SUM(RES_hhdet_in_fec!M149:M150,RES_hhdet_in_fec!M153:M154)=0,0,SUM(RES_hhdet_in_fec!M149:M150,RES_hhdet_in_fec!M153:M154)/0.086*1000000/SUM(RES_hhdet_in_new!M149:M150,RES_hhdet_in_new!M153:M154))</f>
        <v>3090.7683369916804</v>
      </c>
      <c r="N148" s="157">
        <f>IF(SUM(RES_hhdet_in_fec!N149:N150,RES_hhdet_in_fec!N153:N154)=0,0,SUM(RES_hhdet_in_fec!N149:N150,RES_hhdet_in_fec!N153:N154)/0.086*1000000/SUM(RES_hhdet_in_new!N149:N150,RES_hhdet_in_new!N153:N154))</f>
        <v>2950.1751835719951</v>
      </c>
      <c r="O148" s="157">
        <f>IF(SUM(RES_hhdet_in_fec!O149:O150,RES_hhdet_in_fec!O153:O154)=0,0,SUM(RES_hhdet_in_fec!O149:O150,RES_hhdet_in_fec!O153:O154)/0.086*1000000/SUM(RES_hhdet_in_new!O149:O150,RES_hhdet_in_new!O153:O154))</f>
        <v>2893.7877714792085</v>
      </c>
      <c r="P148" s="157">
        <f>IF(SUM(RES_hhdet_in_fec!P149:P150,RES_hhdet_in_fec!P153:P154)=0,0,SUM(RES_hhdet_in_fec!P149:P150,RES_hhdet_in_fec!P153:P154)/0.086*1000000/SUM(RES_hhdet_in_new!P149:P150,RES_hhdet_in_new!P153:P154))</f>
        <v>2774.7238127928367</v>
      </c>
      <c r="Q148" s="157">
        <f>IF(SUM(RES_hhdet_in_fec!Q149:Q150,RES_hhdet_in_fec!Q153:Q154)=0,0,SUM(RES_hhdet_in_fec!Q149:Q150,RES_hhdet_in_fec!Q153:Q154)/0.086*1000000/SUM(RES_hhdet_in_new!Q149:Q150,RES_hhdet_in_new!Q153:Q154))</f>
        <v>3030.3954812724251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3519.3852216865225</v>
      </c>
      <c r="D153" s="162">
        <f>IF(RES_hhdet_in_fec!D153=0,0,RES_hhdet_in_fec!D153/0.086*1000000/RES_hhdet_in_new!D153)</f>
        <v>3618.1479451733267</v>
      </c>
      <c r="E153" s="162">
        <f>IF(RES_hhdet_in_fec!E153=0,0,RES_hhdet_in_fec!E153/0.086*1000000/RES_hhdet_in_new!E153)</f>
        <v>4128.074939594565</v>
      </c>
      <c r="F153" s="162">
        <f>IF(RES_hhdet_in_fec!F153=0,0,RES_hhdet_in_fec!F153/0.086*1000000/RES_hhdet_in_new!F153)</f>
        <v>3925.3069984753579</v>
      </c>
      <c r="G153" s="162">
        <f>IF(RES_hhdet_in_fec!G153=0,0,RES_hhdet_in_fec!G153/0.086*1000000/RES_hhdet_in_new!G153)</f>
        <v>3913.9255664415182</v>
      </c>
      <c r="H153" s="162">
        <f>IF(RES_hhdet_in_fec!H153=0,0,RES_hhdet_in_fec!H153/0.086*1000000/RES_hhdet_in_new!H153)</f>
        <v>3749.2065344818006</v>
      </c>
      <c r="I153" s="162">
        <f>IF(RES_hhdet_in_fec!I153=0,0,RES_hhdet_in_fec!I153/0.086*1000000/RES_hhdet_in_new!I153)</f>
        <v>3707.484757339128</v>
      </c>
      <c r="J153" s="162">
        <f>IF(RES_hhdet_in_fec!J153=0,0,RES_hhdet_in_fec!J153/0.086*1000000/RES_hhdet_in_new!J153)</f>
        <v>4052.3018587841116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2863.5129590698589</v>
      </c>
      <c r="M153" s="162">
        <f>IF(RES_hhdet_in_fec!M153=0,0,RES_hhdet_in_fec!M153/0.086*1000000/RES_hhdet_in_new!M153)</f>
        <v>3324.1158902450616</v>
      </c>
      <c r="N153" s="162">
        <f>IF(RES_hhdet_in_fec!N153=0,0,RES_hhdet_in_fec!N153/0.086*1000000/RES_hhdet_in_new!N153)</f>
        <v>3167.3871212666595</v>
      </c>
      <c r="O153" s="162">
        <f>IF(RES_hhdet_in_fec!O153=0,0,RES_hhdet_in_fec!O153/0.086*1000000/RES_hhdet_in_new!O153)</f>
        <v>3139.6865662702426</v>
      </c>
      <c r="P153" s="162">
        <f>IF(RES_hhdet_in_fec!P153=0,0,RES_hhdet_in_fec!P153/0.086*1000000/RES_hhdet_in_new!P153)</f>
        <v>2945.2514698366444</v>
      </c>
      <c r="Q153" s="162">
        <f>IF(RES_hhdet_in_fec!Q153=0,0,RES_hhdet_in_fec!Q153/0.086*1000000/RES_hhdet_in_new!Q153)</f>
        <v>3206.58153771972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3305.8073779835486</v>
      </c>
      <c r="L154" s="160">
        <f>IF(RES_hhdet_in_fec!L154=0,0,RES_hhdet_in_fec!L154/0.086*1000000/RES_hhdet_in_new!L154)</f>
        <v>2510.685706128133</v>
      </c>
      <c r="M154" s="160">
        <f>IF(RES_hhdet_in_fec!M154=0,0,RES_hhdet_in_fec!M154/0.086*1000000/RES_hhdet_in_new!M154)</f>
        <v>2755.5073110140656</v>
      </c>
      <c r="N154" s="160">
        <f>IF(RES_hhdet_in_fec!N154=0,0,RES_hhdet_in_fec!N154/0.086*1000000/RES_hhdet_in_new!N154)</f>
        <v>2656.0037029603627</v>
      </c>
      <c r="O154" s="160">
        <f>IF(RES_hhdet_in_fec!O154=0,0,RES_hhdet_in_fec!O154/0.086*1000000/RES_hhdet_in_new!O154)</f>
        <v>2633.4137170742451</v>
      </c>
      <c r="P154" s="160">
        <f>IF(RES_hhdet_in_fec!P154=0,0,RES_hhdet_in_fec!P154/0.086*1000000/RES_hhdet_in_new!P154)</f>
        <v>2511.6162480199423</v>
      </c>
      <c r="Q154" s="160">
        <f>IF(RES_hhdet_in_fec!Q154=0,0,RES_hhdet_in_fec!Q154/0.086*1000000/RES_hhdet_in_new!Q154)</f>
        <v>2650.7414366816633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2145.6137574471823</v>
      </c>
      <c r="L155" s="156">
        <f>IF(RES_hhdet_in_fec!L155=0,0,RES_hhdet_in_fec!L155/0.086*1000000/RES_hhdet_in_new!L154)</f>
        <v>1441.0329124485065</v>
      </c>
      <c r="M155" s="156">
        <f>IF(RES_hhdet_in_fec!M155=0,0,RES_hhdet_in_fec!M155/0.086*1000000/RES_hhdet_in_new!M154)</f>
        <v>1685.9071516023475</v>
      </c>
      <c r="N155" s="156">
        <f>IF(RES_hhdet_in_fec!N155=0,0,RES_hhdet_in_fec!N155/0.086*1000000/RES_hhdet_in_new!N154)</f>
        <v>1602.4735816094174</v>
      </c>
      <c r="O155" s="156">
        <f>IF(RES_hhdet_in_fec!O155=0,0,RES_hhdet_in_fec!O155/0.086*1000000/RES_hhdet_in_new!O154)</f>
        <v>1587.926354853427</v>
      </c>
      <c r="P155" s="156">
        <f>IF(RES_hhdet_in_fec!P155=0,0,RES_hhdet_in_fec!P155/0.086*1000000/RES_hhdet_in_new!P154)</f>
        <v>1486.4162252259739</v>
      </c>
      <c r="Q155" s="156">
        <f>IF(RES_hhdet_in_fec!Q155=0,0,RES_hhdet_in_fec!Q155/0.086*1000000/RES_hhdet_in_new!Q154)</f>
        <v>1624.0665661248358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1160.1936205363666</v>
      </c>
      <c r="L156" s="156">
        <f>IF(RES_hhdet_in_fec!L156=0,0,RES_hhdet_in_fec!L156/0.086*1000000/RES_hhdet_in_new!L154)</f>
        <v>1069.6527936796265</v>
      </c>
      <c r="M156" s="156">
        <f>IF(RES_hhdet_in_fec!M156=0,0,RES_hhdet_in_fec!M156/0.086*1000000/RES_hhdet_in_new!M154)</f>
        <v>1069.6001594117181</v>
      </c>
      <c r="N156" s="156">
        <f>IF(RES_hhdet_in_fec!N156=0,0,RES_hhdet_in_fec!N156/0.086*1000000/RES_hhdet_in_new!N154)</f>
        <v>1053.5301213509454</v>
      </c>
      <c r="O156" s="156">
        <f>IF(RES_hhdet_in_fec!O156=0,0,RES_hhdet_in_fec!O156/0.086*1000000/RES_hhdet_in_new!O154)</f>
        <v>1045.4873622208181</v>
      </c>
      <c r="P156" s="156">
        <f>IF(RES_hhdet_in_fec!P156=0,0,RES_hhdet_in_fec!P156/0.086*1000000/RES_hhdet_in_new!P154)</f>
        <v>1025.2000227939686</v>
      </c>
      <c r="Q156" s="156">
        <f>IF(RES_hhdet_in_fec!Q156=0,0,RES_hhdet_in_fec!Q156/0.086*1000000/RES_hhdet_in_new!Q154)</f>
        <v>1026.6748705568275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951.954317269022</v>
      </c>
      <c r="D157" s="157">
        <f>IF(SUM(RES_hhdet_in_fec!D158:D159)=0,0,SUM(RES_hhdet_in_fec!D158:D159)/0.086*1000000/SUM(RES_hhdet_in_new!D158:D159))</f>
        <v>978.44286078762173</v>
      </c>
      <c r="E157" s="157">
        <f>IF(SUM(RES_hhdet_in_fec!E158:E159)=0,0,SUM(RES_hhdet_in_fec!E158:E159)/0.086*1000000/SUM(RES_hhdet_in_new!E158:E159))</f>
        <v>1098.7791383909068</v>
      </c>
      <c r="F157" s="157">
        <f>IF(SUM(RES_hhdet_in_fec!F158:F159)=0,0,SUM(RES_hhdet_in_fec!F158:F159)/0.086*1000000/SUM(RES_hhdet_in_new!F158:F159))</f>
        <v>1155.8701873872221</v>
      </c>
      <c r="G157" s="157">
        <f>IF(SUM(RES_hhdet_in_fec!G158:G159)=0,0,SUM(RES_hhdet_in_fec!G158:G159)/0.086*1000000/SUM(RES_hhdet_in_new!G158:G159))</f>
        <v>1071.6801724060426</v>
      </c>
      <c r="H157" s="157">
        <f>IF(SUM(RES_hhdet_in_fec!H158:H159)=0,0,SUM(RES_hhdet_in_fec!H158:H159)/0.086*1000000/SUM(RES_hhdet_in_new!H158:H159))</f>
        <v>1140.3823139282938</v>
      </c>
      <c r="I157" s="157">
        <f>IF(SUM(RES_hhdet_in_fec!I158:I159)=0,0,SUM(RES_hhdet_in_fec!I158:I159)/0.086*1000000/SUM(RES_hhdet_in_new!I158:I159))</f>
        <v>1087.0126621370202</v>
      </c>
      <c r="J157" s="157">
        <f>IF(SUM(RES_hhdet_in_fec!J158:J159)=0,0,SUM(RES_hhdet_in_fec!J158:J159)/0.086*1000000/SUM(RES_hhdet_in_new!J158:J159))</f>
        <v>1155.2896402047511</v>
      </c>
      <c r="K157" s="157">
        <f>IF(SUM(RES_hhdet_in_fec!K158:K159)=0,0,SUM(RES_hhdet_in_fec!K158:K159)/0.086*1000000/SUM(RES_hhdet_in_new!K158:K159))</f>
        <v>1137.1362393739266</v>
      </c>
      <c r="L157" s="157">
        <f>IF(SUM(RES_hhdet_in_fec!L158:L159)=0,0,SUM(RES_hhdet_in_fec!L158:L159)/0.086*1000000/SUM(RES_hhdet_in_new!L158:L159))</f>
        <v>972.20851610054456</v>
      </c>
      <c r="M157" s="157">
        <f>IF(SUM(RES_hhdet_in_fec!M158:M159)=0,0,SUM(RES_hhdet_in_fec!M158:M159)/0.086*1000000/SUM(RES_hhdet_in_new!M158:M159))</f>
        <v>944.08346767072919</v>
      </c>
      <c r="N157" s="157">
        <f>IF(SUM(RES_hhdet_in_fec!N158:N159)=0,0,SUM(RES_hhdet_in_fec!N158:N159)/0.086*1000000/SUM(RES_hhdet_in_new!N158:N159))</f>
        <v>904.84480224023787</v>
      </c>
      <c r="O157" s="157">
        <f>IF(SUM(RES_hhdet_in_fec!O158:O159)=0,0,SUM(RES_hhdet_in_fec!O158:O159)/0.086*1000000/SUM(RES_hhdet_in_new!O158:O159))</f>
        <v>908.19960666544637</v>
      </c>
      <c r="P157" s="157">
        <f>IF(SUM(RES_hhdet_in_fec!P158:P159)=0,0,SUM(RES_hhdet_in_fec!P158:P159)/0.086*1000000/SUM(RES_hhdet_in_new!P158:P159))</f>
        <v>872.7439871509963</v>
      </c>
      <c r="Q157" s="157">
        <f>IF(SUM(RES_hhdet_in_fec!Q158:Q159)=0,0,SUM(RES_hhdet_in_fec!Q158:Q159)/0.086*1000000/SUM(RES_hhdet_in_new!Q158:Q159))</f>
        <v>869.15230018597128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951.954317269022</v>
      </c>
      <c r="D159" s="57">
        <f>IF(RES_hhdet_in_fec!D159=0,0,RES_hhdet_in_fec!D159/0.086*1000000/RES_hhdet_in_new!D159)</f>
        <v>978.44286078762173</v>
      </c>
      <c r="E159" s="57">
        <f>IF(RES_hhdet_in_fec!E159=0,0,RES_hhdet_in_fec!E159/0.086*1000000/RES_hhdet_in_new!E159)</f>
        <v>1098.7791383909068</v>
      </c>
      <c r="F159" s="57">
        <f>IF(RES_hhdet_in_fec!F159=0,0,RES_hhdet_in_fec!F159/0.086*1000000/RES_hhdet_in_new!F159)</f>
        <v>1155.8701873872221</v>
      </c>
      <c r="G159" s="57">
        <f>IF(RES_hhdet_in_fec!G159=0,0,RES_hhdet_in_fec!G159/0.086*1000000/RES_hhdet_in_new!G159)</f>
        <v>1071.6801724060426</v>
      </c>
      <c r="H159" s="57">
        <f>IF(RES_hhdet_in_fec!H159=0,0,RES_hhdet_in_fec!H159/0.086*1000000/RES_hhdet_in_new!H159)</f>
        <v>1140.3823139282938</v>
      </c>
      <c r="I159" s="57">
        <f>IF(RES_hhdet_in_fec!I159=0,0,RES_hhdet_in_fec!I159/0.086*1000000/RES_hhdet_in_new!I159)</f>
        <v>1087.0126621370202</v>
      </c>
      <c r="J159" s="57">
        <f>IF(RES_hhdet_in_fec!J159=0,0,RES_hhdet_in_fec!J159/0.086*1000000/RES_hhdet_in_new!J159)</f>
        <v>1155.2896402047511</v>
      </c>
      <c r="K159" s="57">
        <f>IF(RES_hhdet_in_fec!K159=0,0,RES_hhdet_in_fec!K159/0.086*1000000/RES_hhdet_in_new!K159)</f>
        <v>1137.1362393739266</v>
      </c>
      <c r="L159" s="57">
        <f>IF(RES_hhdet_in_fec!L159=0,0,RES_hhdet_in_fec!L159/0.086*1000000/RES_hhdet_in_new!L159)</f>
        <v>972.20851610054456</v>
      </c>
      <c r="M159" s="57">
        <f>IF(RES_hhdet_in_fec!M159=0,0,RES_hhdet_in_fec!M159/0.086*1000000/RES_hhdet_in_new!M159)</f>
        <v>944.08346767072919</v>
      </c>
      <c r="N159" s="57">
        <f>IF(RES_hhdet_in_fec!N159=0,0,RES_hhdet_in_fec!N159/0.086*1000000/RES_hhdet_in_new!N159)</f>
        <v>904.84480224023787</v>
      </c>
      <c r="O159" s="57">
        <f>IF(RES_hhdet_in_fec!O159=0,0,RES_hhdet_in_fec!O159/0.086*1000000/RES_hhdet_in_new!O159)</f>
        <v>908.19960666544637</v>
      </c>
      <c r="P159" s="57">
        <f>IF(RES_hhdet_in_fec!P159=0,0,RES_hhdet_in_fec!P159/0.086*1000000/RES_hhdet_in_new!P159)</f>
        <v>872.7439871509963</v>
      </c>
      <c r="Q159" s="57">
        <f>IF(RES_hhdet_in_fec!Q159=0,0,RES_hhdet_in_fec!Q159/0.086*1000000/RES_hhdet_in_new!Q159)</f>
        <v>869.15230018597128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17895.549688341973</v>
      </c>
      <c r="D161" s="168">
        <f t="shared" ref="D161" si="137">SUM(D162,D164,D166,D175)</f>
        <v>19470.769396651693</v>
      </c>
      <c r="E161" s="168">
        <f t="shared" ref="E161" si="138">SUM(E162,E164,E166,E175)</f>
        <v>24266.807578387452</v>
      </c>
      <c r="F161" s="168">
        <f t="shared" ref="F161" si="139">SUM(F162,F164,F166,F175)</f>
        <v>23250.025655139263</v>
      </c>
      <c r="G161" s="168">
        <f t="shared" ref="G161" si="140">SUM(G162,G164,G166,G175)</f>
        <v>21985.268357309491</v>
      </c>
      <c r="H161" s="168">
        <f t="shared" ref="H161" si="141">SUM(H162,H164,H166,H175)</f>
        <v>21600.404851578332</v>
      </c>
      <c r="I161" s="168">
        <f t="shared" ref="I161" si="142">SUM(I162,I164,I166,I175)</f>
        <v>19073.914991099344</v>
      </c>
      <c r="J161" s="168">
        <f t="shared" ref="J161" si="143">SUM(J162,J164,J166,J175)</f>
        <v>22657.552928918536</v>
      </c>
      <c r="K161" s="168">
        <f t="shared" ref="K161" si="144">SUM(K162,K164,K166,K175)</f>
        <v>20719.372713959652</v>
      </c>
      <c r="L161" s="168">
        <f t="shared" ref="L161" si="145">SUM(L162,L164,L166,L175)</f>
        <v>19069.372336284494</v>
      </c>
      <c r="M161" s="168">
        <f t="shared" ref="M161" si="146">SUM(M162,M164,M166,M175)</f>
        <v>17650.180414778297</v>
      </c>
      <c r="N161" s="168">
        <f t="shared" ref="N161" si="147">SUM(N162,N164,N166,N175)</f>
        <v>15945.17617939268</v>
      </c>
      <c r="O161" s="168">
        <f t="shared" ref="O161" si="148">SUM(O162,O164,O166,O175)</f>
        <v>15297.190330495339</v>
      </c>
      <c r="P161" s="168">
        <f t="shared" ref="P161" si="149">SUM(P162,P164,P166,P175)</f>
        <v>12496.336368917573</v>
      </c>
      <c r="Q161" s="168">
        <f t="shared" ref="Q161" si="150">SUM(Q162,Q164,Q166,Q175)</f>
        <v>15463.039531602109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12669.643765447034</v>
      </c>
      <c r="D162" s="157">
        <f t="shared" si="151"/>
        <v>14143.819426315566</v>
      </c>
      <c r="E162" s="157">
        <f t="shared" si="151"/>
        <v>18344.385760307727</v>
      </c>
      <c r="F162" s="157">
        <f t="shared" si="151"/>
        <v>17464.708048771776</v>
      </c>
      <c r="G162" s="157">
        <f t="shared" si="151"/>
        <v>16287.175164642547</v>
      </c>
      <c r="H162" s="157">
        <f t="shared" si="151"/>
        <v>15963.486484169704</v>
      </c>
      <c r="I162" s="157">
        <f t="shared" si="151"/>
        <v>13524.324769654968</v>
      </c>
      <c r="J162" s="157">
        <f t="shared" si="151"/>
        <v>16654.351945422612</v>
      </c>
      <c r="K162" s="157">
        <f t="shared" si="151"/>
        <v>15482.99497146115</v>
      </c>
      <c r="L162" s="157">
        <f t="shared" si="151"/>
        <v>14571.990339139793</v>
      </c>
      <c r="M162" s="157">
        <f t="shared" si="151"/>
        <v>12930.950992231737</v>
      </c>
      <c r="N162" s="157">
        <f t="shared" si="151"/>
        <v>11422.223048612719</v>
      </c>
      <c r="O162" s="157">
        <f t="shared" si="151"/>
        <v>10887.656802215475</v>
      </c>
      <c r="P162" s="157">
        <f t="shared" si="151"/>
        <v>8258.3137037032757</v>
      </c>
      <c r="Q162" s="157">
        <f t="shared" si="151"/>
        <v>10940.797413750583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12669.643765447034</v>
      </c>
      <c r="D163" s="57">
        <f>IF(RES_hhdet_in_fec!D163=0,0,RES_hhdet_in_fec!D163/0.086*1000000/RES_hhdet_in_new!D163)</f>
        <v>14143.819426315566</v>
      </c>
      <c r="E163" s="57">
        <f>IF(RES_hhdet_in_fec!E163=0,0,RES_hhdet_in_fec!E163/0.086*1000000/RES_hhdet_in_new!E163)</f>
        <v>18344.385760307727</v>
      </c>
      <c r="F163" s="57">
        <f>IF(RES_hhdet_in_fec!F163=0,0,RES_hhdet_in_fec!F163/0.086*1000000/RES_hhdet_in_new!F163)</f>
        <v>17464.708048771776</v>
      </c>
      <c r="G163" s="57">
        <f>IF(RES_hhdet_in_fec!G163=0,0,RES_hhdet_in_fec!G163/0.086*1000000/RES_hhdet_in_new!G163)</f>
        <v>16287.175164642547</v>
      </c>
      <c r="H163" s="57">
        <f>IF(RES_hhdet_in_fec!H163=0,0,RES_hhdet_in_fec!H163/0.086*1000000/RES_hhdet_in_new!H163)</f>
        <v>15963.486484169704</v>
      </c>
      <c r="I163" s="57">
        <f>IF(RES_hhdet_in_fec!I163=0,0,RES_hhdet_in_fec!I163/0.086*1000000/RES_hhdet_in_new!I163)</f>
        <v>13524.324769654968</v>
      </c>
      <c r="J163" s="57">
        <f>IF(RES_hhdet_in_fec!J163=0,0,RES_hhdet_in_fec!J163/0.086*1000000/RES_hhdet_in_new!J163)</f>
        <v>16654.351945422612</v>
      </c>
      <c r="K163" s="57">
        <f>IF(RES_hhdet_in_fec!K163=0,0,RES_hhdet_in_fec!K163/0.086*1000000/RES_hhdet_in_new!K163)</f>
        <v>15482.99497146115</v>
      </c>
      <c r="L163" s="57">
        <f>IF(RES_hhdet_in_fec!L163=0,0,RES_hhdet_in_fec!L163/0.086*1000000/RES_hhdet_in_new!L163)</f>
        <v>14571.990339139793</v>
      </c>
      <c r="M163" s="57">
        <f>IF(RES_hhdet_in_fec!M163=0,0,RES_hhdet_in_fec!M163/0.086*1000000/RES_hhdet_in_new!M163)</f>
        <v>12930.950992231737</v>
      </c>
      <c r="N163" s="57">
        <f>IF(RES_hhdet_in_fec!N163=0,0,RES_hhdet_in_fec!N163/0.086*1000000/RES_hhdet_in_new!N163)</f>
        <v>11422.223048612719</v>
      </c>
      <c r="O163" s="57">
        <f>IF(RES_hhdet_in_fec!O163=0,0,RES_hhdet_in_fec!O163/0.086*1000000/RES_hhdet_in_new!O163)</f>
        <v>10887.656802215475</v>
      </c>
      <c r="P163" s="57">
        <f>IF(RES_hhdet_in_fec!P163=0,0,RES_hhdet_in_fec!P163/0.086*1000000/RES_hhdet_in_new!P163)</f>
        <v>8258.3137037032757</v>
      </c>
      <c r="Q163" s="57">
        <f>IF(RES_hhdet_in_fec!Q163=0,0,RES_hhdet_in_fec!Q163/0.086*1000000/RES_hhdet_in_new!Q163)</f>
        <v>10940.797413750583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815.99876854548972</v>
      </c>
      <c r="D164" s="157">
        <f t="shared" si="152"/>
        <v>802.98650179789502</v>
      </c>
      <c r="E164" s="157">
        <f t="shared" si="152"/>
        <v>802.79957440932458</v>
      </c>
      <c r="F164" s="157">
        <f t="shared" si="152"/>
        <v>793.37199458576265</v>
      </c>
      <c r="G164" s="157">
        <f t="shared" si="152"/>
        <v>781.52387469585176</v>
      </c>
      <c r="H164" s="157">
        <f t="shared" si="152"/>
        <v>782.4183218611264</v>
      </c>
      <c r="I164" s="157">
        <f t="shared" si="152"/>
        <v>788.9869607180442</v>
      </c>
      <c r="J164" s="157">
        <f t="shared" si="152"/>
        <v>841.23620961727124</v>
      </c>
      <c r="K164" s="157">
        <f t="shared" si="152"/>
        <v>799.37946860784302</v>
      </c>
      <c r="L164" s="157">
        <f t="shared" si="152"/>
        <v>766.95144458049447</v>
      </c>
      <c r="M164" s="157">
        <f t="shared" si="152"/>
        <v>706.28389999032481</v>
      </c>
      <c r="N164" s="157">
        <f t="shared" si="152"/>
        <v>678.17965788421418</v>
      </c>
      <c r="O164" s="157">
        <f t="shared" si="152"/>
        <v>618.15866422852275</v>
      </c>
      <c r="P164" s="157">
        <f t="shared" si="152"/>
        <v>591.94795285098849</v>
      </c>
      <c r="Q164" s="157">
        <f t="shared" si="152"/>
        <v>585.67836481662641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815.99876854548972</v>
      </c>
      <c r="D165" s="156">
        <f>IF(RES_hhdet_in_fec!D165=0,0,RES_hhdet_in_fec!D165/0.086*1000000/RES_hhdet_in_new!D165)</f>
        <v>802.98650179789502</v>
      </c>
      <c r="E165" s="156">
        <f>IF(RES_hhdet_in_fec!E165=0,0,RES_hhdet_in_fec!E165/0.086*1000000/RES_hhdet_in_new!E165)</f>
        <v>802.79957440932458</v>
      </c>
      <c r="F165" s="156">
        <f>IF(RES_hhdet_in_fec!F165=0,0,RES_hhdet_in_fec!F165/0.086*1000000/RES_hhdet_in_new!F165)</f>
        <v>793.37199458576265</v>
      </c>
      <c r="G165" s="156">
        <f>IF(RES_hhdet_in_fec!G165=0,0,RES_hhdet_in_fec!G165/0.086*1000000/RES_hhdet_in_new!G165)</f>
        <v>781.52387469585176</v>
      </c>
      <c r="H165" s="156">
        <f>IF(RES_hhdet_in_fec!H165=0,0,RES_hhdet_in_fec!H165/0.086*1000000/RES_hhdet_in_new!H165)</f>
        <v>782.4183218611264</v>
      </c>
      <c r="I165" s="156">
        <f>IF(RES_hhdet_in_fec!I165=0,0,RES_hhdet_in_fec!I165/0.086*1000000/RES_hhdet_in_new!I165)</f>
        <v>788.9869607180442</v>
      </c>
      <c r="J165" s="156">
        <f>IF(RES_hhdet_in_fec!J165=0,0,RES_hhdet_in_fec!J165/0.086*1000000/RES_hhdet_in_new!J165)</f>
        <v>841.23620961727124</v>
      </c>
      <c r="K165" s="156">
        <f>IF(RES_hhdet_in_fec!K165=0,0,RES_hhdet_in_fec!K165/0.086*1000000/RES_hhdet_in_new!K165)</f>
        <v>799.37946860784302</v>
      </c>
      <c r="L165" s="156">
        <f>IF(RES_hhdet_in_fec!L165=0,0,RES_hhdet_in_fec!L165/0.086*1000000/RES_hhdet_in_new!L165)</f>
        <v>766.95144458049447</v>
      </c>
      <c r="M165" s="156">
        <f>IF(RES_hhdet_in_fec!M165=0,0,RES_hhdet_in_fec!M165/0.086*1000000/RES_hhdet_in_new!M165)</f>
        <v>706.28389999032481</v>
      </c>
      <c r="N165" s="156">
        <f>IF(RES_hhdet_in_fec!N165=0,0,RES_hhdet_in_fec!N165/0.086*1000000/RES_hhdet_in_new!N165)</f>
        <v>678.17965788421418</v>
      </c>
      <c r="O165" s="156">
        <f>IF(RES_hhdet_in_fec!O165=0,0,RES_hhdet_in_fec!O165/0.086*1000000/RES_hhdet_in_new!O165)</f>
        <v>618.15866422852275</v>
      </c>
      <c r="P165" s="156">
        <f>IF(RES_hhdet_in_fec!P165=0,0,RES_hhdet_in_fec!P165/0.086*1000000/RES_hhdet_in_new!P165)</f>
        <v>591.94795285098849</v>
      </c>
      <c r="Q165" s="156">
        <f>IF(RES_hhdet_in_fec!Q165=0,0,RES_hhdet_in_fec!Q165/0.086*1000000/RES_hhdet_in_new!Q165)</f>
        <v>585.67836481662641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3458.3284065931348</v>
      </c>
      <c r="D166" s="157">
        <f>IF(SUM(RES_hhdet_in_fec!D167:D168,RES_hhdet_in_fec!D171:D172)=0,0,SUM(RES_hhdet_in_fec!D167:D168,RES_hhdet_in_fec!D171:D172)/0.086*1000000/SUM(RES_hhdet_in_new!D167:D168,RES_hhdet_in_new!D171:D172))</f>
        <v>3546.4515222558698</v>
      </c>
      <c r="E166" s="157">
        <f>IF(SUM(RES_hhdet_in_fec!E167:E168,RES_hhdet_in_fec!E171:E172)=0,0,SUM(RES_hhdet_in_fec!E167:E168,RES_hhdet_in_fec!E171:E172)/0.086*1000000/SUM(RES_hhdet_in_new!E167:E168,RES_hhdet_in_new!E171:E172))</f>
        <v>4022.5977970980603</v>
      </c>
      <c r="F166" s="157">
        <f>IF(SUM(RES_hhdet_in_fec!F167:F168,RES_hhdet_in_fec!F171:F172)=0,0,SUM(RES_hhdet_in_fec!F167:F168,RES_hhdet_in_fec!F171:F172)/0.086*1000000/SUM(RES_hhdet_in_new!F167:F168,RES_hhdet_in_new!F171:F172))</f>
        <v>3838.9442986458384</v>
      </c>
      <c r="G166" s="157">
        <f>IF(SUM(RES_hhdet_in_fec!G167:G168,RES_hhdet_in_fec!G171:G172)=0,0,SUM(RES_hhdet_in_fec!G167:G168,RES_hhdet_in_fec!G171:G172)/0.086*1000000/SUM(RES_hhdet_in_new!G167:G168,RES_hhdet_in_new!G171:G172))</f>
        <v>3848.8466949685194</v>
      </c>
      <c r="H166" s="157">
        <f>IF(SUM(RES_hhdet_in_fec!H167:H168,RES_hhdet_in_fec!H171:H172)=0,0,SUM(RES_hhdet_in_fec!H167:H168,RES_hhdet_in_fec!H171:H172)/0.086*1000000/SUM(RES_hhdet_in_new!H167:H168,RES_hhdet_in_new!H171:H172))</f>
        <v>3719.6064995751176</v>
      </c>
      <c r="I166" s="157">
        <f>IF(SUM(RES_hhdet_in_fec!I167:I168,RES_hhdet_in_fec!I171:I172)=0,0,SUM(RES_hhdet_in_fec!I167:I168,RES_hhdet_in_fec!I171:I172)/0.086*1000000/SUM(RES_hhdet_in_new!I167:I168,RES_hhdet_in_new!I171:I172))</f>
        <v>3680.4440133660946</v>
      </c>
      <c r="J166" s="157">
        <f>IF(SUM(RES_hhdet_in_fec!J167:J168,RES_hhdet_in_fec!J171:J172)=0,0,SUM(RES_hhdet_in_fec!J167:J168,RES_hhdet_in_fec!J171:J172)/0.086*1000000/SUM(RES_hhdet_in_new!J167:J168,RES_hhdet_in_new!J171:J172))</f>
        <v>4015.4892713811223</v>
      </c>
      <c r="K166" s="157">
        <f>IF(SUM(RES_hhdet_in_fec!K167:K168,RES_hhdet_in_fec!K171:K172)=0,0,SUM(RES_hhdet_in_fec!K167:K168,RES_hhdet_in_fec!K171:K172)/0.086*1000000/SUM(RES_hhdet_in_new!K167:K168,RES_hhdet_in_new!K171:K172))</f>
        <v>3305.1774104997153</v>
      </c>
      <c r="L166" s="157">
        <f>IF(SUM(RES_hhdet_in_fec!L167:L168,RES_hhdet_in_fec!L171:L172)=0,0,SUM(RES_hhdet_in_fec!L167:L168,RES_hhdet_in_fec!L171:L172)/0.086*1000000/SUM(RES_hhdet_in_new!L167:L168,RES_hhdet_in_new!L171:L172))</f>
        <v>2760.1274420040841</v>
      </c>
      <c r="M166" s="157">
        <f>IF(SUM(RES_hhdet_in_fec!M167:M168,RES_hhdet_in_fec!M171:M172)=0,0,SUM(RES_hhdet_in_fec!M167:M168,RES_hhdet_in_fec!M171:M172)/0.086*1000000/SUM(RES_hhdet_in_new!M167:M168,RES_hhdet_in_new!M171:M172))</f>
        <v>3069.7374387887339</v>
      </c>
      <c r="N166" s="157">
        <f>IF(SUM(RES_hhdet_in_fec!N167:N168,RES_hhdet_in_fec!N171:N172)=0,0,SUM(RES_hhdet_in_fec!N167:N168,RES_hhdet_in_fec!N171:N172)/0.086*1000000/SUM(RES_hhdet_in_new!N167:N168,RES_hhdet_in_new!N171:N172))</f>
        <v>2940.6770287678687</v>
      </c>
      <c r="O166" s="157">
        <f>IF(SUM(RES_hhdet_in_fec!O167:O168,RES_hhdet_in_fec!O171:O172)=0,0,SUM(RES_hhdet_in_fec!O167:O168,RES_hhdet_in_fec!O171:O172)/0.086*1000000/SUM(RES_hhdet_in_new!O167:O168,RES_hhdet_in_new!O171:O172))</f>
        <v>2883.5791303258584</v>
      </c>
      <c r="P166" s="157">
        <f>IF(SUM(RES_hhdet_in_fec!P167:P168,RES_hhdet_in_fec!P171:P172)=0,0,SUM(RES_hhdet_in_fec!P167:P168,RES_hhdet_in_fec!P171:P172)/0.086*1000000/SUM(RES_hhdet_in_new!P167:P168,RES_hhdet_in_new!P171:P172))</f>
        <v>2773.7865192765821</v>
      </c>
      <c r="Q166" s="157">
        <f>IF(SUM(RES_hhdet_in_fec!Q167:Q168,RES_hhdet_in_fec!Q171:Q172)=0,0,SUM(RES_hhdet_in_fec!Q167:Q168,RES_hhdet_in_fec!Q171:Q172)/0.086*1000000/SUM(RES_hhdet_in_new!Q167:Q168,RES_hhdet_in_new!Q171:Q172))</f>
        <v>3067.4974929028499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3458.3284065931348</v>
      </c>
      <c r="D171" s="162">
        <f>IF(RES_hhdet_in_fec!D171=0,0,RES_hhdet_in_fec!D171/0.086*1000000/RES_hhdet_in_new!D171)</f>
        <v>3546.4515222558698</v>
      </c>
      <c r="E171" s="162">
        <f>IF(RES_hhdet_in_fec!E171=0,0,RES_hhdet_in_fec!E171/0.086*1000000/RES_hhdet_in_new!E171)</f>
        <v>4022.5977970980603</v>
      </c>
      <c r="F171" s="162">
        <f>IF(RES_hhdet_in_fec!F171=0,0,RES_hhdet_in_fec!F171/0.086*1000000/RES_hhdet_in_new!F171)</f>
        <v>3838.9442986458384</v>
      </c>
      <c r="G171" s="162">
        <f>IF(RES_hhdet_in_fec!G171=0,0,RES_hhdet_in_fec!G171/0.086*1000000/RES_hhdet_in_new!G171)</f>
        <v>3848.8466949685194</v>
      </c>
      <c r="H171" s="162">
        <f>IF(RES_hhdet_in_fec!H171=0,0,RES_hhdet_in_fec!H171/0.086*1000000/RES_hhdet_in_new!H171)</f>
        <v>3719.6064995751176</v>
      </c>
      <c r="I171" s="162">
        <f>IF(RES_hhdet_in_fec!I171=0,0,RES_hhdet_in_fec!I171/0.086*1000000/RES_hhdet_in_new!I171)</f>
        <v>3680.4440133660946</v>
      </c>
      <c r="J171" s="162">
        <f>IF(RES_hhdet_in_fec!J171=0,0,RES_hhdet_in_fec!J171/0.086*1000000/RES_hhdet_in_new!J171)</f>
        <v>4015.4892713811223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2843.7652008785726</v>
      </c>
      <c r="M171" s="162">
        <f>IF(RES_hhdet_in_fec!M171=0,0,RES_hhdet_in_fec!M171/0.086*1000000/RES_hhdet_in_new!M171)</f>
        <v>3298.3768060414541</v>
      </c>
      <c r="N171" s="162">
        <f>IF(RES_hhdet_in_fec!N171=0,0,RES_hhdet_in_fec!N171/0.086*1000000/RES_hhdet_in_new!N171)</f>
        <v>3146.1244418961624</v>
      </c>
      <c r="O171" s="162">
        <f>IF(RES_hhdet_in_fec!O171=0,0,RES_hhdet_in_fec!O171/0.086*1000000/RES_hhdet_in_new!O171)</f>
        <v>3121.808779359983</v>
      </c>
      <c r="P171" s="162">
        <f>IF(RES_hhdet_in_fec!P171=0,0,RES_hhdet_in_fec!P171/0.086*1000000/RES_hhdet_in_new!P171)</f>
        <v>2937.8180083453781</v>
      </c>
      <c r="Q171" s="162">
        <f>IF(RES_hhdet_in_fec!Q171=0,0,RES_hhdet_in_fec!Q171/0.086*1000000/RES_hhdet_in_new!Q171)</f>
        <v>3198.0780971977429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3305.1774104997153</v>
      </c>
      <c r="L172" s="160">
        <f>IF(RES_hhdet_in_fec!L172=0,0,RES_hhdet_in_fec!L172/0.086*1000000/RES_hhdet_in_new!L172)</f>
        <v>2500.5881680534253</v>
      </c>
      <c r="M172" s="160">
        <f>IF(RES_hhdet_in_fec!M172=0,0,RES_hhdet_in_fec!M172/0.086*1000000/RES_hhdet_in_new!M172)</f>
        <v>2745.0004468709017</v>
      </c>
      <c r="N172" s="160">
        <f>IF(RES_hhdet_in_fec!N172=0,0,RES_hhdet_in_fec!N172/0.086*1000000/RES_hhdet_in_new!N172)</f>
        <v>2646.5445442602741</v>
      </c>
      <c r="O172" s="160">
        <f>IF(RES_hhdet_in_fec!O172=0,0,RES_hhdet_in_fec!O172/0.086*1000000/RES_hhdet_in_new!O172)</f>
        <v>2622.3105997934495</v>
      </c>
      <c r="P172" s="160">
        <f>IF(RES_hhdet_in_fec!P172=0,0,RES_hhdet_in_fec!P172/0.086*1000000/RES_hhdet_in_new!P172)</f>
        <v>2507.0439830034461</v>
      </c>
      <c r="Q172" s="160">
        <f>IF(RES_hhdet_in_fec!Q172=0,0,RES_hhdet_in_fec!Q172/0.086*1000000/RES_hhdet_in_new!Q172)</f>
        <v>2645.708920658662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2145.2048809624057</v>
      </c>
      <c r="L173" s="156">
        <f>IF(RES_hhdet_in_fec!L173=0,0,RES_hhdet_in_fec!L173/0.086*1000000/RES_hhdet_in_new!L172)</f>
        <v>1435.2373305224855</v>
      </c>
      <c r="M173" s="156">
        <f>IF(RES_hhdet_in_fec!M173=0,0,RES_hhdet_in_fec!M173/0.086*1000000/RES_hhdet_in_new!M172)</f>
        <v>1679.4787174156297</v>
      </c>
      <c r="N173" s="156">
        <f>IF(RES_hhdet_in_fec!N173=0,0,RES_hhdet_in_fec!N173/0.086*1000000/RES_hhdet_in_new!N172)</f>
        <v>1596.7664917042914</v>
      </c>
      <c r="O173" s="156">
        <f>IF(RES_hhdet_in_fec!O173=0,0,RES_hhdet_in_fec!O173/0.086*1000000/RES_hhdet_in_new!O172)</f>
        <v>1581.2312683818668</v>
      </c>
      <c r="P173" s="156">
        <f>IF(RES_hhdet_in_fec!P173=0,0,RES_hhdet_in_fec!P173/0.086*1000000/RES_hhdet_in_new!P172)</f>
        <v>1483.7102828225866</v>
      </c>
      <c r="Q173" s="156">
        <f>IF(RES_hhdet_in_fec!Q173=0,0,RES_hhdet_in_fec!Q173/0.086*1000000/RES_hhdet_in_new!Q172)</f>
        <v>1620.9832246478657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1159.9725295373098</v>
      </c>
      <c r="L174" s="57">
        <f>IF(RES_hhdet_in_fec!L174=0,0,RES_hhdet_in_fec!L174/0.086*1000000/RES_hhdet_in_new!L172)</f>
        <v>1065.3508375309402</v>
      </c>
      <c r="M174" s="57">
        <f>IF(RES_hhdet_in_fec!M174=0,0,RES_hhdet_in_fec!M174/0.086*1000000/RES_hhdet_in_new!M172)</f>
        <v>1065.5217294552724</v>
      </c>
      <c r="N174" s="57">
        <f>IF(RES_hhdet_in_fec!N174=0,0,RES_hhdet_in_fec!N174/0.086*1000000/RES_hhdet_in_new!N172)</f>
        <v>1049.7780525559831</v>
      </c>
      <c r="O174" s="57">
        <f>IF(RES_hhdet_in_fec!O174=0,0,RES_hhdet_in_fec!O174/0.086*1000000/RES_hhdet_in_new!O172)</f>
        <v>1041.0793314115826</v>
      </c>
      <c r="P174" s="57">
        <f>IF(RES_hhdet_in_fec!P174=0,0,RES_hhdet_in_fec!P174/0.086*1000000/RES_hhdet_in_new!P172)</f>
        <v>1023.3337001808596</v>
      </c>
      <c r="Q174" s="57">
        <f>IF(RES_hhdet_in_fec!Q174=0,0,RES_hhdet_in_fec!Q174/0.086*1000000/RES_hhdet_in_new!Q172)</f>
        <v>1024.7256960107961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951.57874775631842</v>
      </c>
      <c r="D175" s="157">
        <f>IF(SUM(RES_hhdet_in_fec!D176:D177)=0,0,SUM(RES_hhdet_in_fec!D176:D177)/0.086*1000000/SUM(RES_hhdet_in_new!D176:D177))</f>
        <v>977.51194628236146</v>
      </c>
      <c r="E175" s="157">
        <f>IF(SUM(RES_hhdet_in_fec!E176:E177)=0,0,SUM(RES_hhdet_in_fec!E176:E177)/0.086*1000000/SUM(RES_hhdet_in_new!E176:E177))</f>
        <v>1097.0244465723413</v>
      </c>
      <c r="F175" s="157">
        <f>IF(SUM(RES_hhdet_in_fec!F176:F177)=0,0,SUM(RES_hhdet_in_fec!F176:F177)/0.086*1000000/SUM(RES_hhdet_in_new!F176:F177))</f>
        <v>1153.0013131358874</v>
      </c>
      <c r="G175" s="157">
        <f>IF(SUM(RES_hhdet_in_fec!G176:G177)=0,0,SUM(RES_hhdet_in_fec!G176:G177)/0.086*1000000/SUM(RES_hhdet_in_new!G176:G177))</f>
        <v>1067.7226230025692</v>
      </c>
      <c r="H175" s="157">
        <f>IF(SUM(RES_hhdet_in_fec!H176:H177)=0,0,SUM(RES_hhdet_in_fec!H176:H177)/0.086*1000000/SUM(RES_hhdet_in_new!H176:H177))</f>
        <v>1134.8935459723837</v>
      </c>
      <c r="I175" s="157">
        <f>IF(SUM(RES_hhdet_in_fec!I176:I177)=0,0,SUM(RES_hhdet_in_fec!I176:I177)/0.086*1000000/SUM(RES_hhdet_in_new!I176:I177))</f>
        <v>1080.1592473602373</v>
      </c>
      <c r="J175" s="157">
        <f>IF(SUM(RES_hhdet_in_fec!J176:J177)=0,0,SUM(RES_hhdet_in_fec!J176:J177)/0.086*1000000/SUM(RES_hhdet_in_new!J176:J177))</f>
        <v>1146.4755024975318</v>
      </c>
      <c r="K175" s="157">
        <f>IF(SUM(RES_hhdet_in_fec!K176:K177)=0,0,SUM(RES_hhdet_in_fec!K176:K177)/0.086*1000000/SUM(RES_hhdet_in_new!K176:K177))</f>
        <v>1131.8208633909417</v>
      </c>
      <c r="L175" s="157">
        <f>IF(SUM(RES_hhdet_in_fec!L176:L177)=0,0,SUM(RES_hhdet_in_fec!L176:L177)/0.086*1000000/SUM(RES_hhdet_in_new!L176:L177))</f>
        <v>970.30311056012351</v>
      </c>
      <c r="M175" s="157">
        <f>IF(SUM(RES_hhdet_in_fec!M176:M177)=0,0,SUM(RES_hhdet_in_fec!M176:M177)/0.086*1000000/SUM(RES_hhdet_in_new!M176:M177))</f>
        <v>943.20808376750324</v>
      </c>
      <c r="N175" s="157">
        <f>IF(SUM(RES_hhdet_in_fec!N176:N177)=0,0,SUM(RES_hhdet_in_fec!N176:N177)/0.086*1000000/SUM(RES_hhdet_in_new!N176:N177))</f>
        <v>904.09644412787782</v>
      </c>
      <c r="O175" s="157">
        <f>IF(SUM(RES_hhdet_in_fec!O176:O177)=0,0,SUM(RES_hhdet_in_fec!O176:O177)/0.086*1000000/SUM(RES_hhdet_in_new!O176:O177))</f>
        <v>907.79573372548259</v>
      </c>
      <c r="P175" s="157">
        <f>IF(SUM(RES_hhdet_in_fec!P176:P177)=0,0,SUM(RES_hhdet_in_fec!P176:P177)/0.086*1000000/SUM(RES_hhdet_in_new!P176:P177))</f>
        <v>872.28819308672632</v>
      </c>
      <c r="Q175" s="157">
        <f>IF(SUM(RES_hhdet_in_fec!Q176:Q177)=0,0,SUM(RES_hhdet_in_fec!Q176:Q177)/0.086*1000000/SUM(RES_hhdet_in_new!Q176:Q177))</f>
        <v>869.06626013205016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951.57874775631842</v>
      </c>
      <c r="D177" s="57">
        <f>IF(RES_hhdet_in_fec!D177=0,0,RES_hhdet_in_fec!D177/0.086*1000000/RES_hhdet_in_new!D177)</f>
        <v>977.51194628236146</v>
      </c>
      <c r="E177" s="57">
        <f>IF(RES_hhdet_in_fec!E177=0,0,RES_hhdet_in_fec!E177/0.086*1000000/RES_hhdet_in_new!E177)</f>
        <v>1097.0244465723413</v>
      </c>
      <c r="F177" s="57">
        <f>IF(RES_hhdet_in_fec!F177=0,0,RES_hhdet_in_fec!F177/0.086*1000000/RES_hhdet_in_new!F177)</f>
        <v>1153.0013131358874</v>
      </c>
      <c r="G177" s="57">
        <f>IF(RES_hhdet_in_fec!G177=0,0,RES_hhdet_in_fec!G177/0.086*1000000/RES_hhdet_in_new!G177)</f>
        <v>1067.7226230025692</v>
      </c>
      <c r="H177" s="57">
        <f>IF(RES_hhdet_in_fec!H177=0,0,RES_hhdet_in_fec!H177/0.086*1000000/RES_hhdet_in_new!H177)</f>
        <v>1134.8935459723837</v>
      </c>
      <c r="I177" s="57">
        <f>IF(RES_hhdet_in_fec!I177=0,0,RES_hhdet_in_fec!I177/0.086*1000000/RES_hhdet_in_new!I177)</f>
        <v>1080.1592473602373</v>
      </c>
      <c r="J177" s="57">
        <f>IF(RES_hhdet_in_fec!J177=0,0,RES_hhdet_in_fec!J177/0.086*1000000/RES_hhdet_in_new!J177)</f>
        <v>1146.4755024975318</v>
      </c>
      <c r="K177" s="57">
        <f>IF(RES_hhdet_in_fec!K177=0,0,RES_hhdet_in_fec!K177/0.086*1000000/RES_hhdet_in_new!K177)</f>
        <v>1131.8208633909417</v>
      </c>
      <c r="L177" s="57">
        <f>IF(RES_hhdet_in_fec!L177=0,0,RES_hhdet_in_fec!L177/0.086*1000000/RES_hhdet_in_new!L177)</f>
        <v>970.30311056012351</v>
      </c>
      <c r="M177" s="57">
        <f>IF(RES_hhdet_in_fec!M177=0,0,RES_hhdet_in_fec!M177/0.086*1000000/RES_hhdet_in_new!M177)</f>
        <v>943.20808376750324</v>
      </c>
      <c r="N177" s="57">
        <f>IF(RES_hhdet_in_fec!N177=0,0,RES_hhdet_in_fec!N177/0.086*1000000/RES_hhdet_in_new!N177)</f>
        <v>904.09644412787782</v>
      </c>
      <c r="O177" s="57">
        <f>IF(RES_hhdet_in_fec!O177=0,0,RES_hhdet_in_fec!O177/0.086*1000000/RES_hhdet_in_new!O177)</f>
        <v>907.79573372548259</v>
      </c>
      <c r="P177" s="57">
        <f>IF(RES_hhdet_in_fec!P177=0,0,RES_hhdet_in_fec!P177/0.086*1000000/RES_hhdet_in_new!P177)</f>
        <v>872.28819308672632</v>
      </c>
      <c r="Q177" s="57">
        <f>IF(RES_hhdet_in_fec!Q177=0,0,RES_hhdet_in_fec!Q177/0.086*1000000/RES_hhdet_in_new!Q177)</f>
        <v>869.06626013205016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7726.4047542308072</v>
      </c>
      <c r="D3" s="168">
        <f t="shared" ref="D3" si="1">SUM(D4,D7,D9,D19)</f>
        <v>13246.747464976259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15566.629815649612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10345.967924651784</v>
      </c>
      <c r="P3" s="168">
        <f t="shared" ref="P3" si="13">SUM(P4,P7,P9,P19)</f>
        <v>11835.31742768273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2939.6270287548959</v>
      </c>
      <c r="D4" s="157">
        <f t="shared" si="15"/>
        <v>8279.7989537772082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9616.3331425864217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7326.0004808370068</v>
      </c>
      <c r="P4" s="157">
        <f t="shared" si="15"/>
        <v>5677.0694732423481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2907.1971657987583</v>
      </c>
      <c r="D5" s="156">
        <f>IF(RES_hhdet_in_tes!D5=0,0,RES_hhdet_in_tes!D5/0.086*1000000/RES_hhdet_in_new!D5)</f>
        <v>8188.4679332886826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9510.8835324623979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7282.2756625801194</v>
      </c>
      <c r="P5" s="156">
        <f>IF(RES_hhdet_in_tes!P5=0,0,RES_hhdet_in_tes!P5/0.086*1000000/RES_hhdet_in_new!P5)</f>
        <v>5644.8897380410517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32.429862956137789</v>
      </c>
      <c r="D6" s="156">
        <f>IF(RES_hhdet_in_tes!D6=0,0,RES_hhdet_in_tes!D6/0.086*1000000/RES_hhdet_in_new!D5)</f>
        <v>91.331020488525169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105.44961012402322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43.724818256887218</v>
      </c>
      <c r="P6" s="156">
        <f>IF(RES_hhdet_in_tes!P6=0,0,RES_hhdet_in_tes!P6/0.086*1000000/RES_hhdet_in_new!P5)</f>
        <v>32.179735201296012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1526.7140513525703</v>
      </c>
      <c r="D7" s="157">
        <f t="shared" si="16"/>
        <v>1568.0108219486883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1923.789547747258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3197.6719746085496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1526.7140513525703</v>
      </c>
      <c r="D8" s="156">
        <f>IF(RES_hhdet_in_tes!D8=0,0,RES_hhdet_in_tes!D8/0.086*1000000/RES_hhdet_in_new!D8)</f>
        <v>1568.0108219486883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1923.789547747258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3197.6719746085496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2467.0062762545667</v>
      </c>
      <c r="D9" s="157">
        <f>IF(SUM(RES_hhdet_in_tes!D10:D12,RES_hhdet_in_tes!D15:D16)=0,0,SUM(RES_hhdet_in_tes!D10:D12,RES_hhdet_in_tes!D15:D16)/0.086*1000000/SUM(RES_hhdet_in_new!D10:D12,RES_hhdet_in_new!D15:D16))</f>
        <v>2583.6522489478866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3057.3963944168454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2236.8117005527656</v>
      </c>
      <c r="P9" s="157">
        <f>IF(SUM(RES_hhdet_in_tes!P10:P12,RES_hhdet_in_tes!P15:P16)=0,0,SUM(RES_hhdet_in_tes!P10:P12,RES_hhdet_in_tes!P15:P16)/0.086*1000000/SUM(RES_hhdet_in_new!P10:P12,RES_hhdet_in_new!P15:P16))</f>
        <v>2206.074741332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2467.0062762545667</v>
      </c>
      <c r="D15" s="162">
        <f>IF(RES_hhdet_in_tes!D15=0,0,RES_hhdet_in_tes!D15/0.086*1000000/RES_hhdet_in_new!D15)</f>
        <v>2583.6522489478866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3206.5783305953792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2238.6708413447209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2763.5608520731735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2236.8117005527656</v>
      </c>
      <c r="P16" s="160">
        <f>IF(RES_hhdet_in_tes!P16=0,0,RES_hhdet_in_tes!P16/0.086*1000000/RES_hhdet_in_new!P16)</f>
        <v>2157.1985554242378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1603.2891652976755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1190.1527987216662</v>
      </c>
      <c r="P17" s="156">
        <f>IF(RES_hhdet_in_tes!P17=0,0,RES_hhdet_in_tes!P17/0.086*1000000/RES_hhdet_in_new!P16)</f>
        <v>1129.70496370871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1160.2716867754982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1046.6589018310992</v>
      </c>
      <c r="P18" s="156">
        <f>IF(RES_hhdet_in_tes!P18=0,0,RES_hhdet_in_tes!P18/0.086*1000000/RES_hhdet_in_new!P16)</f>
        <v>1027.4935917155285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793.05739786877484</v>
      </c>
      <c r="D19" s="157">
        <f>IF(SUM(RES_hhdet_in_tes!D20:D22)=0,0,SUM(RES_hhdet_in_tes!D20:D22)/0.086*1000000/SUM(RES_hhdet_in_new!D20:D22))</f>
        <v>815.2854403024761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969.11073089908757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783.15574326201204</v>
      </c>
      <c r="P19" s="157">
        <f>IF(SUM(RES_hhdet_in_tes!P20:P22)=0,0,SUM(RES_hhdet_in_tes!P20:P22)/0.086*1000000/SUM(RES_hhdet_in_new!P20:P22))</f>
        <v>754.50123849983186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793.05739786877484</v>
      </c>
      <c r="D22" s="57">
        <f>IF(RES_hhdet_in_tes!D22=0,0,RES_hhdet_in_tes!D22/0.086*1000000/RES_hhdet_in_new!D22)</f>
        <v>815.2854403024761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969.11073089908757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783.15574326201204</v>
      </c>
      <c r="P22" s="57">
        <f>IF(RES_hhdet_in_tes!P22=0,0,RES_hhdet_in_tes!P22/0.086*1000000/RES_hhdet_in_new!P22)</f>
        <v>754.50123849983186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12155.939381679131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15130.1010243172</v>
      </c>
      <c r="G24" s="168">
        <f t="shared" ref="G24" si="21">SUM(G25,G28,G30,G39)</f>
        <v>14146.34541002382</v>
      </c>
      <c r="H24" s="168">
        <f t="shared" ref="H24" si="22">SUM(H25,H28,H30,H39)</f>
        <v>15388.07720937749</v>
      </c>
      <c r="I24" s="168">
        <f t="shared" ref="I24" si="23">SUM(I25,I28,I30,I39)</f>
        <v>13339.782906109638</v>
      </c>
      <c r="J24" s="168">
        <f t="shared" ref="J24" si="24">SUM(J25,J28,J30,J39)</f>
        <v>13200.032902034318</v>
      </c>
      <c r="K24" s="168">
        <f t="shared" ref="K24" si="25">SUM(K25,K28,K30,K39)</f>
        <v>0</v>
      </c>
      <c r="L24" s="168">
        <f t="shared" ref="L24" si="26">SUM(L25,L28,L30,L39)</f>
        <v>15438.44018299846</v>
      </c>
      <c r="M24" s="168">
        <f t="shared" ref="M24" si="27">SUM(M25,M28,M30,M39)</f>
        <v>13882.565158185847</v>
      </c>
      <c r="N24" s="168">
        <f t="shared" ref="N24" si="28">SUM(N25,N28,N30,N39)</f>
        <v>13206.86021412276</v>
      </c>
      <c r="O24" s="168">
        <f t="shared" ref="O24" si="29">SUM(O25,O28,O30,O39)</f>
        <v>15378.05595068189</v>
      </c>
      <c r="P24" s="168">
        <f t="shared" ref="P24" si="30">SUM(P25,P28,P30,P39)</f>
        <v>12623.540904428863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7888.2904911463529</v>
      </c>
      <c r="D25" s="157">
        <f t="shared" si="32"/>
        <v>0</v>
      </c>
      <c r="E25" s="157">
        <f t="shared" si="32"/>
        <v>0</v>
      </c>
      <c r="F25" s="157">
        <f t="shared" si="32"/>
        <v>9909.8873516696567</v>
      </c>
      <c r="G25" s="157">
        <f t="shared" si="32"/>
        <v>9246.4662189971896</v>
      </c>
      <c r="H25" s="157">
        <f t="shared" si="32"/>
        <v>9716.1070845341892</v>
      </c>
      <c r="I25" s="157">
        <f t="shared" si="32"/>
        <v>8475.4542487504859</v>
      </c>
      <c r="J25" s="157">
        <f t="shared" si="32"/>
        <v>8369.4150620989949</v>
      </c>
      <c r="K25" s="157">
        <f t="shared" si="32"/>
        <v>0</v>
      </c>
      <c r="L25" s="157">
        <f t="shared" si="32"/>
        <v>10446.119068707731</v>
      </c>
      <c r="M25" s="157">
        <f t="shared" si="32"/>
        <v>8963.0239603515747</v>
      </c>
      <c r="N25" s="157">
        <f t="shared" si="32"/>
        <v>8236.5103324405081</v>
      </c>
      <c r="O25" s="157">
        <f t="shared" si="32"/>
        <v>10312.647816518065</v>
      </c>
      <c r="P25" s="157">
        <f t="shared" si="32"/>
        <v>7681.6443129930749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7674.2736657684391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9553.4450130079804</v>
      </c>
      <c r="G26" s="156">
        <f>IF(RES_hhdet_in_tes!G26=0,0,RES_hhdet_in_tes!G26/0.086*1000000/RES_hhdet_in_new!G26)</f>
        <v>8908.2569634772026</v>
      </c>
      <c r="H26" s="156">
        <f>IF(RES_hhdet_in_tes!H26=0,0,RES_hhdet_in_tes!H26/0.086*1000000/RES_hhdet_in_new!H26)</f>
        <v>9347.9535761681564</v>
      </c>
      <c r="I26" s="156">
        <f>IF(RES_hhdet_in_tes!I26=0,0,RES_hhdet_in_tes!I26/0.086*1000000/RES_hhdet_in_new!I26)</f>
        <v>8114.0932635576773</v>
      </c>
      <c r="J26" s="156">
        <f>IF(RES_hhdet_in_tes!J26=0,0,RES_hhdet_in_tes!J26/0.086*1000000/RES_hhdet_in_new!J26)</f>
        <v>7939.0284061825168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10246.162971921169</v>
      </c>
      <c r="M26" s="156">
        <f>IF(RES_hhdet_in_tes!M26=0,0,RES_hhdet_in_tes!M26/0.086*1000000/RES_hhdet_in_new!M26)</f>
        <v>8783.9053060610877</v>
      </c>
      <c r="N26" s="156">
        <f>IF(RES_hhdet_in_tes!N26=0,0,RES_hhdet_in_tes!N26/0.086*1000000/RES_hhdet_in_new!N26)</f>
        <v>8108.9879760984404</v>
      </c>
      <c r="O26" s="156">
        <f>IF(RES_hhdet_in_tes!O26=0,0,RES_hhdet_in_tes!O26/0.086*1000000/RES_hhdet_in_new!O26)</f>
        <v>10160.137060600586</v>
      </c>
      <c r="P26" s="156">
        <f>IF(RES_hhdet_in_tes!P26=0,0,RES_hhdet_in_tes!P26/0.086*1000000/RES_hhdet_in_new!P26)</f>
        <v>7573.7060421677916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214.0168253779139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356.44233866167696</v>
      </c>
      <c r="G27" s="156">
        <f>IF(RES_hhdet_in_tes!G27=0,0,RES_hhdet_in_tes!G27/0.086*1000000/RES_hhdet_in_new!G26)</f>
        <v>338.20925551998698</v>
      </c>
      <c r="H27" s="156">
        <f>IF(RES_hhdet_in_tes!H27=0,0,RES_hhdet_in_tes!H27/0.086*1000000/RES_hhdet_in_new!H26)</f>
        <v>368.15350836603301</v>
      </c>
      <c r="I27" s="156">
        <f>IF(RES_hhdet_in_tes!I27=0,0,RES_hhdet_in_tes!I27/0.086*1000000/RES_hhdet_in_new!I26)</f>
        <v>361.36098519280887</v>
      </c>
      <c r="J27" s="156">
        <f>IF(RES_hhdet_in_tes!J27=0,0,RES_hhdet_in_tes!J27/0.086*1000000/RES_hhdet_in_new!J26)</f>
        <v>430.38665591647862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199.95609678656112</v>
      </c>
      <c r="M27" s="156">
        <f>IF(RES_hhdet_in_tes!M27=0,0,RES_hhdet_in_tes!M27/0.086*1000000/RES_hhdet_in_new!M26)</f>
        <v>179.118654290487</v>
      </c>
      <c r="N27" s="156">
        <f>IF(RES_hhdet_in_tes!N27=0,0,RES_hhdet_in_tes!N27/0.086*1000000/RES_hhdet_in_new!N26)</f>
        <v>127.52235634206799</v>
      </c>
      <c r="O27" s="156">
        <f>IF(RES_hhdet_in_tes!O27=0,0,RES_hhdet_in_tes!O27/0.086*1000000/RES_hhdet_in_new!O26)</f>
        <v>152.51075591748014</v>
      </c>
      <c r="P27" s="156">
        <f>IF(RES_hhdet_in_tes!P27=0,0,RES_hhdet_in_tes!P27/0.086*1000000/RES_hhdet_in_new!P26)</f>
        <v>107.93827082528334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1551.7403572113133</v>
      </c>
      <c r="D28" s="157">
        <f t="shared" si="33"/>
        <v>0</v>
      </c>
      <c r="E28" s="157">
        <f t="shared" si="33"/>
        <v>0</v>
      </c>
      <c r="F28" s="157">
        <f t="shared" si="33"/>
        <v>2191.5322558527528</v>
      </c>
      <c r="G28" s="157">
        <f t="shared" si="33"/>
        <v>2043.0970648028569</v>
      </c>
      <c r="H28" s="157">
        <f t="shared" si="33"/>
        <v>1991.5186851029316</v>
      </c>
      <c r="I28" s="157">
        <f t="shared" si="33"/>
        <v>1987.5857847970501</v>
      </c>
      <c r="J28" s="157">
        <f t="shared" si="33"/>
        <v>1987.5213804195942</v>
      </c>
      <c r="K28" s="157">
        <f t="shared" si="33"/>
        <v>0</v>
      </c>
      <c r="L28" s="157">
        <f t="shared" si="33"/>
        <v>2081.1466280772538</v>
      </c>
      <c r="M28" s="157">
        <f t="shared" si="33"/>
        <v>2024.9872641748766</v>
      </c>
      <c r="N28" s="157">
        <f t="shared" si="33"/>
        <v>2026.6292248873892</v>
      </c>
      <c r="O28" s="157">
        <f t="shared" si="33"/>
        <v>1941.8714058343937</v>
      </c>
      <c r="P28" s="157">
        <f t="shared" si="33"/>
        <v>1961.7450549460666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1551.7403572113133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2191.5322558527528</v>
      </c>
      <c r="G29" s="156">
        <f>IF(RES_hhdet_in_tes!G29=0,0,RES_hhdet_in_tes!G29/0.086*1000000/RES_hhdet_in_new!G29)</f>
        <v>2043.0970648028569</v>
      </c>
      <c r="H29" s="156">
        <f>IF(RES_hhdet_in_tes!H29=0,0,RES_hhdet_in_tes!H29/0.086*1000000/RES_hhdet_in_new!H29)</f>
        <v>1991.5186851029316</v>
      </c>
      <c r="I29" s="156">
        <f>IF(RES_hhdet_in_tes!I29=0,0,RES_hhdet_in_tes!I29/0.086*1000000/RES_hhdet_in_new!I29)</f>
        <v>1987.5857847970501</v>
      </c>
      <c r="J29" s="156">
        <f>IF(RES_hhdet_in_tes!J29=0,0,RES_hhdet_in_tes!J29/0.086*1000000/RES_hhdet_in_new!J29)</f>
        <v>1987.5213804195942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2081.1466280772538</v>
      </c>
      <c r="M29" s="156">
        <f>IF(RES_hhdet_in_tes!M29=0,0,RES_hhdet_in_tes!M29/0.086*1000000/RES_hhdet_in_new!M29)</f>
        <v>2024.9872641748766</v>
      </c>
      <c r="N29" s="156">
        <f>IF(RES_hhdet_in_tes!N29=0,0,RES_hhdet_in_tes!N29/0.086*1000000/RES_hhdet_in_new!N29)</f>
        <v>2026.6292248873892</v>
      </c>
      <c r="O29" s="156">
        <f>IF(RES_hhdet_in_tes!O29=0,0,RES_hhdet_in_tes!O29/0.086*1000000/RES_hhdet_in_new!O29)</f>
        <v>1941.8714058343937</v>
      </c>
      <c r="P29" s="156">
        <f>IF(RES_hhdet_in_tes!P29=0,0,RES_hhdet_in_tes!P29/0.086*1000000/RES_hhdet_in_new!P29)</f>
        <v>1961.7450549460666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2057.5759206420207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2059.3760620746439</v>
      </c>
      <c r="G30" s="157">
        <f>IF(SUM(RES_hhdet_in_tes!G31:G32,RES_hhdet_in_tes!G35:G36)=0,0,SUM(RES_hhdet_in_tes!G31:G32,RES_hhdet_in_tes!G35:G36)/0.086*1000000/SUM(RES_hhdet_in_new!G31:G32,RES_hhdet_in_new!G35:G36))</f>
        <v>2078.0753394693452</v>
      </c>
      <c r="H30" s="157">
        <f>IF(SUM(RES_hhdet_in_tes!H31:H32,RES_hhdet_in_tes!H35:H36)=0,0,SUM(RES_hhdet_in_tes!H31:H32,RES_hhdet_in_tes!H35:H36)/0.086*1000000/SUM(RES_hhdet_in_new!H31:H32,RES_hhdet_in_new!H35:H36))</f>
        <v>2717.5579043751659</v>
      </c>
      <c r="I30" s="157">
        <f>IF(SUM(RES_hhdet_in_tes!I31:I32,RES_hhdet_in_tes!I35:I36)=0,0,SUM(RES_hhdet_in_tes!I31:I32,RES_hhdet_in_tes!I35:I36)/0.086*1000000/SUM(RES_hhdet_in_new!I31:I32,RES_hhdet_in_new!I35:I36))</f>
        <v>2118.8233049682576</v>
      </c>
      <c r="J30" s="157">
        <f>IF(SUM(RES_hhdet_in_tes!J31:J32,RES_hhdet_in_tes!J35:J36)=0,0,SUM(RES_hhdet_in_tes!J31:J32,RES_hhdet_in_tes!J35:J36)/0.086*1000000/SUM(RES_hhdet_in_new!J31:J32,RES_hhdet_in_new!J35:J36))</f>
        <v>2137.409577907345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2196.5267479643862</v>
      </c>
      <c r="M30" s="157">
        <f>IF(SUM(RES_hhdet_in_tes!M31:M32,RES_hhdet_in_tes!M35:M36)=0,0,SUM(RES_hhdet_in_tes!M31:M32,RES_hhdet_in_tes!M35:M36)/0.086*1000000/SUM(RES_hhdet_in_new!M31:M32,RES_hhdet_in_new!M35:M36))</f>
        <v>2189.2196732547145</v>
      </c>
      <c r="N30" s="157">
        <f>IF(SUM(RES_hhdet_in_tes!N31:N32,RES_hhdet_in_tes!N35:N36)=0,0,SUM(RES_hhdet_in_tes!N31:N32,RES_hhdet_in_tes!N35:N36)/0.086*1000000/SUM(RES_hhdet_in_new!N31:N32,RES_hhdet_in_new!N35:N36))</f>
        <v>2165.2276898033547</v>
      </c>
      <c r="O30" s="157">
        <f>IF(SUM(RES_hhdet_in_tes!O31:O32,RES_hhdet_in_tes!O35:O36)=0,0,SUM(RES_hhdet_in_tes!O31:O32,RES_hhdet_in_tes!O35:O36)/0.086*1000000/SUM(RES_hhdet_in_new!O31:O32,RES_hhdet_in_new!O35:O36))</f>
        <v>2340.140267219942</v>
      </c>
      <c r="P30" s="157">
        <f>IF(SUM(RES_hhdet_in_tes!P31:P32,RES_hhdet_in_tes!P35:P36)=0,0,SUM(RES_hhdet_in_tes!P31:P32,RES_hhdet_in_tes!P35:P36)/0.086*1000000/SUM(RES_hhdet_in_new!P31:P32,RES_hhdet_in_new!P35:P36))</f>
        <v>2225.5249173122284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2057.5759206420207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2059.3760620746439</v>
      </c>
      <c r="G31" s="132">
        <f>IF(RES_hhdet_in_tes!G31=0,0,RES_hhdet_in_tes!G31/0.086*1000000/RES_hhdet_in_new!G31)</f>
        <v>2078.0753394693452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2118.8233049682576</v>
      </c>
      <c r="J31" s="132">
        <f>IF(RES_hhdet_in_tes!J31=0,0,RES_hhdet_in_tes!J31/0.086*1000000/RES_hhdet_in_new!J31)</f>
        <v>2137.409577907345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2193.3028879063259</v>
      </c>
      <c r="M31" s="132">
        <f>IF(RES_hhdet_in_tes!M31=0,0,RES_hhdet_in_tes!M31/0.086*1000000/RES_hhdet_in_new!M31)</f>
        <v>2187.4197716621807</v>
      </c>
      <c r="N31" s="132">
        <f>IF(RES_hhdet_in_tes!N31=0,0,RES_hhdet_in_tes!N31/0.086*1000000/RES_hhdet_in_new!N31)</f>
        <v>2165.0122672590583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2213.8066336406341</v>
      </c>
      <c r="M32" s="132">
        <f>IF(RES_hhdet_in_tes!M32=0,0,RES_hhdet_in_tes!M32/0.086*1000000/RES_hhdet_in_new!M32)</f>
        <v>2195.0509301870547</v>
      </c>
      <c r="N32" s="132">
        <f>IF(RES_hhdet_in_tes!N32=0,0,RES_hhdet_in_tes!N32/0.086*1000000/RES_hhdet_in_new!N32)</f>
        <v>2165.8525097405764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1130.0381491844817</v>
      </c>
      <c r="M33" s="165">
        <f>IF(RES_hhdet_in_tes!M33=0,0,RES_hhdet_in_tes!M33/0.086*1000000/RES_hhdet_in_new!M32)</f>
        <v>1121.4593913323395</v>
      </c>
      <c r="N33" s="165">
        <f>IF(RES_hhdet_in_tes!N33=0,0,RES_hhdet_in_tes!N33/0.086*1000000/RES_hhdet_in_new!N32)</f>
        <v>1105.7254747923109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1083.7684844561525</v>
      </c>
      <c r="M34" s="164">
        <f>IF(RES_hhdet_in_tes!M34=0,0,RES_hhdet_in_tes!M34/0.086*1000000/RES_hhdet_in_new!M32)</f>
        <v>1073.5915388547153</v>
      </c>
      <c r="N34" s="164">
        <f>IF(RES_hhdet_in_tes!N34=0,0,RES_hhdet_in_tes!N34/0.086*1000000/RES_hhdet_in_new!N32)</f>
        <v>1060.1270349482656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2717.5579043751659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2379.260469703836</v>
      </c>
      <c r="P35" s="162">
        <f>IF(RES_hhdet_in_tes!P35=0,0,RES_hhdet_in_tes!P35/0.086*1000000/RES_hhdet_in_new!P35)</f>
        <v>2248.3674259356162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2255.6597178451721</v>
      </c>
      <c r="P36" s="160">
        <f>IF(RES_hhdet_in_tes!P36=0,0,RES_hhdet_in_tes!P36/0.086*1000000/RES_hhdet_in_new!P36)</f>
        <v>2168.4414877400013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1206.9151967866653</v>
      </c>
      <c r="P37" s="156">
        <f>IF(RES_hhdet_in_tes!P37=0,0,RES_hhdet_in_tes!P37/0.086*1000000/RES_hhdet_in_new!P36)</f>
        <v>1139.3839694128076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1048.7445210585065</v>
      </c>
      <c r="P38" s="156">
        <f>IF(RES_hhdet_in_tes!P38=0,0,RES_hhdet_in_tes!P38/0.086*1000000/RES_hhdet_in_new!P36)</f>
        <v>1029.0575183271937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658.33261267944295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969.30535472014662</v>
      </c>
      <c r="G39" s="157">
        <f>IF(SUM(RES_hhdet_in_tes!G40:G41)=0,0,SUM(RES_hhdet_in_tes!G40:G41)/0.086*1000000/SUM(RES_hhdet_in_new!G40:G41))</f>
        <v>778.70678675442878</v>
      </c>
      <c r="H39" s="157">
        <f>IF(SUM(RES_hhdet_in_tes!H40:H41)=0,0,SUM(RES_hhdet_in_tes!H40:H41)/0.086*1000000/SUM(RES_hhdet_in_new!H40:H41))</f>
        <v>962.89353536520241</v>
      </c>
      <c r="I39" s="157">
        <f>IF(SUM(RES_hhdet_in_tes!I40:I41)=0,0,SUM(RES_hhdet_in_tes!I40:I41)/0.086*1000000/SUM(RES_hhdet_in_new!I40:I41))</f>
        <v>757.91956759384675</v>
      </c>
      <c r="J39" s="157">
        <f>IF(SUM(RES_hhdet_in_tes!J40:J41)=0,0,SUM(RES_hhdet_in_tes!J40:J41)/0.086*1000000/SUM(RES_hhdet_in_new!J40:J41))</f>
        <v>705.68688160838474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714.64773824908968</v>
      </c>
      <c r="M39" s="157">
        <f>IF(SUM(RES_hhdet_in_tes!M40:M41)=0,0,SUM(RES_hhdet_in_tes!M40:M41)/0.086*1000000/SUM(RES_hhdet_in_new!M40:M41))</f>
        <v>705.33426040468078</v>
      </c>
      <c r="N39" s="157">
        <f>IF(SUM(RES_hhdet_in_tes!N40:N41)=0,0,SUM(RES_hhdet_in_tes!N40:N41)/0.086*1000000/SUM(RES_hhdet_in_new!N40:N41))</f>
        <v>778.49296699150932</v>
      </c>
      <c r="O39" s="157">
        <f>IF(SUM(RES_hhdet_in_tes!O40:O41)=0,0,SUM(RES_hhdet_in_tes!O40:O41)/0.086*1000000/SUM(RES_hhdet_in_new!O40:O41))</f>
        <v>783.39646110948877</v>
      </c>
      <c r="P39" s="157">
        <f>IF(SUM(RES_hhdet_in_tes!P40:P41)=0,0,SUM(RES_hhdet_in_tes!P40:P41)/0.086*1000000/SUM(RES_hhdet_in_new!P40:P41))</f>
        <v>754.62661917749278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658.33261267944295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778.70678675442878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757.91956759384675</v>
      </c>
      <c r="J40" s="156">
        <f>IF(RES_hhdet_in_tes!J40=0,0,RES_hhdet_in_tes!J40/0.086*1000000/RES_hhdet_in_new!J40)</f>
        <v>705.68688160838474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714.64773824908968</v>
      </c>
      <c r="M40" s="156">
        <f>IF(RES_hhdet_in_tes!M40=0,0,RES_hhdet_in_tes!M40/0.086*1000000/RES_hhdet_in_new!M40)</f>
        <v>705.33426040468078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969.30535472014662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962.89353536520241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778.49296699150932</v>
      </c>
      <c r="O41" s="57">
        <f>IF(RES_hhdet_in_tes!O41=0,0,RES_hhdet_in_tes!O41/0.086*1000000/RES_hhdet_in_new!O41)</f>
        <v>783.39646110948877</v>
      </c>
      <c r="P41" s="57">
        <f>IF(RES_hhdet_in_tes!P41=0,0,RES_hhdet_in_tes!P41/0.086*1000000/RES_hhdet_in_new!P41)</f>
        <v>754.62661917749278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12322.888010715151</v>
      </c>
      <c r="D43" s="168">
        <f t="shared" ref="D43" si="35">SUM(D44,D47,D49,D58)</f>
        <v>13373.790865015115</v>
      </c>
      <c r="E43" s="168">
        <f t="shared" ref="E43" si="36">SUM(E44,E47,E49,E58)</f>
        <v>15025.189347237825</v>
      </c>
      <c r="F43" s="168">
        <f t="shared" ref="F43" si="37">SUM(F44,F47,F49,F58)</f>
        <v>15005.373214094376</v>
      </c>
      <c r="G43" s="168">
        <f t="shared" ref="G43" si="38">SUM(G44,G47,G49,G58)</f>
        <v>0</v>
      </c>
      <c r="H43" s="168">
        <f t="shared" ref="H43" si="39">SUM(H44,H47,H49,H58)</f>
        <v>15171.543411125567</v>
      </c>
      <c r="I43" s="168">
        <f t="shared" ref="I43" si="40">SUM(I44,I47,I49,I58)</f>
        <v>0</v>
      </c>
      <c r="J43" s="168">
        <f t="shared" ref="J43" si="41">SUM(J44,J47,J49,J58)</f>
        <v>15625.847024465034</v>
      </c>
      <c r="K43" s="168">
        <f t="shared" ref="K43" si="42">SUM(K44,K47,K49,K58)</f>
        <v>0</v>
      </c>
      <c r="L43" s="168">
        <f t="shared" ref="L43" si="43">SUM(L44,L47,L49,L58)</f>
        <v>16760.686256653433</v>
      </c>
      <c r="M43" s="168">
        <f t="shared" ref="M43" si="44">SUM(M44,M47,M49,M58)</f>
        <v>0</v>
      </c>
      <c r="N43" s="168">
        <f t="shared" ref="N43" si="45">SUM(N44,N47,N49,N58)</f>
        <v>13606.392602773443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7931.6124870583708</v>
      </c>
      <c r="D44" s="157">
        <f t="shared" si="49"/>
        <v>8741.2327740255823</v>
      </c>
      <c r="E44" s="157">
        <f t="shared" si="49"/>
        <v>10033.776877772996</v>
      </c>
      <c r="F44" s="157">
        <f t="shared" si="49"/>
        <v>10240.615994051752</v>
      </c>
      <c r="G44" s="157">
        <f t="shared" si="49"/>
        <v>0</v>
      </c>
      <c r="H44" s="157">
        <f t="shared" si="49"/>
        <v>9712.3804069791404</v>
      </c>
      <c r="I44" s="157">
        <f t="shared" si="49"/>
        <v>0</v>
      </c>
      <c r="J44" s="157">
        <f t="shared" si="49"/>
        <v>9575.5650167377116</v>
      </c>
      <c r="K44" s="157">
        <f t="shared" si="49"/>
        <v>0</v>
      </c>
      <c r="L44" s="157">
        <f t="shared" si="49"/>
        <v>11528.662283388248</v>
      </c>
      <c r="M44" s="157">
        <f t="shared" si="49"/>
        <v>0</v>
      </c>
      <c r="N44" s="157">
        <f t="shared" si="49"/>
        <v>7623.3289461068989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7716.4202947179283</v>
      </c>
      <c r="D45" s="156">
        <f>IF(RES_hhdet_in_tes!D45=0,0,RES_hhdet_in_tes!D45/0.086*1000000/RES_hhdet_in_new!D45)</f>
        <v>8504.1040143186528</v>
      </c>
      <c r="E45" s="156">
        <f>IF(RES_hhdet_in_tes!E45=0,0,RES_hhdet_in_tes!E45/0.086*1000000/RES_hhdet_in_new!E45)</f>
        <v>9626.9774443296355</v>
      </c>
      <c r="F45" s="156">
        <f>IF(RES_hhdet_in_tes!F45=0,0,RES_hhdet_in_tes!F45/0.086*1000000/RES_hhdet_in_new!F45)</f>
        <v>9872.2778904262868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9344.3681063421391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9083.1536145684677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11307.984508590307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7505.3002141390252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215.19219234044289</v>
      </c>
      <c r="D46" s="156">
        <f>IF(RES_hhdet_in_tes!D46=0,0,RES_hhdet_in_tes!D46/0.086*1000000/RES_hhdet_in_new!D45)</f>
        <v>237.12875970693014</v>
      </c>
      <c r="E46" s="156">
        <f>IF(RES_hhdet_in_tes!E46=0,0,RES_hhdet_in_tes!E46/0.086*1000000/RES_hhdet_in_new!E45)</f>
        <v>406.79943344336101</v>
      </c>
      <c r="F46" s="156">
        <f>IF(RES_hhdet_in_tes!F46=0,0,RES_hhdet_in_tes!F46/0.086*1000000/RES_hhdet_in_new!F45)</f>
        <v>368.33810362546473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368.01230063700098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492.4114021692447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220.67777479794063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118.02873196787402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1545.1195315821772</v>
      </c>
      <c r="D47" s="157">
        <f t="shared" si="50"/>
        <v>1571.2309151187446</v>
      </c>
      <c r="E47" s="157">
        <f t="shared" si="50"/>
        <v>1607.2955719351269</v>
      </c>
      <c r="F47" s="157">
        <f t="shared" si="50"/>
        <v>1632.6031013626994</v>
      </c>
      <c r="G47" s="157">
        <f t="shared" si="50"/>
        <v>0</v>
      </c>
      <c r="H47" s="157">
        <f t="shared" si="50"/>
        <v>2060.8589309567742</v>
      </c>
      <c r="I47" s="157">
        <f t="shared" si="50"/>
        <v>0</v>
      </c>
      <c r="J47" s="157">
        <f t="shared" si="50"/>
        <v>2473.6466936327524</v>
      </c>
      <c r="K47" s="157">
        <f t="shared" si="50"/>
        <v>0</v>
      </c>
      <c r="L47" s="157">
        <f t="shared" si="50"/>
        <v>2134.7629820998795</v>
      </c>
      <c r="M47" s="157">
        <f t="shared" si="50"/>
        <v>0</v>
      </c>
      <c r="N47" s="157">
        <f t="shared" si="50"/>
        <v>2820.8338307986919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1545.1195315821772</v>
      </c>
      <c r="D48" s="156">
        <f>IF(RES_hhdet_in_tes!D48=0,0,RES_hhdet_in_tes!D48/0.086*1000000/RES_hhdet_in_new!D48)</f>
        <v>1571.2309151187446</v>
      </c>
      <c r="E48" s="156">
        <f>IF(RES_hhdet_in_tes!E48=0,0,RES_hhdet_in_tes!E48/0.086*1000000/RES_hhdet_in_new!E48)</f>
        <v>1607.2955719351269</v>
      </c>
      <c r="F48" s="156">
        <f>IF(RES_hhdet_in_tes!F48=0,0,RES_hhdet_in_tes!F48/0.086*1000000/RES_hhdet_in_new!F48)</f>
        <v>1632.6031013626994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2060.8589309567742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2473.6466936327524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2134.7629820998795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2820.8338307986919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2053.1017114763008</v>
      </c>
      <c r="D49" s="157">
        <f>IF(SUM(RES_hhdet_in_tes!D50:D51,RES_hhdet_in_tes!D54:D55)=0,0,SUM(RES_hhdet_in_tes!D50:D51,RES_hhdet_in_tes!D54:D55)/0.086*1000000/SUM(RES_hhdet_in_new!D50:D51,RES_hhdet_in_new!D54:D55))</f>
        <v>2246.0639644020252</v>
      </c>
      <c r="E49" s="157">
        <f>IF(SUM(RES_hhdet_in_tes!E50:E51,RES_hhdet_in_tes!E54:E55)=0,0,SUM(RES_hhdet_in_tes!E50:E51,RES_hhdet_in_tes!E54:E55)/0.086*1000000/SUM(RES_hhdet_in_new!E50:E51,RES_hhdet_in_new!E54:E55))</f>
        <v>2465.4950586551545</v>
      </c>
      <c r="F49" s="157">
        <f>IF(SUM(RES_hhdet_in_tes!F50:F51,RES_hhdet_in_tes!F54:F55)=0,0,SUM(RES_hhdet_in_tes!F50:F51,RES_hhdet_in_tes!F54:F55)/0.086*1000000/SUM(RES_hhdet_in_new!F50:F51,RES_hhdet_in_new!F54:F55))</f>
        <v>2162.8345231074895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2435.4198557983268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2595.4266797387286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2266.1483044694382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2383.8435997105385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2053.1017114763008</v>
      </c>
      <c r="D50" s="132">
        <f>IF(RES_hhdet_in_tes!D50=0,0,RES_hhdet_in_tes!D50/0.086*1000000/RES_hhdet_in_new!D50)</f>
        <v>2065.1675692646386</v>
      </c>
      <c r="E50" s="132">
        <f>IF(RES_hhdet_in_tes!E50=0,0,RES_hhdet_in_tes!E50/0.086*1000000/RES_hhdet_in_new!E50)</f>
        <v>2077.8379250288849</v>
      </c>
      <c r="F50" s="132">
        <f>IF(RES_hhdet_in_tes!F50=0,0,RES_hhdet_in_tes!F50/0.086*1000000/RES_hhdet_in_new!F50)</f>
        <v>2074.0478360498896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2084.3503182161048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2137.3836319296524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2349.7295984608622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2322.8322389233049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1239.1567594011551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1083.6754795221498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2540.6065232833757</v>
      </c>
      <c r="E54" s="162">
        <f>IF(RES_hhdet_in_tes!E54=0,0,RES_hhdet_in_tes!E54/0.086*1000000/RES_hhdet_in_new!E54)</f>
        <v>2903.57041420526</v>
      </c>
      <c r="F54" s="162">
        <f>IF(RES_hhdet_in_tes!F54=0,0,RES_hhdet_in_tes!F54/0.086*1000000/RES_hhdet_in_new!F54)</f>
        <v>2775.080802550443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2699.7729932091052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2984.3728281498447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2144.9802890122232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2401.2705948987427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2177.4528713531158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2267.7639441633642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1093.1131712790459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1208.8398862999804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1084.3397000740699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1058.9240578633837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793.05428059830012</v>
      </c>
      <c r="D58" s="157">
        <f>IF(SUM(RES_hhdet_in_tes!D59:D60)=0,0,SUM(RES_hhdet_in_tes!D59:D60)/0.086*1000000/SUM(RES_hhdet_in_new!D59:D60))</f>
        <v>815.2632114687633</v>
      </c>
      <c r="E58" s="157">
        <f>IF(SUM(RES_hhdet_in_tes!E59:E60)=0,0,SUM(RES_hhdet_in_tes!E59:E60)/0.086*1000000/SUM(RES_hhdet_in_new!E59:E60))</f>
        <v>918.62183887454739</v>
      </c>
      <c r="F58" s="157">
        <f>IF(SUM(RES_hhdet_in_tes!F59:F60)=0,0,SUM(RES_hhdet_in_tes!F59:F60)/0.086*1000000/SUM(RES_hhdet_in_new!F59:F60))</f>
        <v>969.31959557243567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962.8842173913248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981.20863435584283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831.11268669586809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778.38622615731356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793.05428059830012</v>
      </c>
      <c r="D60" s="57">
        <f>IF(RES_hhdet_in_tes!D60=0,0,RES_hhdet_in_tes!D60/0.086*1000000/RES_hhdet_in_new!D60)</f>
        <v>815.2632114687633</v>
      </c>
      <c r="E60" s="57">
        <f>IF(RES_hhdet_in_tes!E60=0,0,RES_hhdet_in_tes!E60/0.086*1000000/RES_hhdet_in_new!E60)</f>
        <v>918.62183887454739</v>
      </c>
      <c r="F60" s="57">
        <f>IF(RES_hhdet_in_tes!F60=0,0,RES_hhdet_in_tes!F60/0.086*1000000/RES_hhdet_in_new!F60)</f>
        <v>969.31959557243567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962.8842173913248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981.20863435584283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831.11268669586809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778.38622615731356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12320.945651059032</v>
      </c>
      <c r="D62" s="168">
        <f t="shared" ref="D62" si="52">SUM(D63,D66,D68,D77)</f>
        <v>13124.175535403261</v>
      </c>
      <c r="E62" s="168">
        <f t="shared" ref="E62" si="53">SUM(E63,E66,E68,E77)</f>
        <v>14643.338171152693</v>
      </c>
      <c r="F62" s="168">
        <f t="shared" ref="F62" si="54">SUM(F63,F66,F68,F77)</f>
        <v>14778.004668632671</v>
      </c>
      <c r="G62" s="168">
        <f t="shared" ref="G62" si="55">SUM(G63,G66,G68,G77)</f>
        <v>14274.460395059286</v>
      </c>
      <c r="H62" s="168">
        <f t="shared" ref="H62" si="56">SUM(H63,H66,H68,H77)</f>
        <v>14160.639851727603</v>
      </c>
      <c r="I62" s="168">
        <f t="shared" ref="I62" si="57">SUM(I63,I66,I68,I77)</f>
        <v>13097.016719163466</v>
      </c>
      <c r="J62" s="168">
        <f t="shared" ref="J62" si="58">SUM(J63,J66,J68,J77)</f>
        <v>14750.284575723865</v>
      </c>
      <c r="K62" s="168">
        <f t="shared" ref="K62" si="59">SUM(K63,K66,K68,K77)</f>
        <v>15836.711481478707</v>
      </c>
      <c r="L62" s="168">
        <f t="shared" ref="L62" si="60">SUM(L63,L66,L68,L77)</f>
        <v>15609.491445390111</v>
      </c>
      <c r="M62" s="168">
        <f t="shared" ref="M62" si="61">SUM(M63,M66,M68,M77)</f>
        <v>14310.630144231131</v>
      </c>
      <c r="N62" s="168">
        <f t="shared" ref="N62" si="62">SUM(N63,N66,N68,N77)</f>
        <v>13750.793826051089</v>
      </c>
      <c r="O62" s="168">
        <f t="shared" ref="O62" si="63">SUM(O63,O66,O68,O77)</f>
        <v>12730.438620805462</v>
      </c>
      <c r="P62" s="168">
        <f t="shared" ref="P62" si="64">SUM(P63,P66,P68,P77)</f>
        <v>0</v>
      </c>
      <c r="Q62" s="168">
        <f t="shared" ref="Q62" si="65">SUM(Q63,Q66,Q68,Q77)</f>
        <v>11934.109881718221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7937.759010912675</v>
      </c>
      <c r="D63" s="157">
        <f t="shared" si="66"/>
        <v>8698.12277803492</v>
      </c>
      <c r="E63" s="157">
        <f t="shared" si="66"/>
        <v>9920.426842009987</v>
      </c>
      <c r="F63" s="157">
        <f t="shared" si="66"/>
        <v>10036.24187616467</v>
      </c>
      <c r="G63" s="157">
        <f t="shared" si="66"/>
        <v>9825.8962697112074</v>
      </c>
      <c r="H63" s="157">
        <f t="shared" si="66"/>
        <v>9203.4955840023267</v>
      </c>
      <c r="I63" s="157">
        <f t="shared" si="66"/>
        <v>8384.138435218465</v>
      </c>
      <c r="J63" s="157">
        <f t="shared" si="66"/>
        <v>9700.9275091857471</v>
      </c>
      <c r="K63" s="157">
        <f t="shared" si="66"/>
        <v>10773.639009012029</v>
      </c>
      <c r="L63" s="157">
        <f t="shared" si="66"/>
        <v>10735.706956080614</v>
      </c>
      <c r="M63" s="157">
        <f t="shared" si="66"/>
        <v>9437.8789847262069</v>
      </c>
      <c r="N63" s="157">
        <f t="shared" si="66"/>
        <v>8960.7775352637309</v>
      </c>
      <c r="O63" s="157">
        <f t="shared" si="66"/>
        <v>7989.3068985725859</v>
      </c>
      <c r="P63" s="157">
        <f t="shared" si="66"/>
        <v>0</v>
      </c>
      <c r="Q63" s="157">
        <f t="shared" si="66"/>
        <v>6933.3940379689457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7722.4000575327036</v>
      </c>
      <c r="D64" s="156">
        <f>IF(RES_hhdet_in_tes!D64=0,0,RES_hhdet_in_tes!D64/0.086*1000000/RES_hhdet_in_new!D64)</f>
        <v>8462.1634895163807</v>
      </c>
      <c r="E64" s="156">
        <f>IF(RES_hhdet_in_tes!E64=0,0,RES_hhdet_in_tes!E64/0.086*1000000/RES_hhdet_in_new!E64)</f>
        <v>9518.2229592641233</v>
      </c>
      <c r="F64" s="156">
        <f>IF(RES_hhdet_in_tes!F64=0,0,RES_hhdet_in_tes!F64/0.086*1000000/RES_hhdet_in_new!F64)</f>
        <v>9675.2547732071707</v>
      </c>
      <c r="G64" s="156">
        <f>IF(RES_hhdet_in_tes!G64=0,0,RES_hhdet_in_tes!G64/0.086*1000000/RES_hhdet_in_new!G64)</f>
        <v>9466.4931222289833</v>
      </c>
      <c r="H64" s="156">
        <f>IF(RES_hhdet_in_tes!H64=0,0,RES_hhdet_in_tes!H64/0.086*1000000/RES_hhdet_in_new!H64)</f>
        <v>8854.7654641094377</v>
      </c>
      <c r="I64" s="156">
        <f>IF(RES_hhdet_in_tes!I64=0,0,RES_hhdet_in_tes!I64/0.086*1000000/RES_hhdet_in_new!I64)</f>
        <v>8026.6708074048765</v>
      </c>
      <c r="J64" s="156">
        <f>IF(RES_hhdet_in_tes!J64=0,0,RES_hhdet_in_tes!J64/0.086*1000000/RES_hhdet_in_new!J64)</f>
        <v>9202.0694983226167</v>
      </c>
      <c r="K64" s="156">
        <f>IF(RES_hhdet_in_tes!K64=0,0,RES_hhdet_in_tes!K64/0.086*1000000/RES_hhdet_in_new!K64)</f>
        <v>10483.067840489604</v>
      </c>
      <c r="L64" s="156">
        <f>IF(RES_hhdet_in_tes!L64=0,0,RES_hhdet_in_tes!L64/0.086*1000000/RES_hhdet_in_new!L64)</f>
        <v>10530.207665381089</v>
      </c>
      <c r="M64" s="156">
        <f>IF(RES_hhdet_in_tes!M64=0,0,RES_hhdet_in_tes!M64/0.086*1000000/RES_hhdet_in_new!M64)</f>
        <v>9249.270743737603</v>
      </c>
      <c r="N64" s="156">
        <f>IF(RES_hhdet_in_tes!N64=0,0,RES_hhdet_in_tes!N64/0.086*1000000/RES_hhdet_in_new!N64)</f>
        <v>8822.0416605021546</v>
      </c>
      <c r="O64" s="156">
        <f>IF(RES_hhdet_in_tes!O64=0,0,RES_hhdet_in_tes!O64/0.086*1000000/RES_hhdet_in_new!O64)</f>
        <v>7871.1553572772063</v>
      </c>
      <c r="P64" s="156">
        <f>IF(RES_hhdet_in_tes!P64=0,0,RES_hhdet_in_tes!P64/0.086*1000000/RES_hhdet_in_new!P64)</f>
        <v>0</v>
      </c>
      <c r="Q64" s="156">
        <f>IF(RES_hhdet_in_tes!Q64=0,0,RES_hhdet_in_tes!Q64/0.086*1000000/RES_hhdet_in_new!Q64)</f>
        <v>6754.2285527267077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215.35895337997155</v>
      </c>
      <c r="D65" s="156">
        <f>IF(RES_hhdet_in_tes!D65=0,0,RES_hhdet_in_tes!D65/0.086*1000000/RES_hhdet_in_new!D64)</f>
        <v>235.95928851853989</v>
      </c>
      <c r="E65" s="156">
        <f>IF(RES_hhdet_in_tes!E65=0,0,RES_hhdet_in_tes!E65/0.086*1000000/RES_hhdet_in_new!E64)</f>
        <v>402.20388274586423</v>
      </c>
      <c r="F65" s="156">
        <f>IF(RES_hhdet_in_tes!F65=0,0,RES_hhdet_in_tes!F65/0.086*1000000/RES_hhdet_in_new!F64)</f>
        <v>360.98710295749896</v>
      </c>
      <c r="G65" s="156">
        <f>IF(RES_hhdet_in_tes!G65=0,0,RES_hhdet_in_tes!G65/0.086*1000000/RES_hhdet_in_new!G64)</f>
        <v>359.4031474822234</v>
      </c>
      <c r="H65" s="156">
        <f>IF(RES_hhdet_in_tes!H65=0,0,RES_hhdet_in_tes!H65/0.086*1000000/RES_hhdet_in_new!H64)</f>
        <v>348.73011989288813</v>
      </c>
      <c r="I65" s="156">
        <f>IF(RES_hhdet_in_tes!I65=0,0,RES_hhdet_in_tes!I65/0.086*1000000/RES_hhdet_in_new!I64)</f>
        <v>357.46762781358888</v>
      </c>
      <c r="J65" s="156">
        <f>IF(RES_hhdet_in_tes!J65=0,0,RES_hhdet_in_tes!J65/0.086*1000000/RES_hhdet_in_new!J64)</f>
        <v>498.85801086313018</v>
      </c>
      <c r="K65" s="156">
        <f>IF(RES_hhdet_in_tes!K65=0,0,RES_hhdet_in_tes!K65/0.086*1000000/RES_hhdet_in_new!K64)</f>
        <v>290.57116852242478</v>
      </c>
      <c r="L65" s="156">
        <f>IF(RES_hhdet_in_tes!L65=0,0,RES_hhdet_in_tes!L65/0.086*1000000/RES_hhdet_in_new!L64)</f>
        <v>205.49929069952418</v>
      </c>
      <c r="M65" s="156">
        <f>IF(RES_hhdet_in_tes!M65=0,0,RES_hhdet_in_tes!M65/0.086*1000000/RES_hhdet_in_new!M64)</f>
        <v>188.60824098860448</v>
      </c>
      <c r="N65" s="156">
        <f>IF(RES_hhdet_in_tes!N65=0,0,RES_hhdet_in_tes!N65/0.086*1000000/RES_hhdet_in_new!N64)</f>
        <v>138.73587476157678</v>
      </c>
      <c r="O65" s="156">
        <f>IF(RES_hhdet_in_tes!O65=0,0,RES_hhdet_in_tes!O65/0.086*1000000/RES_hhdet_in_new!O64)</f>
        <v>118.15154129537996</v>
      </c>
      <c r="P65" s="156">
        <f>IF(RES_hhdet_in_tes!P65=0,0,RES_hhdet_in_tes!P65/0.086*1000000/RES_hhdet_in_new!P64)</f>
        <v>0</v>
      </c>
      <c r="Q65" s="156">
        <f>IF(RES_hhdet_in_tes!Q65=0,0,RES_hhdet_in_tes!Q65/0.086*1000000/RES_hhdet_in_new!Q64)</f>
        <v>179.16548524223802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1544.8066170180389</v>
      </c>
      <c r="D66" s="157">
        <f t="shared" si="67"/>
        <v>1561.4902939882711</v>
      </c>
      <c r="E66" s="157">
        <f t="shared" si="67"/>
        <v>1600.0696004295469</v>
      </c>
      <c r="F66" s="157">
        <f t="shared" si="67"/>
        <v>1625.4903967350454</v>
      </c>
      <c r="G66" s="157">
        <f t="shared" si="67"/>
        <v>1651.2602215511229</v>
      </c>
      <c r="H66" s="157">
        <f t="shared" si="67"/>
        <v>1709.5682963467862</v>
      </c>
      <c r="I66" s="157">
        <f t="shared" si="67"/>
        <v>1906.7210009645123</v>
      </c>
      <c r="J66" s="157">
        <f t="shared" si="67"/>
        <v>1965.7003680840351</v>
      </c>
      <c r="K66" s="157">
        <f t="shared" si="67"/>
        <v>1986.0756498101648</v>
      </c>
      <c r="L66" s="157">
        <f t="shared" si="67"/>
        <v>2042.0898769976718</v>
      </c>
      <c r="M66" s="157">
        <f t="shared" si="67"/>
        <v>1995.6426417832513</v>
      </c>
      <c r="N66" s="157">
        <f t="shared" si="67"/>
        <v>1993.4367182893523</v>
      </c>
      <c r="O66" s="157">
        <f t="shared" si="67"/>
        <v>1913.6705380041628</v>
      </c>
      <c r="P66" s="157">
        <f t="shared" si="67"/>
        <v>0</v>
      </c>
      <c r="Q66" s="157">
        <f t="shared" si="67"/>
        <v>2006.3533293186424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1544.8066170180389</v>
      </c>
      <c r="D67" s="156">
        <f>IF(RES_hhdet_in_tes!D67=0,0,RES_hhdet_in_tes!D67/0.086*1000000/RES_hhdet_in_new!D67)</f>
        <v>1561.4902939882711</v>
      </c>
      <c r="E67" s="156">
        <f>IF(RES_hhdet_in_tes!E67=0,0,RES_hhdet_in_tes!E67/0.086*1000000/RES_hhdet_in_new!E67)</f>
        <v>1600.0696004295469</v>
      </c>
      <c r="F67" s="156">
        <f>IF(RES_hhdet_in_tes!F67=0,0,RES_hhdet_in_tes!F67/0.086*1000000/RES_hhdet_in_new!F67)</f>
        <v>1625.4903967350454</v>
      </c>
      <c r="G67" s="156">
        <f>IF(RES_hhdet_in_tes!G67=0,0,RES_hhdet_in_tes!G67/0.086*1000000/RES_hhdet_in_new!G67)</f>
        <v>1651.2602215511229</v>
      </c>
      <c r="H67" s="156">
        <f>IF(RES_hhdet_in_tes!H67=0,0,RES_hhdet_in_tes!H67/0.086*1000000/RES_hhdet_in_new!H67)</f>
        <v>1709.5682963467862</v>
      </c>
      <c r="I67" s="156">
        <f>IF(RES_hhdet_in_tes!I67=0,0,RES_hhdet_in_tes!I67/0.086*1000000/RES_hhdet_in_new!I67)</f>
        <v>1906.7210009645123</v>
      </c>
      <c r="J67" s="156">
        <f>IF(RES_hhdet_in_tes!J67=0,0,RES_hhdet_in_tes!J67/0.086*1000000/RES_hhdet_in_new!J67)</f>
        <v>1965.7003680840351</v>
      </c>
      <c r="K67" s="156">
        <f>IF(RES_hhdet_in_tes!K67=0,0,RES_hhdet_in_tes!K67/0.086*1000000/RES_hhdet_in_new!K67)</f>
        <v>1986.0756498101648</v>
      </c>
      <c r="L67" s="156">
        <f>IF(RES_hhdet_in_tes!L67=0,0,RES_hhdet_in_tes!L67/0.086*1000000/RES_hhdet_in_new!L67)</f>
        <v>2042.0898769976718</v>
      </c>
      <c r="M67" s="156">
        <f>IF(RES_hhdet_in_tes!M67=0,0,RES_hhdet_in_tes!M67/0.086*1000000/RES_hhdet_in_new!M67)</f>
        <v>1995.6426417832513</v>
      </c>
      <c r="N67" s="156">
        <f>IF(RES_hhdet_in_tes!N67=0,0,RES_hhdet_in_tes!N67/0.086*1000000/RES_hhdet_in_new!N67)</f>
        <v>1993.4367182893523</v>
      </c>
      <c r="O67" s="156">
        <f>IF(RES_hhdet_in_tes!O67=0,0,RES_hhdet_in_tes!O67/0.086*1000000/RES_hhdet_in_new!O67)</f>
        <v>1913.6705380041628</v>
      </c>
      <c r="P67" s="156">
        <f>IF(RES_hhdet_in_tes!P67=0,0,RES_hhdet_in_tes!P67/0.086*1000000/RES_hhdet_in_new!P67)</f>
        <v>0</v>
      </c>
      <c r="Q67" s="156">
        <f>IF(RES_hhdet_in_tes!Q67=0,0,RES_hhdet_in_tes!Q67/0.086*1000000/RES_hhdet_in_new!Q67)</f>
        <v>2006.3533293186424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2118.387161990473</v>
      </c>
      <c r="D68" s="157">
        <f>IF(SUM(RES_hhdet_in_tes!D69:D70,RES_hhdet_in_tes!D73:D74)=0,0,SUM(RES_hhdet_in_tes!D69:D70,RES_hhdet_in_tes!D73:D74)/0.086*1000000/SUM(RES_hhdet_in_new!D69:D70,RES_hhdet_in_new!D73:D74))</f>
        <v>2193.2386214460853</v>
      </c>
      <c r="E68" s="157">
        <f>IF(SUM(RES_hhdet_in_tes!E69:E70,RES_hhdet_in_tes!E73:E74)=0,0,SUM(RES_hhdet_in_tes!E69:E70,RES_hhdet_in_tes!E73:E74)/0.086*1000000/SUM(RES_hhdet_in_new!E69:E70,RES_hhdet_in_new!E73:E74))</f>
        <v>2361.6690435519481</v>
      </c>
      <c r="F68" s="157">
        <f>IF(SUM(RES_hhdet_in_tes!F69:F70,RES_hhdet_in_tes!F73:F74)=0,0,SUM(RES_hhdet_in_tes!F69:F70,RES_hhdet_in_tes!F73:F74)/0.086*1000000/SUM(RES_hhdet_in_new!F69:F70,RES_hhdet_in_new!F73:F74))</f>
        <v>2250.8653525868981</v>
      </c>
      <c r="G68" s="157">
        <f>IF(SUM(RES_hhdet_in_tes!G69:G70,RES_hhdet_in_tes!G73:G74)=0,0,SUM(RES_hhdet_in_tes!G69:G70,RES_hhdet_in_tes!G73:G74)/0.086*1000000/SUM(RES_hhdet_in_new!G69:G70,RES_hhdet_in_new!G73:G74))</f>
        <v>2068.1202690557984</v>
      </c>
      <c r="H68" s="157">
        <f>IF(SUM(RES_hhdet_in_tes!H69:H70,RES_hhdet_in_tes!H73:H74)=0,0,SUM(RES_hhdet_in_tes!H69:H70,RES_hhdet_in_tes!H73:H74)/0.086*1000000/SUM(RES_hhdet_in_new!H69:H70,RES_hhdet_in_new!H73:H74))</f>
        <v>2442.6017317267983</v>
      </c>
      <c r="I68" s="157">
        <f>IF(SUM(RES_hhdet_in_tes!I69:I70,RES_hhdet_in_tes!I73:I74)=0,0,SUM(RES_hhdet_in_tes!I69:I70,RES_hhdet_in_tes!I73:I74)/0.086*1000000/SUM(RES_hhdet_in_new!I69:I70,RES_hhdet_in_new!I73:I74))</f>
        <v>2065.5165218142029</v>
      </c>
      <c r="J68" s="157">
        <f>IF(SUM(RES_hhdet_in_tes!J69:J70,RES_hhdet_in_tes!J73:J74)=0,0,SUM(RES_hhdet_in_tes!J69:J70,RES_hhdet_in_tes!J73:J74)/0.086*1000000/SUM(RES_hhdet_in_new!J69:J70,RES_hhdet_in_new!J73:J74))</f>
        <v>2281.3030985896576</v>
      </c>
      <c r="K68" s="157">
        <f>IF(SUM(RES_hhdet_in_tes!K69:K70,RES_hhdet_in_tes!K73:K74)=0,0,SUM(RES_hhdet_in_tes!K69:K70,RES_hhdet_in_tes!K73:K74)/0.086*1000000/SUM(RES_hhdet_in_new!K69:K70,RES_hhdet_in_new!K73:K74))</f>
        <v>2358.0462111099564</v>
      </c>
      <c r="L68" s="157">
        <f>IF(SUM(RES_hhdet_in_tes!L69:L70,RES_hhdet_in_tes!L73:L74)=0,0,SUM(RES_hhdet_in_tes!L69:L70,RES_hhdet_in_tes!L73:L74)/0.086*1000000/SUM(RES_hhdet_in_new!L69:L70,RES_hhdet_in_new!L73:L74))</f>
        <v>2112.4227950294226</v>
      </c>
      <c r="M68" s="157">
        <f>IF(SUM(RES_hhdet_in_tes!M69:M70,RES_hhdet_in_tes!M73:M74)=0,0,SUM(RES_hhdet_in_tes!M69:M70,RES_hhdet_in_tes!M73:M74)/0.086*1000000/SUM(RES_hhdet_in_new!M69:M70,RES_hhdet_in_new!M73:M74))</f>
        <v>2166.4952735529582</v>
      </c>
      <c r="N68" s="157">
        <f>IF(SUM(RES_hhdet_in_tes!N69:N70,RES_hhdet_in_tes!N73:N74)=0,0,SUM(RES_hhdet_in_tes!N69:N70,RES_hhdet_in_tes!N73:N74)/0.086*1000000/SUM(RES_hhdet_in_new!N69:N70,RES_hhdet_in_new!N73:N74))</f>
        <v>2083.8083524947447</v>
      </c>
      <c r="O68" s="157">
        <f>IF(SUM(RES_hhdet_in_tes!O69:O70,RES_hhdet_in_tes!O73:O74)=0,0,SUM(RES_hhdet_in_tes!O69:O70,RES_hhdet_in_tes!O73:O74)/0.086*1000000/SUM(RES_hhdet_in_new!O69:O70,RES_hhdet_in_new!O73:O74))</f>
        <v>2101.4302115313008</v>
      </c>
      <c r="P68" s="157">
        <f>IF(SUM(RES_hhdet_in_tes!P69:P70,RES_hhdet_in_tes!P73:P74)=0,0,SUM(RES_hhdet_in_tes!P69:P70,RES_hhdet_in_tes!P73:P74)/0.086*1000000/SUM(RES_hhdet_in_new!P69:P70,RES_hhdet_in_new!P73:P74))</f>
        <v>0</v>
      </c>
      <c r="Q68" s="157">
        <f>IF(SUM(RES_hhdet_in_tes!Q69:Q70,RES_hhdet_in_tes!Q73:Q74)=0,0,SUM(RES_hhdet_in_tes!Q69:Q70,RES_hhdet_in_tes!Q73:Q74)/0.086*1000000/SUM(RES_hhdet_in_new!Q69:Q70,RES_hhdet_in_new!Q73:Q74))</f>
        <v>2292.7954601257743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2050.6180320675458</v>
      </c>
      <c r="D69" s="132">
        <f>IF(RES_hhdet_in_tes!D69=0,0,RES_hhdet_in_tes!D69/0.086*1000000/RES_hhdet_in_new!D69)</f>
        <v>2047.4606341670776</v>
      </c>
      <c r="E69" s="132">
        <f>IF(RES_hhdet_in_tes!E69=0,0,RES_hhdet_in_tes!E69/0.086*1000000/RES_hhdet_in_new!E69)</f>
        <v>2062.9560274237883</v>
      </c>
      <c r="F69" s="132">
        <f>IF(RES_hhdet_in_tes!F69=0,0,RES_hhdet_in_tes!F69/0.086*1000000/RES_hhdet_in_new!F69)</f>
        <v>2066.3312498177243</v>
      </c>
      <c r="G69" s="132">
        <f>IF(RES_hhdet_in_tes!G69=0,0,RES_hhdet_in_tes!G69/0.086*1000000/RES_hhdet_in_new!G69)</f>
        <v>2068.1202690557984</v>
      </c>
      <c r="H69" s="132">
        <f>IF(RES_hhdet_in_tes!H69=0,0,RES_hhdet_in_tes!H69/0.086*1000000/RES_hhdet_in_new!H69)</f>
        <v>2055.9530984188937</v>
      </c>
      <c r="I69" s="132">
        <f>IF(RES_hhdet_in_tes!I69=0,0,RES_hhdet_in_tes!I69/0.086*1000000/RES_hhdet_in_new!I69)</f>
        <v>2065.5165218142029</v>
      </c>
      <c r="J69" s="132">
        <f>IF(RES_hhdet_in_tes!J69=0,0,RES_hhdet_in_tes!J69/0.086*1000000/RES_hhdet_in_new!J69)</f>
        <v>2153.0486274893233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2089.3916474239841</v>
      </c>
      <c r="M69" s="132">
        <f>IF(RES_hhdet_in_tes!M69=0,0,RES_hhdet_in_tes!M69/0.086*1000000/RES_hhdet_in_new!M69)</f>
        <v>2074.3552677796897</v>
      </c>
      <c r="N69" s="132">
        <f>IF(RES_hhdet_in_tes!N69=0,0,RES_hhdet_in_tes!N69/0.086*1000000/RES_hhdet_in_new!N69)</f>
        <v>2056.1466854488121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2004.902074043255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2283.3768331117417</v>
      </c>
      <c r="L70" s="132">
        <f>IF(RES_hhdet_in_tes!L70=0,0,RES_hhdet_in_tes!L70/0.086*1000000/RES_hhdet_in_new!L70)</f>
        <v>2162.7567220034562</v>
      </c>
      <c r="M70" s="132">
        <f>IF(RES_hhdet_in_tes!M70=0,0,RES_hhdet_in_tes!M70/0.086*1000000/RES_hhdet_in_new!M70)</f>
        <v>2143.2368487598142</v>
      </c>
      <c r="N70" s="132">
        <f>IF(RES_hhdet_in_tes!N70=0,0,RES_hhdet_in_tes!N70/0.086*1000000/RES_hhdet_in_new!N70)</f>
        <v>2121.0352310461753</v>
      </c>
      <c r="O70" s="132">
        <f>IF(RES_hhdet_in_tes!O70=0,0,RES_hhdet_in_tes!O70/0.086*1000000/RES_hhdet_in_new!O70)</f>
        <v>2101.4302115313008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2058.2924373252254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1123.6556574023493</v>
      </c>
      <c r="L71" s="165">
        <f>IF(RES_hhdet_in_tes!L71=0,0,RES_hhdet_in_tes!L71/0.086*1000000/RES_hhdet_in_new!L70)</f>
        <v>1078.555794697103</v>
      </c>
      <c r="M71" s="165">
        <f>IF(RES_hhdet_in_tes!M71=0,0,RES_hhdet_in_tes!M71/0.086*1000000/RES_hhdet_in_new!M70)</f>
        <v>1070.3787379187268</v>
      </c>
      <c r="N71" s="165">
        <f>IF(RES_hhdet_in_tes!N71=0,0,RES_hhdet_in_tes!N71/0.086*1000000/RES_hhdet_in_new!N70)</f>
        <v>1061.4462515148923</v>
      </c>
      <c r="O71" s="165">
        <f>IF(RES_hhdet_in_tes!O71=0,0,RES_hhdet_in_tes!O71/0.086*1000000/RES_hhdet_in_new!O70)</f>
        <v>1052.0097572738507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1031.4306584930123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1159.7211757093924</v>
      </c>
      <c r="L72" s="164">
        <f>IF(RES_hhdet_in_tes!L72=0,0,RES_hhdet_in_tes!L72/0.086*1000000/RES_hhdet_in_new!L70)</f>
        <v>1084.2009273063534</v>
      </c>
      <c r="M72" s="164">
        <f>IF(RES_hhdet_in_tes!M72=0,0,RES_hhdet_in_tes!M72/0.086*1000000/RES_hhdet_in_new!M70)</f>
        <v>1072.8581108410874</v>
      </c>
      <c r="N72" s="164">
        <f>IF(RES_hhdet_in_tes!N72=0,0,RES_hhdet_in_tes!N72/0.086*1000000/RES_hhdet_in_new!N70)</f>
        <v>1059.588979531283</v>
      </c>
      <c r="O72" s="164">
        <f>IF(RES_hhdet_in_tes!O72=0,0,RES_hhdet_in_tes!O72/0.086*1000000/RES_hhdet_in_new!O70)</f>
        <v>1049.4204542574505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1026.8617788322131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2463.8616657762409</v>
      </c>
      <c r="D73" s="162">
        <f>IF(RES_hhdet_in_tes!D73=0,0,RES_hhdet_in_tes!D73/0.086*1000000/RES_hhdet_in_new!D73)</f>
        <v>2547.8836926364143</v>
      </c>
      <c r="E73" s="162">
        <f>IF(RES_hhdet_in_tes!E73=0,0,RES_hhdet_in_tes!E73/0.086*1000000/RES_hhdet_in_new!E73)</f>
        <v>2919.8633870252456</v>
      </c>
      <c r="F73" s="162">
        <f>IF(RES_hhdet_in_tes!F73=0,0,RES_hhdet_in_tes!F73/0.086*1000000/RES_hhdet_in_new!F73)</f>
        <v>2793.9258001848698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2721.6605815703065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2990.9893560661244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2506.7585828526621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2509.8170233224732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2762.3845590633132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2339.8993725226455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2282.9801184031039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1602.6067349337809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1267.5708625293382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1255.5909866646539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1159.7778241295321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1072.3285099933075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1027.38913173845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719.99286113784615</v>
      </c>
      <c r="D77" s="157">
        <f>IF(SUM(RES_hhdet_in_tes!D78:D79)=0,0,SUM(RES_hhdet_in_tes!D78:D79)/0.086*1000000/SUM(RES_hhdet_in_new!D78:D79))</f>
        <v>671.32384193398434</v>
      </c>
      <c r="E77" s="157">
        <f>IF(SUM(RES_hhdet_in_tes!E78:E79)=0,0,SUM(RES_hhdet_in_tes!E78:E79)/0.086*1000000/SUM(RES_hhdet_in_new!E78:E79))</f>
        <v>761.17268516121112</v>
      </c>
      <c r="F77" s="157">
        <f>IF(SUM(RES_hhdet_in_tes!F78:F79)=0,0,SUM(RES_hhdet_in_tes!F78:F79)/0.086*1000000/SUM(RES_hhdet_in_new!F78:F79))</f>
        <v>865.40704314605898</v>
      </c>
      <c r="G77" s="157">
        <f>IF(SUM(RES_hhdet_in_tes!G78:G79)=0,0,SUM(RES_hhdet_in_tes!G78:G79)/0.086*1000000/SUM(RES_hhdet_in_new!G78:G79))</f>
        <v>729.18363474115631</v>
      </c>
      <c r="H77" s="157">
        <f>IF(SUM(RES_hhdet_in_tes!H78:H79)=0,0,SUM(RES_hhdet_in_tes!H78:H79)/0.086*1000000/SUM(RES_hhdet_in_new!H78:H79))</f>
        <v>804.97423965169241</v>
      </c>
      <c r="I77" s="157">
        <f>IF(SUM(RES_hhdet_in_tes!I78:I79)=0,0,SUM(RES_hhdet_in_tes!I78:I79)/0.086*1000000/SUM(RES_hhdet_in_new!I78:I79))</f>
        <v>740.64076116628553</v>
      </c>
      <c r="J77" s="157">
        <f>IF(SUM(RES_hhdet_in_tes!J78:J79)=0,0,SUM(RES_hhdet_in_tes!J78:J79)/0.086*1000000/SUM(RES_hhdet_in_new!J78:J79))</f>
        <v>802.35359986442597</v>
      </c>
      <c r="K77" s="157">
        <f>IF(SUM(RES_hhdet_in_tes!K78:K79)=0,0,SUM(RES_hhdet_in_tes!K78:K79)/0.086*1000000/SUM(RES_hhdet_in_new!K78:K79))</f>
        <v>718.95061154655536</v>
      </c>
      <c r="L77" s="157">
        <f>IF(SUM(RES_hhdet_in_tes!L78:L79)=0,0,SUM(RES_hhdet_in_tes!L78:L79)/0.086*1000000/SUM(RES_hhdet_in_new!L78:L79))</f>
        <v>719.27181728240328</v>
      </c>
      <c r="M77" s="157">
        <f>IF(SUM(RES_hhdet_in_tes!M78:M79)=0,0,SUM(RES_hhdet_in_tes!M78:M79)/0.086*1000000/SUM(RES_hhdet_in_new!M78:M79))</f>
        <v>710.61324416871275</v>
      </c>
      <c r="N77" s="157">
        <f>IF(SUM(RES_hhdet_in_tes!N78:N79)=0,0,SUM(RES_hhdet_in_tes!N78:N79)/0.086*1000000/SUM(RES_hhdet_in_new!N78:N79))</f>
        <v>712.77122000326028</v>
      </c>
      <c r="O77" s="157">
        <f>IF(SUM(RES_hhdet_in_tes!O78:O79)=0,0,SUM(RES_hhdet_in_tes!O78:O79)/0.086*1000000/SUM(RES_hhdet_in_new!O78:O79))</f>
        <v>726.03097269741409</v>
      </c>
      <c r="P77" s="157">
        <f>IF(SUM(RES_hhdet_in_tes!P78:P79)=0,0,SUM(RES_hhdet_in_tes!P78:P79)/0.086*1000000/SUM(RES_hhdet_in_new!P78:P79))</f>
        <v>0</v>
      </c>
      <c r="Q77" s="157">
        <f>IF(SUM(RES_hhdet_in_tes!Q78:Q79)=0,0,SUM(RES_hhdet_in_tes!Q78:Q79)/0.086*1000000/SUM(RES_hhdet_in_new!Q78:Q79))</f>
        <v>701.56705430485886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666.30201963371644</v>
      </c>
      <c r="D78" s="156">
        <f>IF(RES_hhdet_in_tes!D78=0,0,RES_hhdet_in_tes!D78/0.086*1000000/RES_hhdet_in_new!D78)</f>
        <v>671.32384193398434</v>
      </c>
      <c r="E78" s="156">
        <f>IF(RES_hhdet_in_tes!E78=0,0,RES_hhdet_in_tes!E78/0.086*1000000/RES_hhdet_in_new!E78)</f>
        <v>675.94929353109171</v>
      </c>
      <c r="F78" s="156">
        <f>IF(RES_hhdet_in_tes!F78=0,0,RES_hhdet_in_tes!F78/0.086*1000000/RES_hhdet_in_new!F78)</f>
        <v>718.09197176977375</v>
      </c>
      <c r="G78" s="156">
        <f>IF(RES_hhdet_in_tes!G78=0,0,RES_hhdet_in_tes!G78/0.086*1000000/RES_hhdet_in_new!G78)</f>
        <v>729.18363474115631</v>
      </c>
      <c r="H78" s="156">
        <f>IF(RES_hhdet_in_tes!H78=0,0,RES_hhdet_in_tes!H78/0.086*1000000/RES_hhdet_in_new!H78)</f>
        <v>729.66355422999311</v>
      </c>
      <c r="I78" s="156">
        <f>IF(RES_hhdet_in_tes!I78=0,0,RES_hhdet_in_tes!I78/0.086*1000000/RES_hhdet_in_new!I78)</f>
        <v>740.64076116628553</v>
      </c>
      <c r="J78" s="156">
        <f>IF(RES_hhdet_in_tes!J78=0,0,RES_hhdet_in_tes!J78/0.086*1000000/RES_hhdet_in_new!J78)</f>
        <v>743.14780785083417</v>
      </c>
      <c r="K78" s="156">
        <f>IF(RES_hhdet_in_tes!K78=0,0,RES_hhdet_in_tes!K78/0.086*1000000/RES_hhdet_in_new!K78)</f>
        <v>718.95061154655536</v>
      </c>
      <c r="L78" s="156">
        <f>IF(RES_hhdet_in_tes!L78=0,0,RES_hhdet_in_tes!L78/0.086*1000000/RES_hhdet_in_new!L78)</f>
        <v>719.27181728240328</v>
      </c>
      <c r="M78" s="156">
        <f>IF(RES_hhdet_in_tes!M78=0,0,RES_hhdet_in_tes!M78/0.086*1000000/RES_hhdet_in_new!M78)</f>
        <v>710.61324416871275</v>
      </c>
      <c r="N78" s="156">
        <f>IF(RES_hhdet_in_tes!N78=0,0,RES_hhdet_in_tes!N78/0.086*1000000/RES_hhdet_in_new!N78)</f>
        <v>712.77122000326028</v>
      </c>
      <c r="O78" s="156">
        <f>IF(RES_hhdet_in_tes!O78=0,0,RES_hhdet_in_tes!O78/0.086*1000000/RES_hhdet_in_new!O78)</f>
        <v>726.03097269741409</v>
      </c>
      <c r="P78" s="156">
        <f>IF(RES_hhdet_in_tes!P78=0,0,RES_hhdet_in_tes!P78/0.086*1000000/RES_hhdet_in_new!P78)</f>
        <v>0</v>
      </c>
      <c r="Q78" s="156">
        <f>IF(RES_hhdet_in_tes!Q78=0,0,RES_hhdet_in_tes!Q78/0.086*1000000/RES_hhdet_in_new!Q78)</f>
        <v>657.61123462732655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793.05904686730946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918.6348931071733</v>
      </c>
      <c r="F79" s="57">
        <f>IF(RES_hhdet_in_tes!F79=0,0,RES_hhdet_in_tes!F79/0.086*1000000/RES_hhdet_in_new!F79)</f>
        <v>969.3629686462466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962.94409389966222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981.28255417370644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753.81779171630421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12239.85555890356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15238.562617281881</v>
      </c>
      <c r="G81" s="168">
        <f t="shared" ref="G81" si="72">SUM(G82,G85,G87,G100)</f>
        <v>14294.3968437647</v>
      </c>
      <c r="H81" s="168">
        <f t="shared" ref="H81" si="73">SUM(H82,H85,H87,H100)</f>
        <v>14784.766212784167</v>
      </c>
      <c r="I81" s="168">
        <f t="shared" ref="I81" si="74">SUM(I82,I85,I87,I100)</f>
        <v>13635.209222833906</v>
      </c>
      <c r="J81" s="168">
        <f t="shared" ref="J81" si="75">SUM(J82,J85,J87,J100)</f>
        <v>14299.932254538113</v>
      </c>
      <c r="K81" s="168">
        <f t="shared" ref="K81" si="76">SUM(K82,K85,K87,K100)</f>
        <v>14390.647193931411</v>
      </c>
      <c r="L81" s="168">
        <f t="shared" ref="L81" si="77">SUM(L82,L85,L87,L100)</f>
        <v>14612.83050519586</v>
      </c>
      <c r="M81" s="168">
        <f t="shared" ref="M81" si="78">SUM(M82,M85,M87,M100)</f>
        <v>14214.953563073572</v>
      </c>
      <c r="N81" s="168">
        <f t="shared" ref="N81" si="79">SUM(N82,N85,N87,N100)</f>
        <v>13728.780559127737</v>
      </c>
      <c r="O81" s="168">
        <f t="shared" ref="O81" si="80">SUM(O82,O85,O87,O100)</f>
        <v>13477.009963695318</v>
      </c>
      <c r="P81" s="168">
        <f t="shared" ref="P81" si="81">SUM(P82,P85,P87,P100)</f>
        <v>10657.064363385431</v>
      </c>
      <c r="Q81" s="168">
        <f t="shared" ref="Q81" si="82">SUM(Q82,Q85,Q87,Q100)</f>
        <v>13205.304820593055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7646.3245534167281</v>
      </c>
      <c r="D82" s="157">
        <f t="shared" si="83"/>
        <v>0</v>
      </c>
      <c r="E82" s="157">
        <f t="shared" si="83"/>
        <v>0</v>
      </c>
      <c r="F82" s="157">
        <f t="shared" si="83"/>
        <v>9607.3640853837715</v>
      </c>
      <c r="G82" s="157">
        <f t="shared" si="83"/>
        <v>8901.1727080974015</v>
      </c>
      <c r="H82" s="157">
        <f t="shared" si="83"/>
        <v>9577.9530491021615</v>
      </c>
      <c r="I82" s="157">
        <f t="shared" si="83"/>
        <v>8302.0437868005338</v>
      </c>
      <c r="J82" s="157">
        <f t="shared" si="83"/>
        <v>8993.5282601388044</v>
      </c>
      <c r="K82" s="157">
        <f t="shared" si="83"/>
        <v>9032.9013063664825</v>
      </c>
      <c r="L82" s="157">
        <f t="shared" si="83"/>
        <v>9601.620700200534</v>
      </c>
      <c r="M82" s="157">
        <f t="shared" si="83"/>
        <v>9205.8889790309622</v>
      </c>
      <c r="N82" s="157">
        <f t="shared" si="83"/>
        <v>8740.9988059934894</v>
      </c>
      <c r="O82" s="157">
        <f t="shared" si="83"/>
        <v>8584.1232071983741</v>
      </c>
      <c r="P82" s="157">
        <f t="shared" si="83"/>
        <v>5766.2061025858702</v>
      </c>
      <c r="Q82" s="157">
        <f t="shared" si="83"/>
        <v>8139.7092291603331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7561.9705673634408</v>
      </c>
      <c r="D83" s="156">
        <f>IF(RES_hhdet_in_tes!D83=0,0,RES_hhdet_in_tes!D83/0.086*1000000/RES_hhdet_in_new!D83)</f>
        <v>0</v>
      </c>
      <c r="E83" s="156">
        <f>IF(RES_hhdet_in_tes!E83=0,0,RES_hhdet_in_tes!E83/0.086*1000000/RES_hhdet_in_new!E83)</f>
        <v>0</v>
      </c>
      <c r="F83" s="156">
        <f>IF(RES_hhdet_in_tes!F83=0,0,RES_hhdet_in_tes!F83/0.086*1000000/RES_hhdet_in_new!F83)</f>
        <v>9466.0908357493554</v>
      </c>
      <c r="G83" s="156">
        <f>IF(RES_hhdet_in_tes!G83=0,0,RES_hhdet_in_tes!G83/0.086*1000000/RES_hhdet_in_new!G83)</f>
        <v>8768.0187098505285</v>
      </c>
      <c r="H83" s="156">
        <f>IF(RES_hhdet_in_tes!H83=0,0,RES_hhdet_in_tes!H83/0.086*1000000/RES_hhdet_in_new!H83)</f>
        <v>9429.4084600391616</v>
      </c>
      <c r="I83" s="156">
        <f>IF(RES_hhdet_in_tes!I83=0,0,RES_hhdet_in_tes!I83/0.086*1000000/RES_hhdet_in_new!I83)</f>
        <v>8156.7396896222954</v>
      </c>
      <c r="J83" s="156">
        <f>IF(RES_hhdet_in_tes!J83=0,0,RES_hhdet_in_tes!J83/0.086*1000000/RES_hhdet_in_new!J83)</f>
        <v>8802.6463865546666</v>
      </c>
      <c r="K83" s="156">
        <f>IF(RES_hhdet_in_tes!K83=0,0,RES_hhdet_in_tes!K83/0.086*1000000/RES_hhdet_in_new!K83)</f>
        <v>8933.8494217321131</v>
      </c>
      <c r="L83" s="156">
        <f>IF(RES_hhdet_in_tes!L83=0,0,RES_hhdet_in_tes!L83/0.086*1000000/RES_hhdet_in_new!L83)</f>
        <v>9527.2501574011003</v>
      </c>
      <c r="M83" s="156">
        <f>IF(RES_hhdet_in_tes!M83=0,0,RES_hhdet_in_tes!M83/0.086*1000000/RES_hhdet_in_new!M83)</f>
        <v>9131.4070584230612</v>
      </c>
      <c r="N83" s="156">
        <f>IF(RES_hhdet_in_tes!N83=0,0,RES_hhdet_in_tes!N83/0.086*1000000/RES_hhdet_in_new!N83)</f>
        <v>8686.3579635697442</v>
      </c>
      <c r="O83" s="156">
        <f>IF(RES_hhdet_in_tes!O83=0,0,RES_hhdet_in_tes!O83/0.086*1000000/RES_hhdet_in_new!O83)</f>
        <v>8532.889354824043</v>
      </c>
      <c r="P83" s="156">
        <f>IF(RES_hhdet_in_tes!P83=0,0,RES_hhdet_in_tes!P83/0.086*1000000/RES_hhdet_in_new!P83)</f>
        <v>5733.5211079117898</v>
      </c>
      <c r="Q83" s="156">
        <f>IF(RES_hhdet_in_tes!Q83=0,0,RES_hhdet_in_tes!Q83/0.086*1000000/RES_hhdet_in_new!Q83)</f>
        <v>8054.2490802500752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84.35398605328696</v>
      </c>
      <c r="D84" s="156">
        <f>IF(RES_hhdet_in_tes!D84=0,0,RES_hhdet_in_tes!D84/0.086*1000000/RES_hhdet_in_new!D83)</f>
        <v>0</v>
      </c>
      <c r="E84" s="156">
        <f>IF(RES_hhdet_in_tes!E84=0,0,RES_hhdet_in_tes!E84/0.086*1000000/RES_hhdet_in_new!E83)</f>
        <v>0</v>
      </c>
      <c r="F84" s="156">
        <f>IF(RES_hhdet_in_tes!F84=0,0,RES_hhdet_in_tes!F84/0.086*1000000/RES_hhdet_in_new!F83)</f>
        <v>141.2732496344164</v>
      </c>
      <c r="G84" s="156">
        <f>IF(RES_hhdet_in_tes!G84=0,0,RES_hhdet_in_tes!G84/0.086*1000000/RES_hhdet_in_new!G83)</f>
        <v>133.15399824687384</v>
      </c>
      <c r="H84" s="156">
        <f>IF(RES_hhdet_in_tes!H84=0,0,RES_hhdet_in_tes!H84/0.086*1000000/RES_hhdet_in_new!H83)</f>
        <v>148.54458906300079</v>
      </c>
      <c r="I84" s="156">
        <f>IF(RES_hhdet_in_tes!I84=0,0,RES_hhdet_in_tes!I84/0.086*1000000/RES_hhdet_in_new!I83)</f>
        <v>145.304097178239</v>
      </c>
      <c r="J84" s="156">
        <f>IF(RES_hhdet_in_tes!J84=0,0,RES_hhdet_in_tes!J84/0.086*1000000/RES_hhdet_in_new!J83)</f>
        <v>190.8818735841383</v>
      </c>
      <c r="K84" s="156">
        <f>IF(RES_hhdet_in_tes!K84=0,0,RES_hhdet_in_tes!K84/0.086*1000000/RES_hhdet_in_new!K83)</f>
        <v>99.051884634368548</v>
      </c>
      <c r="L84" s="156">
        <f>IF(RES_hhdet_in_tes!L84=0,0,RES_hhdet_in_tes!L84/0.086*1000000/RES_hhdet_in_new!L83)</f>
        <v>74.370542799433082</v>
      </c>
      <c r="M84" s="156">
        <f>IF(RES_hhdet_in_tes!M84=0,0,RES_hhdet_in_tes!M84/0.086*1000000/RES_hhdet_in_new!M83)</f>
        <v>74.481920607900449</v>
      </c>
      <c r="N84" s="156">
        <f>IF(RES_hhdet_in_tes!N84=0,0,RES_hhdet_in_tes!N84/0.086*1000000/RES_hhdet_in_new!N83)</f>
        <v>54.640842423745326</v>
      </c>
      <c r="O84" s="156">
        <f>IF(RES_hhdet_in_tes!O84=0,0,RES_hhdet_in_tes!O84/0.086*1000000/RES_hhdet_in_new!O83)</f>
        <v>51.233852374330418</v>
      </c>
      <c r="P84" s="156">
        <f>IF(RES_hhdet_in_tes!P84=0,0,RES_hhdet_in_tes!P84/0.086*1000000/RES_hhdet_in_new!P83)</f>
        <v>32.684994674080357</v>
      </c>
      <c r="Q84" s="156">
        <f>IF(RES_hhdet_in_tes!Q84=0,0,RES_hhdet_in_tes!Q84/0.086*1000000/RES_hhdet_in_new!Q83)</f>
        <v>85.460148910258127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1543.9483014436919</v>
      </c>
      <c r="D85" s="157">
        <f t="shared" si="84"/>
        <v>0</v>
      </c>
      <c r="E85" s="157">
        <f t="shared" si="84"/>
        <v>0</v>
      </c>
      <c r="F85" s="157">
        <f t="shared" si="84"/>
        <v>2151.3404201350918</v>
      </c>
      <c r="G85" s="157">
        <f t="shared" si="84"/>
        <v>2008.567261999136</v>
      </c>
      <c r="H85" s="157">
        <f t="shared" si="84"/>
        <v>1994.533954809448</v>
      </c>
      <c r="I85" s="157">
        <f t="shared" si="84"/>
        <v>1989.5143628937435</v>
      </c>
      <c r="J85" s="157">
        <f t="shared" si="84"/>
        <v>1976.2567525748184</v>
      </c>
      <c r="K85" s="157">
        <f t="shared" si="84"/>
        <v>1974.7314152072975</v>
      </c>
      <c r="L85" s="157">
        <f t="shared" si="84"/>
        <v>1982.9111809319663</v>
      </c>
      <c r="M85" s="157">
        <f t="shared" si="84"/>
        <v>1985.4890716349396</v>
      </c>
      <c r="N85" s="157">
        <f t="shared" si="84"/>
        <v>2023.3662113938067</v>
      </c>
      <c r="O85" s="157">
        <f t="shared" si="84"/>
        <v>1942.1960691689694</v>
      </c>
      <c r="P85" s="157">
        <f t="shared" si="84"/>
        <v>2009.7502827789056</v>
      </c>
      <c r="Q85" s="157">
        <f t="shared" si="84"/>
        <v>2140.061702018028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1543.9483014436919</v>
      </c>
      <c r="D86" s="156">
        <f>IF(RES_hhdet_in_tes!D86=0,0,RES_hhdet_in_tes!D86/0.086*1000000/RES_hhdet_in_new!D86)</f>
        <v>0</v>
      </c>
      <c r="E86" s="156">
        <f>IF(RES_hhdet_in_tes!E86=0,0,RES_hhdet_in_tes!E86/0.086*1000000/RES_hhdet_in_new!E86)</f>
        <v>0</v>
      </c>
      <c r="F86" s="156">
        <f>IF(RES_hhdet_in_tes!F86=0,0,RES_hhdet_in_tes!F86/0.086*1000000/RES_hhdet_in_new!F86)</f>
        <v>2151.3404201350918</v>
      </c>
      <c r="G86" s="156">
        <f>IF(RES_hhdet_in_tes!G86=0,0,RES_hhdet_in_tes!G86/0.086*1000000/RES_hhdet_in_new!G86)</f>
        <v>2008.567261999136</v>
      </c>
      <c r="H86" s="156">
        <f>IF(RES_hhdet_in_tes!H86=0,0,RES_hhdet_in_tes!H86/0.086*1000000/RES_hhdet_in_new!H86)</f>
        <v>1994.533954809448</v>
      </c>
      <c r="I86" s="156">
        <f>IF(RES_hhdet_in_tes!I86=0,0,RES_hhdet_in_tes!I86/0.086*1000000/RES_hhdet_in_new!I86)</f>
        <v>1989.5143628937435</v>
      </c>
      <c r="J86" s="156">
        <f>IF(RES_hhdet_in_tes!J86=0,0,RES_hhdet_in_tes!J86/0.086*1000000/RES_hhdet_in_new!J86)</f>
        <v>1976.2567525748184</v>
      </c>
      <c r="K86" s="156">
        <f>IF(RES_hhdet_in_tes!K86=0,0,RES_hhdet_in_tes!K86/0.086*1000000/RES_hhdet_in_new!K86)</f>
        <v>1974.7314152072975</v>
      </c>
      <c r="L86" s="156">
        <f>IF(RES_hhdet_in_tes!L86=0,0,RES_hhdet_in_tes!L86/0.086*1000000/RES_hhdet_in_new!L86)</f>
        <v>1982.9111809319663</v>
      </c>
      <c r="M86" s="156">
        <f>IF(RES_hhdet_in_tes!M86=0,0,RES_hhdet_in_tes!M86/0.086*1000000/RES_hhdet_in_new!M86)</f>
        <v>1985.4890716349396</v>
      </c>
      <c r="N86" s="156">
        <f>IF(RES_hhdet_in_tes!N86=0,0,RES_hhdet_in_tes!N86/0.086*1000000/RES_hhdet_in_new!N86)</f>
        <v>2023.3662113938067</v>
      </c>
      <c r="O86" s="156">
        <f>IF(RES_hhdet_in_tes!O86=0,0,RES_hhdet_in_tes!O86/0.086*1000000/RES_hhdet_in_new!O86)</f>
        <v>1942.1960691689694</v>
      </c>
      <c r="P86" s="156">
        <f>IF(RES_hhdet_in_tes!P86=0,0,RES_hhdet_in_tes!P86/0.086*1000000/RES_hhdet_in_new!P86)</f>
        <v>2009.7502827789056</v>
      </c>
      <c r="Q86" s="156">
        <f>IF(RES_hhdet_in_tes!Q86=0,0,RES_hhdet_in_tes!Q86/0.086*1000000/RES_hhdet_in_new!Q86)</f>
        <v>2140.061702018028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2256.5252072135677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0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0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2510.5470894798823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2483.122912679793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2249.3676241149419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2422.3789005064909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2348.8992390969834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2413.9348140411589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2197.0189621530612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2213.7905269731323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2185.8148437572681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2167.1753551930037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2126.4081382205763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2171.7754639246655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2061.5323777328904</v>
      </c>
      <c r="D88" s="132">
        <f>IF(RES_hhdet_in_tes!D88=0,0,RES_hhdet_in_tes!D88/0.086*1000000/RES_hhdet_in_new!D88)</f>
        <v>0</v>
      </c>
      <c r="E88" s="132">
        <f>IF(RES_hhdet_in_tes!E88=0,0,RES_hhdet_in_tes!E88/0.086*1000000/RES_hhdet_in_new!E88)</f>
        <v>0</v>
      </c>
      <c r="F88" s="132">
        <f>IF(RES_hhdet_in_tes!F88=0,0,RES_hhdet_in_tes!F88/0.086*1000000/RES_hhdet_in_new!F88)</f>
        <v>2067.0185079036551</v>
      </c>
      <c r="G88" s="132">
        <f>IF(RES_hhdet_in_tes!G88=0,0,RES_hhdet_in_tes!G88/0.086*1000000/RES_hhdet_in_new!G88)</f>
        <v>2093.311379719808</v>
      </c>
      <c r="H88" s="132">
        <f>IF(RES_hhdet_in_tes!H88=0,0,RES_hhdet_in_tes!H88/0.086*1000000/RES_hhdet_in_new!H88)</f>
        <v>2103.4383376789738</v>
      </c>
      <c r="I88" s="132">
        <f>IF(RES_hhdet_in_tes!I88=0,0,RES_hhdet_in_tes!I88/0.086*1000000/RES_hhdet_in_new!I88)</f>
        <v>2200.6511729833173</v>
      </c>
      <c r="J88" s="132">
        <f>IF(RES_hhdet_in_tes!J88=0,0,RES_hhdet_in_tes!J88/0.086*1000000/RES_hhdet_in_new!J88)</f>
        <v>2106.921362846279</v>
      </c>
      <c r="K88" s="132">
        <f>IF(RES_hhdet_in_tes!K88=0,0,RES_hhdet_in_tes!K88/0.086*1000000/RES_hhdet_in_new!K88)</f>
        <v>0</v>
      </c>
      <c r="L88" s="132">
        <f>IF(RES_hhdet_in_tes!L88=0,0,RES_hhdet_in_tes!L88/0.086*1000000/RES_hhdet_in_new!L88)</f>
        <v>2215.3088218370353</v>
      </c>
      <c r="M88" s="132">
        <f>IF(RES_hhdet_in_tes!M88=0,0,RES_hhdet_in_tes!M88/0.086*1000000/RES_hhdet_in_new!M88)</f>
        <v>2203.5538518052776</v>
      </c>
      <c r="N88" s="132">
        <f>IF(RES_hhdet_in_tes!N88=0,0,RES_hhdet_in_tes!N88/0.086*1000000/RES_hhdet_in_new!N88)</f>
        <v>2179.5964039623564</v>
      </c>
      <c r="O88" s="132">
        <f>IF(RES_hhdet_in_tes!O88=0,0,RES_hhdet_in_tes!O88/0.086*1000000/RES_hhdet_in_new!O88)</f>
        <v>2163.1639977628897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2118.7031257452913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2413.9348140411589</v>
      </c>
      <c r="L89" s="132">
        <f>IF(RES_hhdet_in_tes!L89=0,0,RES_hhdet_in_tes!L89/0.086*1000000/RES_hhdet_in_new!L89)</f>
        <v>2246.8432012728645</v>
      </c>
      <c r="M89" s="132">
        <f>IF(RES_hhdet_in_tes!M89=0,0,RES_hhdet_in_tes!M89/0.086*1000000/RES_hhdet_in_new!M89)</f>
        <v>2223.5089748842165</v>
      </c>
      <c r="N89" s="132">
        <f>IF(RES_hhdet_in_tes!N89=0,0,RES_hhdet_in_tes!N89/0.086*1000000/RES_hhdet_in_new!N89)</f>
        <v>2193.3211075566937</v>
      </c>
      <c r="O89" s="132">
        <f>IF(RES_hhdet_in_tes!O89=0,0,RES_hhdet_in_tes!O89/0.086*1000000/RES_hhdet_in_new!O89)</f>
        <v>2171.4609387940818</v>
      </c>
      <c r="P89" s="132">
        <f>IF(RES_hhdet_in_tes!P89=0,0,RES_hhdet_in_tes!P89/0.086*1000000/RES_hhdet_in_new!P89)</f>
        <v>2126.4081382205763</v>
      </c>
      <c r="Q89" s="132">
        <f>IF(RES_hhdet_in_tes!Q89=0,0,RES_hhdet_in_tes!Q89/0.086*1000000/RES_hhdet_in_new!Q89)</f>
        <v>2118.1535651050408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1253.7085459402374</v>
      </c>
      <c r="L90" s="165">
        <f>IF(RES_hhdet_in_tes!L90=0,0,RES_hhdet_in_tes!L90/0.086*1000000/RES_hhdet_in_new!L89)</f>
        <v>1162.2942255060345</v>
      </c>
      <c r="M90" s="165">
        <f>IF(RES_hhdet_in_tes!M90=0,0,RES_hhdet_in_tes!M90/0.086*1000000/RES_hhdet_in_new!M89)</f>
        <v>1150.6891289838391</v>
      </c>
      <c r="N90" s="165">
        <f>IF(RES_hhdet_in_tes!N90=0,0,RES_hhdet_in_tes!N90/0.086*1000000/RES_hhdet_in_new!N89)</f>
        <v>1134.2449318055169</v>
      </c>
      <c r="O90" s="165">
        <f>IF(RES_hhdet_in_tes!O90=0,0,RES_hhdet_in_tes!O90/0.086*1000000/RES_hhdet_in_new!O89)</f>
        <v>1122.2979033596876</v>
      </c>
      <c r="P90" s="165">
        <f>IF(RES_hhdet_in_tes!P90=0,0,RES_hhdet_in_tes!P90/0.086*1000000/RES_hhdet_in_new!P89)</f>
        <v>1098.0933603697556</v>
      </c>
      <c r="Q90" s="165">
        <f>IF(RES_hhdet_in_tes!Q90=0,0,RES_hhdet_in_tes!Q90/0.086*1000000/RES_hhdet_in_new!Q89)</f>
        <v>1092.199465389871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1160.2262681009208</v>
      </c>
      <c r="L91" s="164">
        <f>IF(RES_hhdet_in_tes!L91=0,0,RES_hhdet_in_tes!L91/0.086*1000000/RES_hhdet_in_new!L89)</f>
        <v>1084.5489757668299</v>
      </c>
      <c r="M91" s="164">
        <f>IF(RES_hhdet_in_tes!M91=0,0,RES_hhdet_in_tes!M91/0.086*1000000/RES_hhdet_in_new!M89)</f>
        <v>1072.8198459003775</v>
      </c>
      <c r="N91" s="164">
        <f>IF(RES_hhdet_in_tes!N91=0,0,RES_hhdet_in_tes!N91/0.086*1000000/RES_hhdet_in_new!N89)</f>
        <v>1059.0761757511766</v>
      </c>
      <c r="O91" s="164">
        <f>IF(RES_hhdet_in_tes!O91=0,0,RES_hhdet_in_tes!O91/0.086*1000000/RES_hhdet_in_new!O89)</f>
        <v>1049.163035434394</v>
      </c>
      <c r="P91" s="164">
        <f>IF(RES_hhdet_in_tes!P91=0,0,RES_hhdet_in_tes!P91/0.086*1000000/RES_hhdet_in_new!P89)</f>
        <v>1028.314777850821</v>
      </c>
      <c r="Q91" s="164">
        <f>IF(RES_hhdet_in_tes!Q91=0,0,RES_hhdet_in_tes!Q91/0.086*1000000/RES_hhdet_in_new!Q89)</f>
        <v>1025.9540997151703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2467.7695019881917</v>
      </c>
      <c r="D96" s="162">
        <f>IF(RES_hhdet_in_tes!D96=0,0,RES_hhdet_in_tes!D96/0.086*1000000/RES_hhdet_in_new!D96)</f>
        <v>0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2817.223586715987</v>
      </c>
      <c r="G96" s="162">
        <f>IF(RES_hhdet_in_tes!G96=0,0,RES_hhdet_in_tes!G96/0.086*1000000/RES_hhdet_in_new!G96)</f>
        <v>2848.405415031842</v>
      </c>
      <c r="H96" s="162">
        <f>IF(RES_hhdet_in_tes!H96=0,0,RES_hhdet_in_tes!H96/0.086*1000000/RES_hhdet_in_new!H96)</f>
        <v>2748.5665259334596</v>
      </c>
      <c r="I96" s="162">
        <f>IF(RES_hhdet_in_tes!I96=0,0,RES_hhdet_in_tes!I96/0.086*1000000/RES_hhdet_in_new!I96)</f>
        <v>2745.3877455210563</v>
      </c>
      <c r="J96" s="162">
        <f>IF(RES_hhdet_in_tes!J96=0,0,RES_hhdet_in_tes!J96/0.086*1000000/RES_hhdet_in_new!J96)</f>
        <v>3013.4419645584239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2163.6370812473319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2453.0449793249772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2187.4370741349526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2258.8301999408131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1100.477756740014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1230.9070647096971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1086.9593173949384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1027.923135231116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793.05749682957071</v>
      </c>
      <c r="D100" s="157">
        <f>IF(SUM(RES_hhdet_in_tes!D101:D103)=0,0,SUM(RES_hhdet_in_tes!D101:D103)/0.086*1000000/SUM(RES_hhdet_in_new!D101:D103))</f>
        <v>0</v>
      </c>
      <c r="E100" s="157">
        <f>IF(SUM(RES_hhdet_in_tes!E101:E103)=0,0,SUM(RES_hhdet_in_tes!E101:E103)/0.086*1000000/SUM(RES_hhdet_in_new!E101:E103))</f>
        <v>0</v>
      </c>
      <c r="F100" s="157">
        <f>IF(SUM(RES_hhdet_in_tes!F101:F103)=0,0,SUM(RES_hhdet_in_tes!F101:F103)/0.086*1000000/SUM(RES_hhdet_in_new!F101:F103))</f>
        <v>969.31102228313705</v>
      </c>
      <c r="G100" s="157">
        <f>IF(SUM(RES_hhdet_in_tes!G101:G103)=0,0,SUM(RES_hhdet_in_tes!G101:G103)/0.086*1000000/SUM(RES_hhdet_in_new!G101:G103))</f>
        <v>901.53396098836902</v>
      </c>
      <c r="H100" s="157">
        <f>IF(SUM(RES_hhdet_in_tes!H101:H103)=0,0,SUM(RES_hhdet_in_tes!H101:H103)/0.086*1000000/SUM(RES_hhdet_in_new!H101:H103))</f>
        <v>962.91158475761358</v>
      </c>
      <c r="I100" s="157">
        <f>IF(SUM(RES_hhdet_in_tes!I101:I103)=0,0,SUM(RES_hhdet_in_tes!I101:I103)/0.086*1000000/SUM(RES_hhdet_in_new!I101:I103))</f>
        <v>921.27217263313707</v>
      </c>
      <c r="J100" s="157">
        <f>IF(SUM(RES_hhdet_in_tes!J101:J103)=0,0,SUM(RES_hhdet_in_tes!J101:J103)/0.086*1000000/SUM(RES_hhdet_in_new!J101:J103))</f>
        <v>981.24800272750679</v>
      </c>
      <c r="K100" s="157">
        <f>IF(SUM(RES_hhdet_in_tes!K101:K103)=0,0,SUM(RES_hhdet_in_tes!K101:K103)/0.086*1000000/SUM(RES_hhdet_in_new!K101:K103))</f>
        <v>969.07965831647289</v>
      </c>
      <c r="L100" s="157">
        <f>IF(SUM(RES_hhdet_in_tes!L101:L103)=0,0,SUM(RES_hhdet_in_tes!L101:L103)/0.086*1000000/SUM(RES_hhdet_in_new!L101:L103))</f>
        <v>831.27966191029918</v>
      </c>
      <c r="M100" s="157">
        <f>IF(SUM(RES_hhdet_in_tes!M101:M103)=0,0,SUM(RES_hhdet_in_tes!M101:M103)/0.086*1000000/SUM(RES_hhdet_in_new!M101:M103))</f>
        <v>809.784985434536</v>
      </c>
      <c r="N100" s="157">
        <f>IF(SUM(RES_hhdet_in_tes!N101:N103)=0,0,SUM(RES_hhdet_in_tes!N101:N103)/0.086*1000000/SUM(RES_hhdet_in_new!N101:N103))</f>
        <v>778.60069798317465</v>
      </c>
      <c r="O100" s="157">
        <f>IF(SUM(RES_hhdet_in_tes!O101:O103)=0,0,SUM(RES_hhdet_in_tes!O101:O103)/0.086*1000000/SUM(RES_hhdet_in_new!O101:O103))</f>
        <v>783.51533213497157</v>
      </c>
      <c r="P100" s="157">
        <f>IF(SUM(RES_hhdet_in_tes!P101:P103)=0,0,SUM(RES_hhdet_in_tes!P101:P103)/0.086*1000000/SUM(RES_hhdet_in_new!P101:P103))</f>
        <v>754.69983980007748</v>
      </c>
      <c r="Q100" s="157">
        <f>IF(SUM(RES_hhdet_in_tes!Q101:Q103)=0,0,SUM(RES_hhdet_in_tes!Q101:Q103)/0.086*1000000/SUM(RES_hhdet_in_new!Q101:Q103))</f>
        <v>753.75842549002778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793.05749682957071</v>
      </c>
      <c r="D103" s="57">
        <f>IF(RES_hhdet_in_tes!D103=0,0,RES_hhdet_in_tes!D103/0.086*1000000/RES_hhdet_in_new!D103)</f>
        <v>0</v>
      </c>
      <c r="E103" s="57">
        <f>IF(RES_hhdet_in_tes!E103=0,0,RES_hhdet_in_tes!E103/0.086*1000000/RES_hhdet_in_new!E103)</f>
        <v>0</v>
      </c>
      <c r="F103" s="57">
        <f>IF(RES_hhdet_in_tes!F103=0,0,RES_hhdet_in_tes!F103/0.086*1000000/RES_hhdet_in_new!F103)</f>
        <v>969.31102228313705</v>
      </c>
      <c r="G103" s="57">
        <f>IF(RES_hhdet_in_tes!G103=0,0,RES_hhdet_in_tes!G103/0.086*1000000/RES_hhdet_in_new!G103)</f>
        <v>901.53396098836902</v>
      </c>
      <c r="H103" s="57">
        <f>IF(RES_hhdet_in_tes!H103=0,0,RES_hhdet_in_tes!H103/0.086*1000000/RES_hhdet_in_new!H103)</f>
        <v>962.91158475761358</v>
      </c>
      <c r="I103" s="57">
        <f>IF(RES_hhdet_in_tes!I103=0,0,RES_hhdet_in_tes!I103/0.086*1000000/RES_hhdet_in_new!I103)</f>
        <v>921.27217263313707</v>
      </c>
      <c r="J103" s="57">
        <f>IF(RES_hhdet_in_tes!J103=0,0,RES_hhdet_in_tes!J103/0.086*1000000/RES_hhdet_in_new!J103)</f>
        <v>981.24800272750679</v>
      </c>
      <c r="K103" s="57">
        <f>IF(RES_hhdet_in_tes!K103=0,0,RES_hhdet_in_tes!K103/0.086*1000000/RES_hhdet_in_new!K103)</f>
        <v>969.07965831647289</v>
      </c>
      <c r="L103" s="57">
        <f>IF(RES_hhdet_in_tes!L103=0,0,RES_hhdet_in_tes!L103/0.086*1000000/RES_hhdet_in_new!L103)</f>
        <v>831.27966191029918</v>
      </c>
      <c r="M103" s="57">
        <f>IF(RES_hhdet_in_tes!M103=0,0,RES_hhdet_in_tes!M103/0.086*1000000/RES_hhdet_in_new!M103)</f>
        <v>809.784985434536</v>
      </c>
      <c r="N103" s="57">
        <f>IF(RES_hhdet_in_tes!N103=0,0,RES_hhdet_in_tes!N103/0.086*1000000/RES_hhdet_in_new!N103)</f>
        <v>778.60069798317465</v>
      </c>
      <c r="O103" s="57">
        <f>IF(RES_hhdet_in_tes!O103=0,0,RES_hhdet_in_tes!O103/0.086*1000000/RES_hhdet_in_new!O103)</f>
        <v>783.51533213497157</v>
      </c>
      <c r="P103" s="57">
        <f>IF(RES_hhdet_in_tes!P103=0,0,RES_hhdet_in_tes!P103/0.086*1000000/RES_hhdet_in_new!P103)</f>
        <v>754.69983980007748</v>
      </c>
      <c r="Q103" s="57">
        <f>IF(RES_hhdet_in_tes!Q103=0,0,RES_hhdet_in_tes!Q103/0.086*1000000/RES_hhdet_in_new!Q103)</f>
        <v>753.75842549002778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16040.383551558643</v>
      </c>
      <c r="L105" s="168">
        <f t="shared" ref="L105" si="94">SUM(L106,L109,L111,L120)</f>
        <v>14626.611595448107</v>
      </c>
      <c r="M105" s="168">
        <f t="shared" ref="M105" si="95">SUM(M106,M109,M111,M120)</f>
        <v>13939.116329139561</v>
      </c>
      <c r="N105" s="168">
        <f t="shared" ref="N105" si="96">SUM(N106,N109,N111,N120)</f>
        <v>13168.644881778639</v>
      </c>
      <c r="O105" s="168">
        <f t="shared" ref="O105" si="97">SUM(O106,O109,O111,O120)</f>
        <v>12827.908376908141</v>
      </c>
      <c r="P105" s="168">
        <f t="shared" ref="P105" si="98">SUM(P106,P109,P111,P120)</f>
        <v>11110.995674866404</v>
      </c>
      <c r="Q105" s="168">
        <f t="shared" ref="Q105" si="99">SUM(Q106,Q109,Q111,Q120)</f>
        <v>12498.406974210026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10087.423919781257</v>
      </c>
      <c r="L106" s="157">
        <f t="shared" si="100"/>
        <v>9675.0807680154921</v>
      </c>
      <c r="M106" s="157">
        <f t="shared" si="100"/>
        <v>8745.297356557332</v>
      </c>
      <c r="N106" s="157">
        <f t="shared" si="100"/>
        <v>8071.4805305287391</v>
      </c>
      <c r="O106" s="157">
        <f t="shared" si="100"/>
        <v>7820.1514288998187</v>
      </c>
      <c r="P106" s="157">
        <f t="shared" si="100"/>
        <v>6213.132058281999</v>
      </c>
      <c r="Q106" s="157">
        <f t="shared" si="100"/>
        <v>7343.474439124675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10031.811284782236</v>
      </c>
      <c r="L107" s="156">
        <f>IF(RES_hhdet_in_tes!L107=0,0,RES_hhdet_in_tes!L107/0.086*1000000/RES_hhdet_in_new!L107)</f>
        <v>9637.4653220384644</v>
      </c>
      <c r="M107" s="156">
        <f>IF(RES_hhdet_in_tes!M107=0,0,RES_hhdet_in_tes!M107/0.086*1000000/RES_hhdet_in_new!M107)</f>
        <v>8709.7759502347653</v>
      </c>
      <c r="N107" s="156">
        <f>IF(RES_hhdet_in_tes!N107=0,0,RES_hhdet_in_tes!N107/0.086*1000000/RES_hhdet_in_new!N107)</f>
        <v>8046.1736235992148</v>
      </c>
      <c r="O107" s="156">
        <f>IF(RES_hhdet_in_tes!O107=0,0,RES_hhdet_in_tes!O107/0.086*1000000/RES_hhdet_in_new!O107)</f>
        <v>7796.7445123948846</v>
      </c>
      <c r="P107" s="156">
        <f>IF(RES_hhdet_in_tes!P107=0,0,RES_hhdet_in_tes!P107/0.086*1000000/RES_hhdet_in_new!P107)</f>
        <v>6195.4728404138632</v>
      </c>
      <c r="Q107" s="156">
        <f>IF(RES_hhdet_in_tes!Q107=0,0,RES_hhdet_in_tes!Q107/0.086*1000000/RES_hhdet_in_new!Q107)</f>
        <v>7304.7208245299298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55.612634999021068</v>
      </c>
      <c r="L108" s="156">
        <f>IF(RES_hhdet_in_tes!L108=0,0,RES_hhdet_in_tes!L108/0.086*1000000/RES_hhdet_in_new!L107)</f>
        <v>37.61544597702845</v>
      </c>
      <c r="M108" s="156">
        <f>IF(RES_hhdet_in_tes!M108=0,0,RES_hhdet_in_tes!M108/0.086*1000000/RES_hhdet_in_new!M107)</f>
        <v>35.521406322566037</v>
      </c>
      <c r="N108" s="156">
        <f>IF(RES_hhdet_in_tes!N108=0,0,RES_hhdet_in_tes!N108/0.086*1000000/RES_hhdet_in_new!N107)</f>
        <v>25.306906929524139</v>
      </c>
      <c r="O108" s="156">
        <f>IF(RES_hhdet_in_tes!O108=0,0,RES_hhdet_in_tes!O108/0.086*1000000/RES_hhdet_in_new!O107)</f>
        <v>23.406916504933836</v>
      </c>
      <c r="P108" s="156">
        <f>IF(RES_hhdet_in_tes!P108=0,0,RES_hhdet_in_tes!P108/0.086*1000000/RES_hhdet_in_new!P107)</f>
        <v>17.659217868135574</v>
      </c>
      <c r="Q108" s="156">
        <f>IF(RES_hhdet_in_tes!Q108=0,0,RES_hhdet_in_tes!Q108/0.086*1000000/RES_hhdet_in_new!Q107)</f>
        <v>38.753614594745599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1926.2143134932587</v>
      </c>
      <c r="L109" s="157">
        <f t="shared" si="101"/>
        <v>1933.3624136526348</v>
      </c>
      <c r="M109" s="157">
        <f t="shared" si="101"/>
        <v>1915.1800498748642</v>
      </c>
      <c r="N109" s="157">
        <f t="shared" si="101"/>
        <v>1935.408334603678</v>
      </c>
      <c r="O109" s="157">
        <f t="shared" si="101"/>
        <v>1881.9118158114388</v>
      </c>
      <c r="P109" s="157">
        <f t="shared" si="101"/>
        <v>1910.9525717672118</v>
      </c>
      <c r="Q109" s="157">
        <f t="shared" si="101"/>
        <v>1989.8674409900652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1926.2143134932587</v>
      </c>
      <c r="L110" s="156">
        <f>IF(RES_hhdet_in_tes!L110=0,0,RES_hhdet_in_tes!L110/0.086*1000000/RES_hhdet_in_new!L110)</f>
        <v>1933.3624136526348</v>
      </c>
      <c r="M110" s="156">
        <f>IF(RES_hhdet_in_tes!M110=0,0,RES_hhdet_in_tes!M110/0.086*1000000/RES_hhdet_in_new!M110)</f>
        <v>1915.1800498748642</v>
      </c>
      <c r="N110" s="156">
        <f>IF(RES_hhdet_in_tes!N110=0,0,RES_hhdet_in_tes!N110/0.086*1000000/RES_hhdet_in_new!N110)</f>
        <v>1935.408334603678</v>
      </c>
      <c r="O110" s="156">
        <f>IF(RES_hhdet_in_tes!O110=0,0,RES_hhdet_in_tes!O110/0.086*1000000/RES_hhdet_in_new!O110)</f>
        <v>1881.9118158114388</v>
      </c>
      <c r="P110" s="156">
        <f>IF(RES_hhdet_in_tes!P110=0,0,RES_hhdet_in_tes!P110/0.086*1000000/RES_hhdet_in_new!P110)</f>
        <v>1910.9525717672118</v>
      </c>
      <c r="Q110" s="156">
        <f>IF(RES_hhdet_in_tes!Q110=0,0,RES_hhdet_in_tes!Q110/0.086*1000000/RES_hhdet_in_new!Q110)</f>
        <v>1989.8674409900652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3057.6345873850387</v>
      </c>
      <c r="L111" s="157">
        <f>IF(SUM(RES_hhdet_in_tes!L112:L113,RES_hhdet_in_tes!L116:L117)=0,0,SUM(RES_hhdet_in_tes!L112:L113,RES_hhdet_in_tes!L116:L117)/0.086*1000000/SUM(RES_hhdet_in_new!L112:L113,RES_hhdet_in_new!L116:L117))</f>
        <v>2186.8132493074031</v>
      </c>
      <c r="M111" s="157">
        <f>IF(SUM(RES_hhdet_in_tes!M112:M113,RES_hhdet_in_tes!M116:M117)=0,0,SUM(RES_hhdet_in_tes!M112:M113,RES_hhdet_in_tes!M116:M117)/0.086*1000000/SUM(RES_hhdet_in_new!M112:M113,RES_hhdet_in_new!M116:M117))</f>
        <v>2468.6885021988851</v>
      </c>
      <c r="N111" s="157">
        <f>IF(SUM(RES_hhdet_in_tes!N112:N113,RES_hhdet_in_tes!N116:N117)=0,0,SUM(RES_hhdet_in_tes!N112:N113,RES_hhdet_in_tes!N116:N117)/0.086*1000000/SUM(RES_hhdet_in_new!N112:N113,RES_hhdet_in_new!N116:N117))</f>
        <v>2382.8551303244076</v>
      </c>
      <c r="O111" s="157">
        <f>IF(SUM(RES_hhdet_in_tes!O112:O113,RES_hhdet_in_tes!O116:O117)=0,0,SUM(RES_hhdet_in_tes!O112:O113,RES_hhdet_in_tes!O116:O117)/0.086*1000000/SUM(RES_hhdet_in_new!O112:O113,RES_hhdet_in_new!O116:O117))</f>
        <v>2342.0334889249102</v>
      </c>
      <c r="P111" s="157">
        <f>IF(SUM(RES_hhdet_in_tes!P112:P113,RES_hhdet_in_tes!P116:P117)=0,0,SUM(RES_hhdet_in_tes!P112:P113,RES_hhdet_in_tes!P116:P117)/0.086*1000000/SUM(RES_hhdet_in_new!P112:P113,RES_hhdet_in_new!P116:P117))</f>
        <v>2231.9001885777648</v>
      </c>
      <c r="Q111" s="157">
        <f>IF(SUM(RES_hhdet_in_tes!Q112:Q113,RES_hhdet_in_tes!Q116:Q117)=0,0,SUM(RES_hhdet_in_tes!Q112:Q113,RES_hhdet_in_tes!Q116:Q117)/0.086*1000000/SUM(RES_hhdet_in_new!Q112:Q113,RES_hhdet_in_new!Q116:Q117))</f>
        <v>2410.964804524398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3206.5783305953782</v>
      </c>
      <c r="L116" s="162">
        <f>IF(RES_hhdet_in_tes!L116=0,0,RES_hhdet_in_tes!L116/0.086*1000000/RES_hhdet_in_new!L116)</f>
        <v>2188.0016007912518</v>
      </c>
      <c r="M116" s="162">
        <f>IF(RES_hhdet_in_tes!M116=0,0,RES_hhdet_in_tes!M116/0.086*1000000/RES_hhdet_in_new!M116)</f>
        <v>2540.2448996034695</v>
      </c>
      <c r="N116" s="162">
        <f>IF(RES_hhdet_in_tes!N116=0,0,RES_hhdet_in_tes!N116/0.086*1000000/RES_hhdet_in_new!N116)</f>
        <v>2433.966987989862</v>
      </c>
      <c r="O116" s="162">
        <f>IF(RES_hhdet_in_tes!O116=0,0,RES_hhdet_in_tes!O116/0.086*1000000/RES_hhdet_in_new!O116)</f>
        <v>2414.4846297001504</v>
      </c>
      <c r="P116" s="162">
        <f>IF(RES_hhdet_in_tes!P116=0,0,RES_hhdet_in_tes!P116/0.086*1000000/RES_hhdet_in_new!P116)</f>
        <v>2268.8317388584842</v>
      </c>
      <c r="Q116" s="162">
        <f>IF(RES_hhdet_in_tes!Q116=0,0,RES_hhdet_in_tes!Q116/0.086*1000000/RES_hhdet_in_new!Q116)</f>
        <v>2474.1368165180957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2763.560852073173</v>
      </c>
      <c r="L117" s="160">
        <f>IF(RES_hhdet_in_tes!L117=0,0,RES_hhdet_in_tes!L117/0.086*1000000/RES_hhdet_in_new!L117)</f>
        <v>2183.2384962000833</v>
      </c>
      <c r="M117" s="160">
        <f>IF(RES_hhdet_in_tes!M117=0,0,RES_hhdet_in_tes!M117/0.086*1000000/RES_hhdet_in_new!M117)</f>
        <v>2353.3476107476581</v>
      </c>
      <c r="N117" s="160">
        <f>IF(RES_hhdet_in_tes!N117=0,0,RES_hhdet_in_tes!N117/0.086*1000000/RES_hhdet_in_new!N117)</f>
        <v>2289.5233967400054</v>
      </c>
      <c r="O117" s="160">
        <f>IF(RES_hhdet_in_tes!O117=0,0,RES_hhdet_in_tes!O117/0.086*1000000/RES_hhdet_in_new!O117)</f>
        <v>2269.7571090041783</v>
      </c>
      <c r="P117" s="160">
        <f>IF(RES_hhdet_in_tes!P117=0,0,RES_hhdet_in_tes!P117/0.086*1000000/RES_hhdet_in_new!P117)</f>
        <v>2175.4015939756137</v>
      </c>
      <c r="Q117" s="160">
        <f>IF(RES_hhdet_in_tes!Q117=0,0,RES_hhdet_in_tes!Q117/0.086*1000000/RES_hhdet_in_new!Q117)</f>
        <v>2276.8292420611219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1603.2891652976753</v>
      </c>
      <c r="L118" s="156">
        <f>IF(RES_hhdet_in_tes!L118=0,0,RES_hhdet_in_tes!L118/0.086*1000000/RES_hhdet_in_new!L117)</f>
        <v>1097.426189991018</v>
      </c>
      <c r="M118" s="156">
        <f>IF(RES_hhdet_in_tes!M118=0,0,RES_hhdet_in_tes!M118/0.086*1000000/RES_hhdet_in_new!M117)</f>
        <v>1278.7785139207363</v>
      </c>
      <c r="N118" s="156">
        <f>IF(RES_hhdet_in_tes!N118=0,0,RES_hhdet_in_tes!N118/0.086*1000000/RES_hhdet_in_new!N117)</f>
        <v>1228.154628625244</v>
      </c>
      <c r="O118" s="156">
        <f>IF(RES_hhdet_in_tes!O118=0,0,RES_hhdet_in_tes!O118/0.086*1000000/RES_hhdet_in_new!O117)</f>
        <v>1218.7875321009526</v>
      </c>
      <c r="P118" s="156">
        <f>IF(RES_hhdet_in_tes!P118=0,0,RES_hhdet_in_tes!P118/0.086*1000000/RES_hhdet_in_new!P117)</f>
        <v>1145.256245733578</v>
      </c>
      <c r="Q118" s="156">
        <f>IF(RES_hhdet_in_tes!Q118=0,0,RES_hhdet_in_tes!Q118/0.086*1000000/RES_hhdet_in_new!Q117)</f>
        <v>1249.2241244568834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1160.2716867754978</v>
      </c>
      <c r="L119" s="156">
        <f>IF(RES_hhdet_in_tes!L119=0,0,RES_hhdet_in_tes!L119/0.086*1000000/RES_hhdet_in_new!L117)</f>
        <v>1085.8123062090656</v>
      </c>
      <c r="M119" s="156">
        <f>IF(RES_hhdet_in_tes!M119=0,0,RES_hhdet_in_tes!M119/0.086*1000000/RES_hhdet_in_new!M117)</f>
        <v>1074.5690968269221</v>
      </c>
      <c r="N119" s="156">
        <f>IF(RES_hhdet_in_tes!N119=0,0,RES_hhdet_in_tes!N119/0.086*1000000/RES_hhdet_in_new!N117)</f>
        <v>1061.3687681147615</v>
      </c>
      <c r="O119" s="156">
        <f>IF(RES_hhdet_in_tes!O119=0,0,RES_hhdet_in_tes!O119/0.086*1000000/RES_hhdet_in_new!O117)</f>
        <v>1050.9695769032255</v>
      </c>
      <c r="P119" s="156">
        <f>IF(RES_hhdet_in_tes!P119=0,0,RES_hhdet_in_tes!P119/0.086*1000000/RES_hhdet_in_new!P117)</f>
        <v>1030.1453482420359</v>
      </c>
      <c r="Q119" s="156">
        <f>IF(RES_hhdet_in_tes!Q119=0,0,RES_hhdet_in_tes!Q119/0.086*1000000/RES_hhdet_in_new!Q117)</f>
        <v>1027.6051176042383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969.11073089908768</v>
      </c>
      <c r="L120" s="157">
        <f>IF(SUM(RES_hhdet_in_tes!L121:L122)=0,0,SUM(RES_hhdet_in_tes!L121:L122)/0.086*1000000/SUM(RES_hhdet_in_new!L121:L122))</f>
        <v>831.35516447257817</v>
      </c>
      <c r="M120" s="157">
        <f>IF(SUM(RES_hhdet_in_tes!M121:M122)=0,0,SUM(RES_hhdet_in_tes!M121:M122)/0.086*1000000/SUM(RES_hhdet_in_new!M121:M122))</f>
        <v>809.95042050847883</v>
      </c>
      <c r="N120" s="157">
        <f>IF(SUM(RES_hhdet_in_tes!N121:N122)=0,0,SUM(RES_hhdet_in_tes!N121:N122)/0.086*1000000/SUM(RES_hhdet_in_new!N121:N122))</f>
        <v>778.90088632181312</v>
      </c>
      <c r="O120" s="157">
        <f>IF(SUM(RES_hhdet_in_tes!O121:O122)=0,0,SUM(RES_hhdet_in_tes!O121:O122)/0.086*1000000/SUM(RES_hhdet_in_new!O121:O122))</f>
        <v>783.81164327197223</v>
      </c>
      <c r="P120" s="157">
        <f>IF(SUM(RES_hhdet_in_tes!P121:P122)=0,0,SUM(RES_hhdet_in_tes!P121:P122)/0.086*1000000/SUM(RES_hhdet_in_new!P121:P122))</f>
        <v>755.01085623942811</v>
      </c>
      <c r="Q120" s="157">
        <f>IF(SUM(RES_hhdet_in_tes!Q121:Q122)=0,0,SUM(RES_hhdet_in_tes!Q121:Q122)/0.086*1000000/SUM(RES_hhdet_in_new!Q121:Q122))</f>
        <v>754.10028957088878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969.11073089908768</v>
      </c>
      <c r="L122" s="57">
        <f>IF(RES_hhdet_in_tes!L122=0,0,RES_hhdet_in_tes!L122/0.086*1000000/RES_hhdet_in_new!L122)</f>
        <v>831.35516447257817</v>
      </c>
      <c r="M122" s="57">
        <f>IF(RES_hhdet_in_tes!M122=0,0,RES_hhdet_in_tes!M122/0.086*1000000/RES_hhdet_in_new!M122)</f>
        <v>809.95042050847883</v>
      </c>
      <c r="N122" s="57">
        <f>IF(RES_hhdet_in_tes!N122=0,0,RES_hhdet_in_tes!N122/0.086*1000000/RES_hhdet_in_new!N122)</f>
        <v>778.90088632181312</v>
      </c>
      <c r="O122" s="57">
        <f>IF(RES_hhdet_in_tes!O122=0,0,RES_hhdet_in_tes!O122/0.086*1000000/RES_hhdet_in_new!O122)</f>
        <v>783.81164327197223</v>
      </c>
      <c r="P122" s="57">
        <f>IF(RES_hhdet_in_tes!P122=0,0,RES_hhdet_in_tes!P122/0.086*1000000/RES_hhdet_in_new!P122)</f>
        <v>755.01085623942811</v>
      </c>
      <c r="Q122" s="57">
        <f>IF(RES_hhdet_in_tes!Q122=0,0,RES_hhdet_in_tes!Q122/0.086*1000000/RES_hhdet_in_new!Q122)</f>
        <v>754.10028957088878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12701.800449101207</v>
      </c>
      <c r="D124" s="168">
        <f t="shared" ref="D124" si="103">SUM(D125,D128,D130,D139)</f>
        <v>13096.406070083263</v>
      </c>
      <c r="E124" s="168">
        <f t="shared" ref="E124" si="104">SUM(E125,E128,E130,E139)</f>
        <v>14081.824561818947</v>
      </c>
      <c r="F124" s="168">
        <f t="shared" ref="F124" si="105">SUM(F125,F128,F130,F139)</f>
        <v>14418.377659917676</v>
      </c>
      <c r="G124" s="168">
        <f t="shared" ref="G124" si="106">SUM(G125,G128,G130,G139)</f>
        <v>14450.743049804181</v>
      </c>
      <c r="H124" s="168">
        <f t="shared" ref="H124" si="107">SUM(H125,H128,H130,H139)</f>
        <v>13971.606593430814</v>
      </c>
      <c r="I124" s="168">
        <f t="shared" ref="I124" si="108">SUM(I125,I128,I130,I139)</f>
        <v>12766.43940185746</v>
      </c>
      <c r="J124" s="168">
        <f t="shared" ref="J124" si="109">SUM(J125,J128,J130,J139)</f>
        <v>13905.163840188501</v>
      </c>
      <c r="K124" s="168">
        <f t="shared" ref="K124" si="110">SUM(K125,K128,K130,K139)</f>
        <v>0</v>
      </c>
      <c r="L124" s="168">
        <f t="shared" ref="L124" si="111">SUM(L125,L128,L130,L139)</f>
        <v>15945.91767064118</v>
      </c>
      <c r="M124" s="168">
        <f t="shared" ref="M124" si="112">SUM(M125,M128,M130,M139)</f>
        <v>14227.422464563542</v>
      </c>
      <c r="N124" s="168">
        <f t="shared" ref="N124" si="113">SUM(N125,N128,N130,N139)</f>
        <v>14027.751730739337</v>
      </c>
      <c r="O124" s="168">
        <f t="shared" ref="O124" si="114">SUM(O125,O128,O130,O139)</f>
        <v>13892.337248966374</v>
      </c>
      <c r="P124" s="168">
        <f t="shared" ref="P124" si="115">SUM(P125,P128,P130,P139)</f>
        <v>11841.951093230995</v>
      </c>
      <c r="Q124" s="168">
        <f t="shared" ref="Q124" si="116">SUM(Q125,Q128,Q130,Q139)</f>
        <v>12687.283552375056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8310.9223658774063</v>
      </c>
      <c r="D125" s="157">
        <f t="shared" si="117"/>
        <v>8151.9578743900411</v>
      </c>
      <c r="E125" s="157">
        <f t="shared" si="117"/>
        <v>8885.2918220806205</v>
      </c>
      <c r="F125" s="157">
        <f t="shared" si="117"/>
        <v>9760.7389033609325</v>
      </c>
      <c r="G125" s="157">
        <f t="shared" si="117"/>
        <v>9809.3895157029365</v>
      </c>
      <c r="H125" s="157">
        <f t="shared" si="117"/>
        <v>8846.7312196623334</v>
      </c>
      <c r="I125" s="157">
        <f t="shared" si="117"/>
        <v>7888.7278809316722</v>
      </c>
      <c r="J125" s="157">
        <f t="shared" si="117"/>
        <v>8653.3402481971261</v>
      </c>
      <c r="K125" s="157">
        <f t="shared" si="117"/>
        <v>0</v>
      </c>
      <c r="L125" s="157">
        <f t="shared" si="117"/>
        <v>10861.781463402707</v>
      </c>
      <c r="M125" s="157">
        <f t="shared" si="117"/>
        <v>9173.7124960229303</v>
      </c>
      <c r="N125" s="157">
        <f t="shared" si="117"/>
        <v>8939.031781998885</v>
      </c>
      <c r="O125" s="157">
        <f t="shared" si="117"/>
        <v>9004.696201362789</v>
      </c>
      <c r="P125" s="157">
        <f t="shared" si="117"/>
        <v>7035.6806747763139</v>
      </c>
      <c r="Q125" s="157">
        <f t="shared" si="117"/>
        <v>7839.6024440299107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8264.8251916857207</v>
      </c>
      <c r="D126" s="156">
        <f>IF(RES_hhdet_in_tes!D126=0,0,RES_hhdet_in_tes!D126/0.086*1000000/RES_hhdet_in_new!D126)</f>
        <v>8106.7480999339168</v>
      </c>
      <c r="E126" s="156">
        <f>IF(RES_hhdet_in_tes!E126=0,0,RES_hhdet_in_tes!E126/0.086*1000000/RES_hhdet_in_new!E126)</f>
        <v>8810.8293975488141</v>
      </c>
      <c r="F126" s="156">
        <f>IF(RES_hhdet_in_tes!F126=0,0,RES_hhdet_in_tes!F126/0.086*1000000/RES_hhdet_in_new!F126)</f>
        <v>9688.443070780384</v>
      </c>
      <c r="G126" s="156">
        <f>IF(RES_hhdet_in_tes!G126=0,0,RES_hhdet_in_tes!G126/0.086*1000000/RES_hhdet_in_new!G126)</f>
        <v>9735.46652718123</v>
      </c>
      <c r="H126" s="156">
        <f>IF(RES_hhdet_in_tes!H126=0,0,RES_hhdet_in_tes!H126/0.086*1000000/RES_hhdet_in_new!H126)</f>
        <v>8777.5930569066277</v>
      </c>
      <c r="I126" s="156">
        <f>IF(RES_hhdet_in_tes!I126=0,0,RES_hhdet_in_tes!I126/0.086*1000000/RES_hhdet_in_new!I126)</f>
        <v>7819.0833361653104</v>
      </c>
      <c r="J126" s="156">
        <f>IF(RES_hhdet_in_tes!J126=0,0,RES_hhdet_in_tes!J126/0.086*1000000/RES_hhdet_in_new!J126)</f>
        <v>8560.5244699678533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10819.552280655045</v>
      </c>
      <c r="M126" s="156">
        <f>IF(RES_hhdet_in_tes!M126=0,0,RES_hhdet_in_tes!M126/0.086*1000000/RES_hhdet_in_new!M126)</f>
        <v>9136.4509649655211</v>
      </c>
      <c r="N126" s="156">
        <f>IF(RES_hhdet_in_tes!N126=0,0,RES_hhdet_in_tes!N126/0.086*1000000/RES_hhdet_in_new!N126)</f>
        <v>8911.0047992797317</v>
      </c>
      <c r="O126" s="156">
        <f>IF(RES_hhdet_in_tes!O126=0,0,RES_hhdet_in_tes!O126/0.086*1000000/RES_hhdet_in_new!O126)</f>
        <v>8977.7437600892517</v>
      </c>
      <c r="P126" s="156">
        <f>IF(RES_hhdet_in_tes!P126=0,0,RES_hhdet_in_tes!P126/0.086*1000000/RES_hhdet_in_new!P126)</f>
        <v>7015.6835756126338</v>
      </c>
      <c r="Q126" s="156">
        <f>IF(RES_hhdet_in_tes!Q126=0,0,RES_hhdet_in_tes!Q126/0.086*1000000/RES_hhdet_in_new!Q126)</f>
        <v>7798.2306200778448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46.097174191686115</v>
      </c>
      <c r="D127" s="156">
        <f>IF(RES_hhdet_in_tes!D127=0,0,RES_hhdet_in_tes!D127/0.086*1000000/RES_hhdet_in_new!D126)</f>
        <v>45.209774456124428</v>
      </c>
      <c r="E127" s="156">
        <f>IF(RES_hhdet_in_tes!E127=0,0,RES_hhdet_in_tes!E127/0.086*1000000/RES_hhdet_in_new!E126)</f>
        <v>74.462424531805922</v>
      </c>
      <c r="F127" s="156">
        <f>IF(RES_hhdet_in_tes!F127=0,0,RES_hhdet_in_tes!F127/0.086*1000000/RES_hhdet_in_new!F126)</f>
        <v>72.29583258054798</v>
      </c>
      <c r="G127" s="156">
        <f>IF(RES_hhdet_in_tes!G127=0,0,RES_hhdet_in_tes!G127/0.086*1000000/RES_hhdet_in_new!G126)</f>
        <v>73.922988521707168</v>
      </c>
      <c r="H127" s="156">
        <f>IF(RES_hhdet_in_tes!H127=0,0,RES_hhdet_in_tes!H127/0.086*1000000/RES_hhdet_in_new!H126)</f>
        <v>69.138162755706361</v>
      </c>
      <c r="I127" s="156">
        <f>IF(RES_hhdet_in_tes!I127=0,0,RES_hhdet_in_tes!I127/0.086*1000000/RES_hhdet_in_new!I126)</f>
        <v>69.64454476636142</v>
      </c>
      <c r="J127" s="156">
        <f>IF(RES_hhdet_in_tes!J127=0,0,RES_hhdet_in_tes!J127/0.086*1000000/RES_hhdet_in_new!J126)</f>
        <v>92.815778229272311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42.22918274766171</v>
      </c>
      <c r="M127" s="156">
        <f>IF(RES_hhdet_in_tes!M127=0,0,RES_hhdet_in_tes!M127/0.086*1000000/RES_hhdet_in_new!M126)</f>
        <v>37.261531057408341</v>
      </c>
      <c r="N127" s="156">
        <f>IF(RES_hhdet_in_tes!N127=0,0,RES_hhdet_in_tes!N127/0.086*1000000/RES_hhdet_in_new!N126)</f>
        <v>28.026982719152414</v>
      </c>
      <c r="O127" s="156">
        <f>IF(RES_hhdet_in_tes!O127=0,0,RES_hhdet_in_tes!O127/0.086*1000000/RES_hhdet_in_new!O126)</f>
        <v>26.952441273537627</v>
      </c>
      <c r="P127" s="156">
        <f>IF(RES_hhdet_in_tes!P127=0,0,RES_hhdet_in_tes!P127/0.086*1000000/RES_hhdet_in_new!P126)</f>
        <v>19.997099163680268</v>
      </c>
      <c r="Q127" s="156">
        <f>IF(RES_hhdet_in_tes!Q127=0,0,RES_hhdet_in_tes!Q127/0.086*1000000/RES_hhdet_in_new!Q126)</f>
        <v>41.371823952065746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1543.8118914357981</v>
      </c>
      <c r="D128" s="157">
        <f t="shared" si="118"/>
        <v>1557.9969274107834</v>
      </c>
      <c r="E128" s="157">
        <f t="shared" si="118"/>
        <v>1596.3319156743148</v>
      </c>
      <c r="F128" s="157">
        <f t="shared" si="118"/>
        <v>1627.3517842564088</v>
      </c>
      <c r="G128" s="157">
        <f t="shared" si="118"/>
        <v>1661.6018899405019</v>
      </c>
      <c r="H128" s="157">
        <f t="shared" si="118"/>
        <v>1725.9801566493707</v>
      </c>
      <c r="I128" s="157">
        <f t="shared" si="118"/>
        <v>1817.3985393829369</v>
      </c>
      <c r="J128" s="157">
        <f t="shared" si="118"/>
        <v>1989.329406978916</v>
      </c>
      <c r="K128" s="157">
        <f t="shared" si="118"/>
        <v>0</v>
      </c>
      <c r="L128" s="157">
        <f t="shared" si="118"/>
        <v>2040.0227372731174</v>
      </c>
      <c r="M128" s="157">
        <f t="shared" si="118"/>
        <v>2038.4292157464715</v>
      </c>
      <c r="N128" s="157">
        <f t="shared" si="118"/>
        <v>2218.1643153994928</v>
      </c>
      <c r="O128" s="157">
        <f t="shared" si="118"/>
        <v>2033.5358876038736</v>
      </c>
      <c r="P128" s="157">
        <f t="shared" si="118"/>
        <v>2022.5163105742779</v>
      </c>
      <c r="Q128" s="157">
        <f t="shared" si="118"/>
        <v>2000.4229766117535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1543.8118914357981</v>
      </c>
      <c r="D129" s="156">
        <f>IF(RES_hhdet_in_tes!D129=0,0,RES_hhdet_in_tes!D129/0.086*1000000/RES_hhdet_in_new!D129)</f>
        <v>1557.9969274107834</v>
      </c>
      <c r="E129" s="156">
        <f>IF(RES_hhdet_in_tes!E129=0,0,RES_hhdet_in_tes!E129/0.086*1000000/RES_hhdet_in_new!E129)</f>
        <v>1596.3319156743148</v>
      </c>
      <c r="F129" s="156">
        <f>IF(RES_hhdet_in_tes!F129=0,0,RES_hhdet_in_tes!F129/0.086*1000000/RES_hhdet_in_new!F129)</f>
        <v>1627.3517842564088</v>
      </c>
      <c r="G129" s="156">
        <f>IF(RES_hhdet_in_tes!G129=0,0,RES_hhdet_in_tes!G129/0.086*1000000/RES_hhdet_in_new!G129)</f>
        <v>1661.6018899405019</v>
      </c>
      <c r="H129" s="156">
        <f>IF(RES_hhdet_in_tes!H129=0,0,RES_hhdet_in_tes!H129/0.086*1000000/RES_hhdet_in_new!H129)</f>
        <v>1725.9801566493707</v>
      </c>
      <c r="I129" s="156">
        <f>IF(RES_hhdet_in_tes!I129=0,0,RES_hhdet_in_tes!I129/0.086*1000000/RES_hhdet_in_new!I129)</f>
        <v>1817.3985393829369</v>
      </c>
      <c r="J129" s="156">
        <f>IF(RES_hhdet_in_tes!J129=0,0,RES_hhdet_in_tes!J129/0.086*1000000/RES_hhdet_in_new!J129)</f>
        <v>1989.329406978916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2040.0227372731174</v>
      </c>
      <c r="M129" s="156">
        <f>IF(RES_hhdet_in_tes!M129=0,0,RES_hhdet_in_tes!M129/0.086*1000000/RES_hhdet_in_new!M129)</f>
        <v>2038.4292157464715</v>
      </c>
      <c r="N129" s="156">
        <f>IF(RES_hhdet_in_tes!N129=0,0,RES_hhdet_in_tes!N129/0.086*1000000/RES_hhdet_in_new!N129)</f>
        <v>2218.1643153994928</v>
      </c>
      <c r="O129" s="156">
        <f>IF(RES_hhdet_in_tes!O129=0,0,RES_hhdet_in_tes!O129/0.086*1000000/RES_hhdet_in_new!O129)</f>
        <v>2033.5358876038736</v>
      </c>
      <c r="P129" s="156">
        <f>IF(RES_hhdet_in_tes!P129=0,0,RES_hhdet_in_tes!P129/0.086*1000000/RES_hhdet_in_new!P129)</f>
        <v>2022.5163105742779</v>
      </c>
      <c r="Q129" s="156">
        <f>IF(RES_hhdet_in_tes!Q129=0,0,RES_hhdet_in_tes!Q129/0.086*1000000/RES_hhdet_in_new!Q129)</f>
        <v>2000.4229766117535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2054.0086740929714</v>
      </c>
      <c r="D130" s="157">
        <f>IF(SUM(RES_hhdet_in_tes!D131:D132,RES_hhdet_in_tes!D135:D136)=0,0,SUM(RES_hhdet_in_tes!D131:D132,RES_hhdet_in_tes!D135:D136)/0.086*1000000/SUM(RES_hhdet_in_new!D131:D132,RES_hhdet_in_new!D135:D136))</f>
        <v>2571.1949378692825</v>
      </c>
      <c r="E130" s="157">
        <f>IF(SUM(RES_hhdet_in_tes!E131:E132,RES_hhdet_in_tes!E135:E136)=0,0,SUM(RES_hhdet_in_tes!E131:E132,RES_hhdet_in_tes!E135:E136)/0.086*1000000/SUM(RES_hhdet_in_new!E131:E132,RES_hhdet_in_new!E135:E136))</f>
        <v>2681.591050108706</v>
      </c>
      <c r="F130" s="157">
        <f>IF(SUM(RES_hhdet_in_tes!F131:F132,RES_hhdet_in_tes!F135:F136)=0,0,SUM(RES_hhdet_in_tes!F131:F132,RES_hhdet_in_tes!F135:F136)/0.086*1000000/SUM(RES_hhdet_in_new!F131:F132,RES_hhdet_in_new!F135:F136))</f>
        <v>2060.972622951982</v>
      </c>
      <c r="G130" s="157">
        <f>IF(SUM(RES_hhdet_in_tes!G131:G132,RES_hhdet_in_tes!G135:G136)=0,0,SUM(RES_hhdet_in_tes!G131:G132,RES_hhdet_in_tes!G135:G136)/0.086*1000000/SUM(RES_hhdet_in_new!G131:G132,RES_hhdet_in_new!G135:G136))</f>
        <v>2078.2300305542153</v>
      </c>
      <c r="H130" s="157">
        <f>IF(SUM(RES_hhdet_in_tes!H131:H132,RES_hhdet_in_tes!H135:H136)=0,0,SUM(RES_hhdet_in_tes!H131:H132,RES_hhdet_in_tes!H135:H136)/0.086*1000000/SUM(RES_hhdet_in_new!H131:H132,RES_hhdet_in_new!H135:H136))</f>
        <v>2436.0027727097217</v>
      </c>
      <c r="I130" s="157">
        <f>IF(SUM(RES_hhdet_in_tes!I131:I132,RES_hhdet_in_tes!I135:I136)=0,0,SUM(RES_hhdet_in_tes!I131:I132,RES_hhdet_in_tes!I135:I136)/0.086*1000000/SUM(RES_hhdet_in_new!I131:I132,RES_hhdet_in_new!I135:I136))</f>
        <v>2139.0635370502496</v>
      </c>
      <c r="J130" s="157">
        <f>IF(SUM(RES_hhdet_in_tes!J131:J132,RES_hhdet_in_tes!J135:J136)=0,0,SUM(RES_hhdet_in_tes!J131:J132,RES_hhdet_in_tes!J135:J136)/0.086*1000000/SUM(RES_hhdet_in_new!J131:J132,RES_hhdet_in_new!J135:J136))</f>
        <v>2281.2719746351386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2213.025942777047</v>
      </c>
      <c r="M130" s="157">
        <f>IF(SUM(RES_hhdet_in_tes!M131:M132,RES_hhdet_in_tes!M135:M136)=0,0,SUM(RES_hhdet_in_tes!M131:M132,RES_hhdet_in_tes!M135:M136)/0.086*1000000/SUM(RES_hhdet_in_new!M131:M132,RES_hhdet_in_new!M135:M136))</f>
        <v>2205.6721002720542</v>
      </c>
      <c r="N130" s="157">
        <f>IF(SUM(RES_hhdet_in_tes!N131:N132,RES_hhdet_in_tes!N135:N136)=0,0,SUM(RES_hhdet_in_tes!N131:N132,RES_hhdet_in_tes!N135:N136)/0.086*1000000/SUM(RES_hhdet_in_new!N131:N132,RES_hhdet_in_new!N135:N136))</f>
        <v>2092.1436915207769</v>
      </c>
      <c r="O130" s="157">
        <f>IF(SUM(RES_hhdet_in_tes!O131:O132,RES_hhdet_in_tes!O135:O136)=0,0,SUM(RES_hhdet_in_tes!O131:O132,RES_hhdet_in_tes!O135:O136)/0.086*1000000/SUM(RES_hhdet_in_new!O131:O132,RES_hhdet_in_new!O135:O136))</f>
        <v>2070.7815681228581</v>
      </c>
      <c r="P130" s="157">
        <f>IF(SUM(RES_hhdet_in_tes!P131:P132,RES_hhdet_in_tes!P135:P136)=0,0,SUM(RES_hhdet_in_tes!P131:P132,RES_hhdet_in_tes!P135:P136)/0.086*1000000/SUM(RES_hhdet_in_new!P131:P132,RES_hhdet_in_new!P135:P136))</f>
        <v>2029.1984312700974</v>
      </c>
      <c r="Q130" s="157">
        <f>IF(SUM(RES_hhdet_in_tes!Q131:Q132,RES_hhdet_in_tes!Q135:Q136)=0,0,SUM(RES_hhdet_in_tes!Q131:Q132,RES_hhdet_in_tes!Q135:Q136)/0.086*1000000/SUM(RES_hhdet_in_new!Q131:Q132,RES_hhdet_in_new!Q135:Q136))</f>
        <v>2093.627788632602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2054.0086740929714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2057.2724364913761</v>
      </c>
      <c r="F131" s="132">
        <f>IF(RES_hhdet_in_tes!F131=0,0,RES_hhdet_in_tes!F131/0.086*1000000/RES_hhdet_in_new!F131)</f>
        <v>2060.972622951982</v>
      </c>
      <c r="G131" s="132">
        <f>IF(RES_hhdet_in_tes!G131=0,0,RES_hhdet_in_tes!G131/0.086*1000000/RES_hhdet_in_new!G131)</f>
        <v>2078.2300305542153</v>
      </c>
      <c r="H131" s="132">
        <f>IF(RES_hhdet_in_tes!H131=0,0,RES_hhdet_in_tes!H131/0.086*1000000/RES_hhdet_in_new!H131)</f>
        <v>2049.7700307649989</v>
      </c>
      <c r="I131" s="132">
        <f>IF(RES_hhdet_in_tes!I131=0,0,RES_hhdet_in_tes!I131/0.086*1000000/RES_hhdet_in_new!I131)</f>
        <v>2079.2982363652754</v>
      </c>
      <c r="J131" s="132">
        <f>IF(RES_hhdet_in_tes!J131=0,0,RES_hhdet_in_tes!J131/0.086*1000000/RES_hhdet_in_new!J131)</f>
        <v>2095.531639067201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2217.7991643300406</v>
      </c>
      <c r="M131" s="132">
        <f>IF(RES_hhdet_in_tes!M131=0,0,RES_hhdet_in_tes!M131/0.086*1000000/RES_hhdet_in_new!M131)</f>
        <v>2108.8017939765973</v>
      </c>
      <c r="N131" s="132">
        <f>IF(RES_hhdet_in_tes!N131=0,0,RES_hhdet_in_tes!N131/0.086*1000000/RES_hhdet_in_new!N131)</f>
        <v>2067.7226237524205</v>
      </c>
      <c r="O131" s="132">
        <f>IF(RES_hhdet_in_tes!O131=0,0,RES_hhdet_in_tes!O131/0.086*1000000/RES_hhdet_in_new!O131)</f>
        <v>2052.4050451611411</v>
      </c>
      <c r="P131" s="132">
        <f>IF(RES_hhdet_in_tes!P131=0,0,RES_hhdet_in_tes!P131/0.086*1000000/RES_hhdet_in_new!P131)</f>
        <v>2016.9662163184714</v>
      </c>
      <c r="Q131" s="132">
        <f>IF(RES_hhdet_in_tes!Q131=0,0,RES_hhdet_in_tes!Q131/0.086*1000000/RES_hhdet_in_new!Q131)</f>
        <v>2016.6226132850579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2217.3207997505806</v>
      </c>
      <c r="M132" s="132">
        <f>IF(RES_hhdet_in_tes!M132=0,0,RES_hhdet_in_tes!M132/0.086*1000000/RES_hhdet_in_new!M132)</f>
        <v>2148.7585370104989</v>
      </c>
      <c r="N132" s="132">
        <f>IF(RES_hhdet_in_tes!N132=0,0,RES_hhdet_in_tes!N132/0.086*1000000/RES_hhdet_in_new!N132)</f>
        <v>2112.869915066105</v>
      </c>
      <c r="O132" s="132">
        <f>IF(RES_hhdet_in_tes!O132=0,0,RES_hhdet_in_tes!O132/0.086*1000000/RES_hhdet_in_new!O132)</f>
        <v>2093.9710255844266</v>
      </c>
      <c r="P132" s="132">
        <f>IF(RES_hhdet_in_tes!P132=0,0,RES_hhdet_in_tes!P132/0.086*1000000/RES_hhdet_in_new!P132)</f>
        <v>2054.2017577603724</v>
      </c>
      <c r="Q132" s="132">
        <f>IF(RES_hhdet_in_tes!Q132=0,0,RES_hhdet_in_tes!Q132/0.086*1000000/RES_hhdet_in_new!Q132)</f>
        <v>2050.4955708913817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1133.704967367197</v>
      </c>
      <c r="M133" s="165">
        <f>IF(RES_hhdet_in_tes!M133=0,0,RES_hhdet_in_tes!M133/0.086*1000000/RES_hhdet_in_new!M132)</f>
        <v>1077.0335687915754</v>
      </c>
      <c r="N133" s="165">
        <f>IF(RES_hhdet_in_tes!N133=0,0,RES_hhdet_in_tes!N133/0.086*1000000/RES_hhdet_in_new!N132)</f>
        <v>1055.0655459536524</v>
      </c>
      <c r="O133" s="165">
        <f>IF(RES_hhdet_in_tes!O133=0,0,RES_hhdet_in_tes!O133/0.086*1000000/RES_hhdet_in_new!O132)</f>
        <v>1046.0230537377445</v>
      </c>
      <c r="P133" s="165">
        <f>IF(RES_hhdet_in_tes!P133=0,0,RES_hhdet_in_tes!P133/0.086*1000000/RES_hhdet_in_new!P132)</f>
        <v>1026.5148986320798</v>
      </c>
      <c r="Q133" s="165">
        <f>IF(RES_hhdet_in_tes!Q133=0,0,RES_hhdet_in_tes!Q133/0.086*1000000/RES_hhdet_in_new!Q132)</f>
        <v>1025.024534761252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1083.6158323833838</v>
      </c>
      <c r="M134" s="164">
        <f>IF(RES_hhdet_in_tes!M134=0,0,RES_hhdet_in_tes!M134/0.086*1000000/RES_hhdet_in_new!M132)</f>
        <v>1071.7249682189233</v>
      </c>
      <c r="N134" s="164">
        <f>IF(RES_hhdet_in_tes!N134=0,0,RES_hhdet_in_tes!N134/0.086*1000000/RES_hhdet_in_new!N132)</f>
        <v>1057.8043691124526</v>
      </c>
      <c r="O134" s="164">
        <f>IF(RES_hhdet_in_tes!O134=0,0,RES_hhdet_in_tes!O134/0.086*1000000/RES_hhdet_in_new!O132)</f>
        <v>1047.9479718466819</v>
      </c>
      <c r="P134" s="164">
        <f>IF(RES_hhdet_in_tes!P134=0,0,RES_hhdet_in_tes!P134/0.086*1000000/RES_hhdet_in_new!P132)</f>
        <v>1027.6868591282928</v>
      </c>
      <c r="Q134" s="164">
        <f>IF(RES_hhdet_in_tes!Q134=0,0,RES_hhdet_in_tes!Q134/0.086*1000000/RES_hhdet_in_new!Q132)</f>
        <v>1025.47103613013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2571.1949378692825</v>
      </c>
      <c r="E135" s="162">
        <f>IF(RES_hhdet_in_tes!E135=0,0,RES_hhdet_in_tes!E135/0.086*1000000/RES_hhdet_in_new!E135)</f>
        <v>2936.8089647782776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2743.477710698493</v>
      </c>
      <c r="I135" s="162">
        <f>IF(RES_hhdet_in_tes!I135=0,0,RES_hhdet_in_tes!I135/0.086*1000000/RES_hhdet_in_new!I135)</f>
        <v>2723.0389697572587</v>
      </c>
      <c r="J135" s="162">
        <f>IF(RES_hhdet_in_tes!J135=0,0,RES_hhdet_in_tes!J135/0.086*1000000/RES_hhdet_in_new!J135)</f>
        <v>2987.1928728872131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2159.656062098526</v>
      </c>
      <c r="M135" s="162">
        <f>IF(RES_hhdet_in_tes!M135=0,0,RES_hhdet_in_tes!M135/0.086*1000000/RES_hhdet_in_new!M135)</f>
        <v>2519.240955393494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2504.715938722205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2176.8465779930498</v>
      </c>
      <c r="M136" s="160">
        <f>IF(RES_hhdet_in_tes!M136=0,0,RES_hhdet_in_tes!M136/0.086*1000000/RES_hhdet_in_new!M136)</f>
        <v>2346.7559272115263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2282.9801184031044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1092.6633037034251</v>
      </c>
      <c r="M137" s="156">
        <f>IF(RES_hhdet_in_tes!M137=0,0,RES_hhdet_in_tes!M137/0.086*1000000/RES_hhdet_in_new!M136)</f>
        <v>1273.0867931799116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1255.5909866646539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1084.1832742896249</v>
      </c>
      <c r="M138" s="156">
        <f>IF(RES_hhdet_in_tes!M138=0,0,RES_hhdet_in_tes!M138/0.086*1000000/RES_hhdet_in_new!M136)</f>
        <v>1073.6691340316149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1027.38913173845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793.05751769503183</v>
      </c>
      <c r="D139" s="157">
        <f>IF(SUM(RES_hhdet_in_tes!D140:D141)=0,0,SUM(RES_hhdet_in_tes!D140:D141)/0.086*1000000/SUM(RES_hhdet_in_new!D140:D141))</f>
        <v>815.25633041315666</v>
      </c>
      <c r="E139" s="157">
        <f>IF(SUM(RES_hhdet_in_tes!E140:E141)=0,0,SUM(RES_hhdet_in_tes!E140:E141)/0.086*1000000/SUM(RES_hhdet_in_new!E140:E141))</f>
        <v>918.60977395530574</v>
      </c>
      <c r="F139" s="157">
        <f>IF(SUM(RES_hhdet_in_tes!F140:F141)=0,0,SUM(RES_hhdet_in_tes!F140:F141)/0.086*1000000/SUM(RES_hhdet_in_new!F140:F141))</f>
        <v>969.31434934835295</v>
      </c>
      <c r="G139" s="157">
        <f>IF(SUM(RES_hhdet_in_tes!G140:G141)=0,0,SUM(RES_hhdet_in_tes!G140:G141)/0.086*1000000/SUM(RES_hhdet_in_new!G140:G141))</f>
        <v>901.5216136065269</v>
      </c>
      <c r="H139" s="157">
        <f>IF(SUM(RES_hhdet_in_tes!H140:H141)=0,0,SUM(RES_hhdet_in_tes!H140:H141)/0.086*1000000/SUM(RES_hhdet_in_new!H140:H141))</f>
        <v>962.8924444093858</v>
      </c>
      <c r="I139" s="157">
        <f>IF(SUM(RES_hhdet_in_tes!I140:I141)=0,0,SUM(RES_hhdet_in_tes!I140:I141)/0.086*1000000/SUM(RES_hhdet_in_new!I140:I141))</f>
        <v>921.24944449260147</v>
      </c>
      <c r="J139" s="157">
        <f>IF(SUM(RES_hhdet_in_tes!J140:J141)=0,0,SUM(RES_hhdet_in_tes!J140:J141)/0.086*1000000/SUM(RES_hhdet_in_new!J140:J141))</f>
        <v>981.22221037732231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831.08752718830829</v>
      </c>
      <c r="M139" s="157">
        <f>IF(SUM(RES_hhdet_in_tes!M140:M141)=0,0,SUM(RES_hhdet_in_tes!M140:M141)/0.086*1000000/SUM(RES_hhdet_in_new!M140:M141))</f>
        <v>809.60865252208714</v>
      </c>
      <c r="N139" s="157">
        <f>IF(SUM(RES_hhdet_in_tes!N140:N141)=0,0,SUM(RES_hhdet_in_tes!N140:N141)/0.086*1000000/SUM(RES_hhdet_in_new!N140:N141))</f>
        <v>778.41194182018285</v>
      </c>
      <c r="O139" s="157">
        <f>IF(SUM(RES_hhdet_in_tes!O140:O141)=0,0,SUM(RES_hhdet_in_tes!O140:O141)/0.086*1000000/SUM(RES_hhdet_in_new!O140:O141))</f>
        <v>783.3235918768537</v>
      </c>
      <c r="P139" s="157">
        <f>IF(SUM(RES_hhdet_in_tes!P140:P141)=0,0,SUM(RES_hhdet_in_tes!P140:P141)/0.086*1000000/SUM(RES_hhdet_in_new!P140:P141))</f>
        <v>754.55567661030523</v>
      </c>
      <c r="Q139" s="157">
        <f>IF(SUM(RES_hhdet_in_tes!Q140:Q141)=0,0,SUM(RES_hhdet_in_tes!Q140:Q141)/0.086*1000000/SUM(RES_hhdet_in_new!Q140:Q141))</f>
        <v>753.63034310078831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793.05751769503183</v>
      </c>
      <c r="D141" s="57">
        <f>IF(RES_hhdet_in_tes!D141=0,0,RES_hhdet_in_tes!D141/0.086*1000000/RES_hhdet_in_new!D141)</f>
        <v>815.25633041315666</v>
      </c>
      <c r="E141" s="57">
        <f>IF(RES_hhdet_in_tes!E141=0,0,RES_hhdet_in_tes!E141/0.086*1000000/RES_hhdet_in_new!E141)</f>
        <v>918.60977395530574</v>
      </c>
      <c r="F141" s="57">
        <f>IF(RES_hhdet_in_tes!F141=0,0,RES_hhdet_in_tes!F141/0.086*1000000/RES_hhdet_in_new!F141)</f>
        <v>969.31434934835295</v>
      </c>
      <c r="G141" s="57">
        <f>IF(RES_hhdet_in_tes!G141=0,0,RES_hhdet_in_tes!G141/0.086*1000000/RES_hhdet_in_new!G141)</f>
        <v>901.5216136065269</v>
      </c>
      <c r="H141" s="57">
        <f>IF(RES_hhdet_in_tes!H141=0,0,RES_hhdet_in_tes!H141/0.086*1000000/RES_hhdet_in_new!H141)</f>
        <v>962.8924444093858</v>
      </c>
      <c r="I141" s="57">
        <f>IF(RES_hhdet_in_tes!I141=0,0,RES_hhdet_in_tes!I141/0.086*1000000/RES_hhdet_in_new!I141)</f>
        <v>921.24944449260147</v>
      </c>
      <c r="J141" s="57">
        <f>IF(RES_hhdet_in_tes!J141=0,0,RES_hhdet_in_tes!J141/0.086*1000000/RES_hhdet_in_new!J141)</f>
        <v>981.22221037732231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831.08752718830829</v>
      </c>
      <c r="M141" s="57">
        <f>IF(RES_hhdet_in_tes!M141=0,0,RES_hhdet_in_tes!M141/0.086*1000000/RES_hhdet_in_new!M141)</f>
        <v>809.60865252208714</v>
      </c>
      <c r="N141" s="57">
        <f>IF(RES_hhdet_in_tes!N141=0,0,RES_hhdet_in_tes!N141/0.086*1000000/RES_hhdet_in_new!N141)</f>
        <v>778.41194182018285</v>
      </c>
      <c r="O141" s="57">
        <f>IF(RES_hhdet_in_tes!O141=0,0,RES_hhdet_in_tes!O141/0.086*1000000/RES_hhdet_in_new!O141)</f>
        <v>783.3235918768537</v>
      </c>
      <c r="P141" s="57">
        <f>IF(RES_hhdet_in_tes!P141=0,0,RES_hhdet_in_tes!P141/0.086*1000000/RES_hhdet_in_new!P141)</f>
        <v>754.55567661030523</v>
      </c>
      <c r="Q141" s="57">
        <f>IF(RES_hhdet_in_tes!Q141=0,0,RES_hhdet_in_tes!Q141/0.086*1000000/RES_hhdet_in_new!Q141)</f>
        <v>753.63034310078831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13212.848845947847</v>
      </c>
      <c r="D143" s="168">
        <f t="shared" ref="D143" si="120">SUM(D144,D146,D148,D157)</f>
        <v>14127.877119137194</v>
      </c>
      <c r="E143" s="168">
        <f t="shared" ref="E143" si="121">SUM(E144,E146,E148,E157)</f>
        <v>15733.857806133312</v>
      </c>
      <c r="F143" s="168">
        <f t="shared" ref="F143" si="122">SUM(F144,F146,F148,F157)</f>
        <v>15812.483302481069</v>
      </c>
      <c r="G143" s="168">
        <f t="shared" ref="G143" si="123">SUM(G144,G146,G148,G157)</f>
        <v>15326.160900046105</v>
      </c>
      <c r="H143" s="168">
        <f t="shared" ref="H143" si="124">SUM(H144,H146,H148,H157)</f>
        <v>15513.837153843087</v>
      </c>
      <c r="I143" s="168">
        <f t="shared" ref="I143" si="125">SUM(I144,I146,I148,I157)</f>
        <v>14332.935193899093</v>
      </c>
      <c r="J143" s="168">
        <f t="shared" ref="J143" si="126">SUM(J144,J146,J148,J157)</f>
        <v>15708.580988519399</v>
      </c>
      <c r="K143" s="168">
        <f t="shared" ref="K143" si="127">SUM(K144,K146,K148,K157)</f>
        <v>16181.994530464208</v>
      </c>
      <c r="L143" s="168">
        <f t="shared" ref="L143" si="128">SUM(L144,L146,L148,L157)</f>
        <v>15916.20412865007</v>
      </c>
      <c r="M143" s="168">
        <f t="shared" ref="M143" si="129">SUM(M144,M146,M148,M157)</f>
        <v>15024.048730061075</v>
      </c>
      <c r="N143" s="168">
        <f t="shared" ref="N143" si="130">SUM(N144,N146,N148,N157)</f>
        <v>14312.048078534397</v>
      </c>
      <c r="O143" s="168">
        <f t="shared" ref="O143" si="131">SUM(O144,O146,O148,O157)</f>
        <v>13999.738002684986</v>
      </c>
      <c r="P143" s="168">
        <f t="shared" ref="P143" si="132">SUM(P144,P146,P148,P157)</f>
        <v>11908.509785325261</v>
      </c>
      <c r="Q143" s="168">
        <f t="shared" ref="Q143" si="133">SUM(Q144,Q146,Q148,Q157)</f>
        <v>13367.34573703336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8408.8047121961372</v>
      </c>
      <c r="D144" s="157">
        <f t="shared" si="134"/>
        <v>9191.2289811265691</v>
      </c>
      <c r="E144" s="157">
        <f t="shared" si="134"/>
        <v>10318.425596084968</v>
      </c>
      <c r="F144" s="157">
        <f t="shared" si="134"/>
        <v>10444.757185396378</v>
      </c>
      <c r="G144" s="157">
        <f t="shared" si="134"/>
        <v>9975.3877885269067</v>
      </c>
      <c r="H144" s="157">
        <f t="shared" si="134"/>
        <v>9984.2111856466126</v>
      </c>
      <c r="I144" s="157">
        <f t="shared" si="134"/>
        <v>8725.3619584927565</v>
      </c>
      <c r="J144" s="157">
        <f t="shared" si="134"/>
        <v>9712.7706818067363</v>
      </c>
      <c r="K144" s="157">
        <f t="shared" si="134"/>
        <v>10495.335831649623</v>
      </c>
      <c r="L144" s="157">
        <f t="shared" si="134"/>
        <v>10872.355661578185</v>
      </c>
      <c r="M144" s="157">
        <f t="shared" si="134"/>
        <v>9803.0185213127334</v>
      </c>
      <c r="N144" s="157">
        <f t="shared" si="134"/>
        <v>9097.1779588331756</v>
      </c>
      <c r="O144" s="157">
        <f t="shared" si="134"/>
        <v>8902.5643062859144</v>
      </c>
      <c r="P144" s="157">
        <f t="shared" si="134"/>
        <v>6976.9762186250464</v>
      </c>
      <c r="Q144" s="157">
        <f t="shared" si="134"/>
        <v>8183.8766274319314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8408.8047121961372</v>
      </c>
      <c r="D145" s="156">
        <f>IF(RES_hhdet_in_tes!D145=0,0,RES_hhdet_in_tes!D145/0.086*1000000/RES_hhdet_in_new!D145)</f>
        <v>9191.2289811265691</v>
      </c>
      <c r="E145" s="156">
        <f>IF(RES_hhdet_in_tes!E145=0,0,RES_hhdet_in_tes!E145/0.086*1000000/RES_hhdet_in_new!E145)</f>
        <v>10318.425596084968</v>
      </c>
      <c r="F145" s="156">
        <f>IF(RES_hhdet_in_tes!F145=0,0,RES_hhdet_in_tes!F145/0.086*1000000/RES_hhdet_in_new!F145)</f>
        <v>10444.757185396378</v>
      </c>
      <c r="G145" s="156">
        <f>IF(RES_hhdet_in_tes!G145=0,0,RES_hhdet_in_tes!G145/0.086*1000000/RES_hhdet_in_new!G145)</f>
        <v>9975.3877885269067</v>
      </c>
      <c r="H145" s="156">
        <f>IF(RES_hhdet_in_tes!H145=0,0,RES_hhdet_in_tes!H145/0.086*1000000/RES_hhdet_in_new!H145)</f>
        <v>9984.2111856466126</v>
      </c>
      <c r="I145" s="156">
        <f>IF(RES_hhdet_in_tes!I145=0,0,RES_hhdet_in_tes!I145/0.086*1000000/RES_hhdet_in_new!I145)</f>
        <v>8725.3619584927565</v>
      </c>
      <c r="J145" s="156">
        <f>IF(RES_hhdet_in_tes!J145=0,0,RES_hhdet_in_tes!J145/0.086*1000000/RES_hhdet_in_new!J145)</f>
        <v>9712.7706818067363</v>
      </c>
      <c r="K145" s="156">
        <f>IF(RES_hhdet_in_tes!K145=0,0,RES_hhdet_in_tes!K145/0.086*1000000/RES_hhdet_in_new!K145)</f>
        <v>10495.335831649623</v>
      </c>
      <c r="L145" s="156">
        <f>IF(RES_hhdet_in_tes!L145=0,0,RES_hhdet_in_tes!L145/0.086*1000000/RES_hhdet_in_new!L145)</f>
        <v>10872.355661578185</v>
      </c>
      <c r="M145" s="156">
        <f>IF(RES_hhdet_in_tes!M145=0,0,RES_hhdet_in_tes!M145/0.086*1000000/RES_hhdet_in_new!M145)</f>
        <v>9803.0185213127334</v>
      </c>
      <c r="N145" s="156">
        <f>IF(RES_hhdet_in_tes!N145=0,0,RES_hhdet_in_tes!N145/0.086*1000000/RES_hhdet_in_new!N145)</f>
        <v>9097.1779588331756</v>
      </c>
      <c r="O145" s="156">
        <f>IF(RES_hhdet_in_tes!O145=0,0,RES_hhdet_in_tes!O145/0.086*1000000/RES_hhdet_in_new!O145)</f>
        <v>8902.5643062859144</v>
      </c>
      <c r="P145" s="156">
        <f>IF(RES_hhdet_in_tes!P145=0,0,RES_hhdet_in_tes!P145/0.086*1000000/RES_hhdet_in_new!P145)</f>
        <v>6976.9762186250464</v>
      </c>
      <c r="Q145" s="156">
        <f>IF(RES_hhdet_in_tes!Q145=0,0,RES_hhdet_in_tes!Q145/0.086*1000000/RES_hhdet_in_new!Q145)</f>
        <v>8183.8766274319314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1499.7215282105192</v>
      </c>
      <c r="D146" s="157">
        <f t="shared" si="135"/>
        <v>1524.4827456325793</v>
      </c>
      <c r="E146" s="157">
        <f t="shared" si="135"/>
        <v>1519.5791401472986</v>
      </c>
      <c r="F146" s="157">
        <f t="shared" si="135"/>
        <v>1552.459517247082</v>
      </c>
      <c r="G146" s="157">
        <f t="shared" si="135"/>
        <v>1596.2929692020525</v>
      </c>
      <c r="H146" s="157">
        <f t="shared" si="135"/>
        <v>1815.5310468569342</v>
      </c>
      <c r="I146" s="157">
        <f t="shared" si="135"/>
        <v>1947.4683232249658</v>
      </c>
      <c r="J146" s="157">
        <f t="shared" si="135"/>
        <v>2002.5906386653885</v>
      </c>
      <c r="K146" s="157">
        <f t="shared" si="135"/>
        <v>1954.1935008824421</v>
      </c>
      <c r="L146" s="157">
        <f t="shared" si="135"/>
        <v>2049.9723468285697</v>
      </c>
      <c r="M146" s="157">
        <f t="shared" si="135"/>
        <v>1963.1951821250643</v>
      </c>
      <c r="N146" s="157">
        <f t="shared" si="135"/>
        <v>2081.3296767987185</v>
      </c>
      <c r="O146" s="157">
        <f t="shared" si="135"/>
        <v>1979.6928947403496</v>
      </c>
      <c r="P146" s="157">
        <f t="shared" si="135"/>
        <v>1952.1008208466537</v>
      </c>
      <c r="Q146" s="157">
        <f t="shared" si="135"/>
        <v>2023.8336061751882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1499.7215282105192</v>
      </c>
      <c r="D147" s="156">
        <f>IF(RES_hhdet_in_tes!D147=0,0,RES_hhdet_in_tes!D147/0.086*1000000/RES_hhdet_in_new!D147)</f>
        <v>1524.4827456325793</v>
      </c>
      <c r="E147" s="156">
        <f>IF(RES_hhdet_in_tes!E147=0,0,RES_hhdet_in_tes!E147/0.086*1000000/RES_hhdet_in_new!E147)</f>
        <v>1519.5791401472986</v>
      </c>
      <c r="F147" s="156">
        <f>IF(RES_hhdet_in_tes!F147=0,0,RES_hhdet_in_tes!F147/0.086*1000000/RES_hhdet_in_new!F147)</f>
        <v>1552.459517247082</v>
      </c>
      <c r="G147" s="156">
        <f>IF(RES_hhdet_in_tes!G147=0,0,RES_hhdet_in_tes!G147/0.086*1000000/RES_hhdet_in_new!G147)</f>
        <v>1596.2929692020525</v>
      </c>
      <c r="H147" s="156">
        <f>IF(RES_hhdet_in_tes!H147=0,0,RES_hhdet_in_tes!H147/0.086*1000000/RES_hhdet_in_new!H147)</f>
        <v>1815.5310468569342</v>
      </c>
      <c r="I147" s="156">
        <f>IF(RES_hhdet_in_tes!I147=0,0,RES_hhdet_in_tes!I147/0.086*1000000/RES_hhdet_in_new!I147)</f>
        <v>1947.4683232249658</v>
      </c>
      <c r="J147" s="156">
        <f>IF(RES_hhdet_in_tes!J147=0,0,RES_hhdet_in_tes!J147/0.086*1000000/RES_hhdet_in_new!J147)</f>
        <v>2002.5906386653885</v>
      </c>
      <c r="K147" s="156">
        <f>IF(RES_hhdet_in_tes!K147=0,0,RES_hhdet_in_tes!K147/0.086*1000000/RES_hhdet_in_new!K147)</f>
        <v>1954.1935008824421</v>
      </c>
      <c r="L147" s="156">
        <f>IF(RES_hhdet_in_tes!L147=0,0,RES_hhdet_in_tes!L147/0.086*1000000/RES_hhdet_in_new!L147)</f>
        <v>2049.9723468285697</v>
      </c>
      <c r="M147" s="156">
        <f>IF(RES_hhdet_in_tes!M147=0,0,RES_hhdet_in_tes!M147/0.086*1000000/RES_hhdet_in_new!M147)</f>
        <v>1963.1951821250643</v>
      </c>
      <c r="N147" s="156">
        <f>IF(RES_hhdet_in_tes!N147=0,0,RES_hhdet_in_tes!N147/0.086*1000000/RES_hhdet_in_new!N147)</f>
        <v>2081.3296767987185</v>
      </c>
      <c r="O147" s="156">
        <f>IF(RES_hhdet_in_tes!O147=0,0,RES_hhdet_in_tes!O147/0.086*1000000/RES_hhdet_in_new!O147)</f>
        <v>1979.6928947403496</v>
      </c>
      <c r="P147" s="156">
        <f>IF(RES_hhdet_in_tes!P147=0,0,RES_hhdet_in_tes!P147/0.086*1000000/RES_hhdet_in_new!P147)</f>
        <v>1952.1008208466537</v>
      </c>
      <c r="Q147" s="156">
        <f>IF(RES_hhdet_in_tes!Q147=0,0,RES_hhdet_in_tes!Q147/0.086*1000000/RES_hhdet_in_new!Q147)</f>
        <v>2023.8336061751882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2511.2552477395607</v>
      </c>
      <c r="D148" s="157">
        <f>IF(SUM(RES_hhdet_in_tes!D149:D150,RES_hhdet_in_tes!D153:D154)=0,0,SUM(RES_hhdet_in_tes!D149:D150,RES_hhdet_in_tes!D153:D154)/0.086*1000000/SUM(RES_hhdet_in_new!D149:D150,RES_hhdet_in_new!D153:D154))</f>
        <v>2596.8863401717995</v>
      </c>
      <c r="E148" s="157">
        <f>IF(SUM(RES_hhdet_in_tes!E149:E150,RES_hhdet_in_tes!E153:E154)=0,0,SUM(RES_hhdet_in_tes!E149:E150,RES_hhdet_in_tes!E153:E154)/0.086*1000000/SUM(RES_hhdet_in_new!E149:E150,RES_hhdet_in_new!E153:E154))</f>
        <v>2977.1904555481133</v>
      </c>
      <c r="F148" s="157">
        <f>IF(SUM(RES_hhdet_in_tes!F149:F150,RES_hhdet_in_tes!F153:F154)=0,0,SUM(RES_hhdet_in_tes!F149:F150,RES_hhdet_in_tes!F153:F154)/0.086*1000000/SUM(RES_hhdet_in_new!F149:F150,RES_hhdet_in_new!F153:F154))</f>
        <v>2845.8889386817405</v>
      </c>
      <c r="G148" s="157">
        <f>IF(SUM(RES_hhdet_in_tes!G149:G150,RES_hhdet_in_tes!G153:G154)=0,0,SUM(RES_hhdet_in_tes!G149:G150,RES_hhdet_in_tes!G153:G154)/0.086*1000000/SUM(RES_hhdet_in_new!G149:G150,RES_hhdet_in_new!G153:G154))</f>
        <v>2852.8998324960235</v>
      </c>
      <c r="H148" s="157">
        <f>IF(SUM(RES_hhdet_in_tes!H149:H150,RES_hhdet_in_tes!H153:H154)=0,0,SUM(RES_hhdet_in_tes!H149:H150,RES_hhdet_in_tes!H153:H154)/0.086*1000000/SUM(RES_hhdet_in_new!H149:H150,RES_hhdet_in_new!H153:H154))</f>
        <v>2751.1425344723489</v>
      </c>
      <c r="I148" s="157">
        <f>IF(SUM(RES_hhdet_in_tes!I149:I150,RES_hhdet_in_tes!I153:I154)=0,0,SUM(RES_hhdet_in_tes!I149:I150,RES_hhdet_in_tes!I153:I154)/0.086*1000000/SUM(RES_hhdet_in_new!I149:I150,RES_hhdet_in_new!I153:I154))</f>
        <v>2738.8048198274314</v>
      </c>
      <c r="J148" s="157">
        <f>IF(SUM(RES_hhdet_in_tes!J149:J150,RES_hhdet_in_tes!J153:J154)=0,0,SUM(RES_hhdet_in_tes!J149:J150,RES_hhdet_in_tes!J153:J154)/0.086*1000000/SUM(RES_hhdet_in_new!J149:J150,RES_hhdet_in_new!J153:J154))</f>
        <v>3011.9483748542002</v>
      </c>
      <c r="K148" s="157">
        <f>IF(SUM(RES_hhdet_in_tes!K149:K150,RES_hhdet_in_tes!K153:K154)=0,0,SUM(RES_hhdet_in_tes!K149:K150,RES_hhdet_in_tes!K153:K154)/0.086*1000000/SUM(RES_hhdet_in_new!K149:K150,RES_hhdet_in_new!K153:K154))</f>
        <v>2763.3749121723813</v>
      </c>
      <c r="L148" s="157">
        <f>IF(SUM(RES_hhdet_in_tes!L149:L150,RES_hhdet_in_tes!L153:L154)=0,0,SUM(RES_hhdet_in_tes!L149:L150,RES_hhdet_in_tes!L153:L154)/0.086*1000000/SUM(RES_hhdet_in_new!L149:L150,RES_hhdet_in_new!L153:L154))</f>
        <v>2162.5434046408604</v>
      </c>
      <c r="M148" s="157">
        <f>IF(SUM(RES_hhdet_in_tes!M149:M150,RES_hhdet_in_tes!M153:M154)=0,0,SUM(RES_hhdet_in_tes!M149:M150,RES_hhdet_in_tes!M153:M154)/0.086*1000000/SUM(RES_hhdet_in_new!M149:M150,RES_hhdet_in_new!M153:M154))</f>
        <v>2447.9483514667545</v>
      </c>
      <c r="N148" s="157">
        <f>IF(SUM(RES_hhdet_in_tes!N149:N150,RES_hhdet_in_tes!N153:N154)=0,0,SUM(RES_hhdet_in_tes!N149:N150,RES_hhdet_in_tes!N153:N154)/0.086*1000000/SUM(RES_hhdet_in_new!N149:N150,RES_hhdet_in_new!N153:N154))</f>
        <v>2354.814822538634</v>
      </c>
      <c r="O148" s="157">
        <f>IF(SUM(RES_hhdet_in_tes!O149:O150,RES_hhdet_in_tes!O153:O154)=0,0,SUM(RES_hhdet_in_tes!O149:O150,RES_hhdet_in_tes!O153:O154)/0.086*1000000/SUM(RES_hhdet_in_new!O149:O150,RES_hhdet_in_new!O153:O154))</f>
        <v>2333.7788534723809</v>
      </c>
      <c r="P148" s="157">
        <f>IF(SUM(RES_hhdet_in_tes!P149:P150,RES_hhdet_in_tes!P153:P154)=0,0,SUM(RES_hhdet_in_tes!P149:P150,RES_hhdet_in_tes!P153:P154)/0.086*1000000/SUM(RES_hhdet_in_new!P149:P150,RES_hhdet_in_new!P153:P154))</f>
        <v>2224.4971687802977</v>
      </c>
      <c r="Q148" s="157">
        <f>IF(SUM(RES_hhdet_in_tes!Q149:Q150,RES_hhdet_in_tes!Q153:Q154)=0,0,SUM(RES_hhdet_in_tes!Q149:Q150,RES_hhdet_in_tes!Q153:Q154)/0.086*1000000/SUM(RES_hhdet_in_new!Q149:Q150,RES_hhdet_in_new!Q153:Q154))</f>
        <v>2405.6051777901484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2511.2552477395607</v>
      </c>
      <c r="D153" s="162">
        <f>IF(RES_hhdet_in_tes!D153=0,0,RES_hhdet_in_tes!D153/0.086*1000000/RES_hhdet_in_new!D153)</f>
        <v>2596.8863401717995</v>
      </c>
      <c r="E153" s="162">
        <f>IF(RES_hhdet_in_tes!E153=0,0,RES_hhdet_in_tes!E153/0.086*1000000/RES_hhdet_in_new!E153)</f>
        <v>2977.1904555481133</v>
      </c>
      <c r="F153" s="162">
        <f>IF(RES_hhdet_in_tes!F153=0,0,RES_hhdet_in_tes!F153/0.086*1000000/RES_hhdet_in_new!F153)</f>
        <v>2845.8889386817405</v>
      </c>
      <c r="G153" s="162">
        <f>IF(RES_hhdet_in_tes!G153=0,0,RES_hhdet_in_tes!G153/0.086*1000000/RES_hhdet_in_new!G153)</f>
        <v>2852.8998324960235</v>
      </c>
      <c r="H153" s="162">
        <f>IF(RES_hhdet_in_tes!H153=0,0,RES_hhdet_in_tes!H153/0.086*1000000/RES_hhdet_in_new!H153)</f>
        <v>2751.1425344723489</v>
      </c>
      <c r="I153" s="162">
        <f>IF(RES_hhdet_in_tes!I153=0,0,RES_hhdet_in_tes!I153/0.086*1000000/RES_hhdet_in_new!I153)</f>
        <v>2738.8048198274314</v>
      </c>
      <c r="J153" s="162">
        <f>IF(RES_hhdet_in_tes!J153=0,0,RES_hhdet_in_tes!J153/0.086*1000000/RES_hhdet_in_new!J153)</f>
        <v>3011.9483748542002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2155.8790670151616</v>
      </c>
      <c r="M153" s="162">
        <f>IF(RES_hhdet_in_tes!M153=0,0,RES_hhdet_in_tes!M153/0.086*1000000/RES_hhdet_in_new!M153)</f>
        <v>2515.1958644482438</v>
      </c>
      <c r="N153" s="162">
        <f>IF(RES_hhdet_in_tes!N153=0,0,RES_hhdet_in_tes!N153/0.086*1000000/RES_hhdet_in_new!N153)</f>
        <v>2408.0619061477569</v>
      </c>
      <c r="O153" s="162">
        <f>IF(RES_hhdet_in_tes!O153=0,0,RES_hhdet_in_tes!O153/0.086*1000000/RES_hhdet_in_new!O153)</f>
        <v>2396.0078559778108</v>
      </c>
      <c r="P153" s="162">
        <f>IF(RES_hhdet_in_tes!P153=0,0,RES_hhdet_in_tes!P153/0.086*1000000/RES_hhdet_in_new!P153)</f>
        <v>2255.8248330628985</v>
      </c>
      <c r="Q153" s="162">
        <f>IF(RES_hhdet_in_tes!Q153=0,0,RES_hhdet_in_tes!Q153/0.086*1000000/RES_hhdet_in_new!Q153)</f>
        <v>2464.6141239324047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2763.3749121723813</v>
      </c>
      <c r="L154" s="160">
        <f>IF(RES_hhdet_in_tes!L154=0,0,RES_hhdet_in_tes!L154/0.086*1000000/RES_hhdet_in_new!L154)</f>
        <v>2182.4536806545175</v>
      </c>
      <c r="M154" s="160">
        <f>IF(RES_hhdet_in_tes!M154=0,0,RES_hhdet_in_tes!M154/0.086*1000000/RES_hhdet_in_new!M154)</f>
        <v>2351.3307958837463</v>
      </c>
      <c r="N154" s="160">
        <f>IF(RES_hhdet_in_tes!N154=0,0,RES_hhdet_in_tes!N154/0.086*1000000/RES_hhdet_in_new!N154)</f>
        <v>2282.7019654379083</v>
      </c>
      <c r="O154" s="160">
        <f>IF(RES_hhdet_in_tes!O154=0,0,RES_hhdet_in_tes!O154/0.086*1000000/RES_hhdet_in_new!O154)</f>
        <v>2267.8866326598118</v>
      </c>
      <c r="P154" s="160">
        <f>IF(RES_hhdet_in_tes!P154=0,0,RES_hhdet_in_tes!P154/0.086*1000000/RES_hhdet_in_new!P154)</f>
        <v>2176.1616342265056</v>
      </c>
      <c r="Q154" s="160">
        <f>IF(RES_hhdet_in_tes!Q154=0,0,RES_hhdet_in_tes!Q154/0.086*1000000/RES_hhdet_in_new!Q154)</f>
        <v>2278.4499106725839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1603.1812916360143</v>
      </c>
      <c r="L155" s="156">
        <f>IF(RES_hhdet_in_tes!L155=0,0,RES_hhdet_in_tes!L155/0.086*1000000/RES_hhdet_in_new!L154)</f>
        <v>1096.9175500122535</v>
      </c>
      <c r="M155" s="156">
        <f>IF(RES_hhdet_in_tes!M155=0,0,RES_hhdet_in_tes!M155/0.086*1000000/RES_hhdet_in_new!M154)</f>
        <v>1277.2848958516997</v>
      </c>
      <c r="N155" s="156">
        <f>IF(RES_hhdet_in_tes!N155=0,0,RES_hhdet_in_tes!N155/0.086*1000000/RES_hhdet_in_new!N154)</f>
        <v>1222.3894564431614</v>
      </c>
      <c r="O155" s="156">
        <f>IF(RES_hhdet_in_tes!O155=0,0,RES_hhdet_in_tes!O155/0.086*1000000/RES_hhdet_in_new!O154)</f>
        <v>1217.3653435754729</v>
      </c>
      <c r="P155" s="156">
        <f>IF(RES_hhdet_in_tes!P155=0,0,RES_hhdet_in_tes!P155/0.086*1000000/RES_hhdet_in_new!P154)</f>
        <v>1146.0231937514179</v>
      </c>
      <c r="Q155" s="156">
        <f>IF(RES_hhdet_in_tes!Q155=0,0,RES_hhdet_in_tes!Q155/0.086*1000000/RES_hhdet_in_new!Q154)</f>
        <v>1250.8861456843681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1160.1936205363666</v>
      </c>
      <c r="L156" s="156">
        <f>IF(RES_hhdet_in_tes!L156=0,0,RES_hhdet_in_tes!L156/0.086*1000000/RES_hhdet_in_new!L154)</f>
        <v>1085.5361306422637</v>
      </c>
      <c r="M156" s="156">
        <f>IF(RES_hhdet_in_tes!M156=0,0,RES_hhdet_in_tes!M156/0.086*1000000/RES_hhdet_in_new!M154)</f>
        <v>1074.0459000320468</v>
      </c>
      <c r="N156" s="156">
        <f>IF(RES_hhdet_in_tes!N156=0,0,RES_hhdet_in_tes!N156/0.086*1000000/RES_hhdet_in_new!N154)</f>
        <v>1060.3125089947468</v>
      </c>
      <c r="O156" s="156">
        <f>IF(RES_hhdet_in_tes!O156=0,0,RES_hhdet_in_tes!O156/0.086*1000000/RES_hhdet_in_new!O154)</f>
        <v>1050.5212890843391</v>
      </c>
      <c r="P156" s="156">
        <f>IF(RES_hhdet_in_tes!P156=0,0,RES_hhdet_in_tes!P156/0.086*1000000/RES_hhdet_in_new!P154)</f>
        <v>1030.1384404750886</v>
      </c>
      <c r="Q156" s="156">
        <f>IF(RES_hhdet_in_tes!Q156=0,0,RES_hhdet_in_tes!Q156/0.086*1000000/RES_hhdet_in_new!Q154)</f>
        <v>1027.5637649882162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793.06735780163001</v>
      </c>
      <c r="D157" s="157">
        <f>IF(SUM(RES_hhdet_in_tes!D158:D159)=0,0,SUM(RES_hhdet_in_tes!D158:D159)/0.086*1000000/SUM(RES_hhdet_in_new!D158:D159))</f>
        <v>815.27905220624655</v>
      </c>
      <c r="E157" s="157">
        <f>IF(SUM(RES_hhdet_in_tes!E158:E159)=0,0,SUM(RES_hhdet_in_tes!E158:E159)/0.086*1000000/SUM(RES_hhdet_in_new!E158:E159))</f>
        <v>918.66261435293325</v>
      </c>
      <c r="F157" s="157">
        <f>IF(SUM(RES_hhdet_in_tes!F158:F159)=0,0,SUM(RES_hhdet_in_tes!F158:F159)/0.086*1000000/SUM(RES_hhdet_in_new!F158:F159))</f>
        <v>969.37766115586692</v>
      </c>
      <c r="G157" s="157">
        <f>IF(SUM(RES_hhdet_in_tes!G158:G159)=0,0,SUM(RES_hhdet_in_tes!G158:G159)/0.086*1000000/SUM(RES_hhdet_in_new!G158:G159))</f>
        <v>901.58030982112336</v>
      </c>
      <c r="H157" s="157">
        <f>IF(SUM(RES_hhdet_in_tes!H158:H159)=0,0,SUM(RES_hhdet_in_tes!H158:H159)/0.086*1000000/SUM(RES_hhdet_in_new!H158:H159))</f>
        <v>962.95238686719063</v>
      </c>
      <c r="I157" s="157">
        <f>IF(SUM(RES_hhdet_in_tes!I158:I159)=0,0,SUM(RES_hhdet_in_tes!I158:I159)/0.086*1000000/SUM(RES_hhdet_in_new!I158:I159))</f>
        <v>921.30009235393857</v>
      </c>
      <c r="J157" s="157">
        <f>IF(SUM(RES_hhdet_in_tes!J158:J159)=0,0,SUM(RES_hhdet_in_tes!J158:J159)/0.086*1000000/SUM(RES_hhdet_in_new!J158:J159))</f>
        <v>981.27129319307426</v>
      </c>
      <c r="K157" s="157">
        <f>IF(SUM(RES_hhdet_in_tes!K158:K159)=0,0,SUM(RES_hhdet_in_tes!K158:K159)/0.086*1000000/SUM(RES_hhdet_in_new!K158:K159))</f>
        <v>969.09028575976163</v>
      </c>
      <c r="L157" s="157">
        <f>IF(SUM(RES_hhdet_in_tes!L158:L159)=0,0,SUM(RES_hhdet_in_tes!L158:L159)/0.086*1000000/SUM(RES_hhdet_in_new!L158:L159))</f>
        <v>831.33271560245339</v>
      </c>
      <c r="M157" s="157">
        <f>IF(SUM(RES_hhdet_in_tes!M158:M159)=0,0,SUM(RES_hhdet_in_tes!M158:M159)/0.086*1000000/SUM(RES_hhdet_in_new!M158:M159))</f>
        <v>809.88667515652389</v>
      </c>
      <c r="N157" s="157">
        <f>IF(SUM(RES_hhdet_in_tes!N158:N159)=0,0,SUM(RES_hhdet_in_tes!N158:N159)/0.086*1000000/SUM(RES_hhdet_in_new!N158:N159))</f>
        <v>778.7256203638708</v>
      </c>
      <c r="O157" s="157">
        <f>IF(SUM(RES_hhdet_in_tes!O158:O159)=0,0,SUM(RES_hhdet_in_tes!O158:O159)/0.086*1000000/SUM(RES_hhdet_in_new!O158:O159))</f>
        <v>783.70194818634059</v>
      </c>
      <c r="P157" s="157">
        <f>IF(SUM(RES_hhdet_in_tes!P158:P159)=0,0,SUM(RES_hhdet_in_tes!P158:P159)/0.086*1000000/SUM(RES_hhdet_in_new!P158:P159))</f>
        <v>754.9355770732634</v>
      </c>
      <c r="Q157" s="157">
        <f>IF(SUM(RES_hhdet_in_tes!Q158:Q159)=0,0,SUM(RES_hhdet_in_tes!Q158:Q159)/0.086*1000000/SUM(RES_hhdet_in_new!Q158:Q159))</f>
        <v>754.03032563609145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793.06735780163001</v>
      </c>
      <c r="D159" s="57">
        <f>IF(RES_hhdet_in_tes!D159=0,0,RES_hhdet_in_tes!D159/0.086*1000000/RES_hhdet_in_new!D159)</f>
        <v>815.27905220624655</v>
      </c>
      <c r="E159" s="57">
        <f>IF(RES_hhdet_in_tes!E159=0,0,RES_hhdet_in_tes!E159/0.086*1000000/RES_hhdet_in_new!E159)</f>
        <v>918.66261435293325</v>
      </c>
      <c r="F159" s="57">
        <f>IF(RES_hhdet_in_tes!F159=0,0,RES_hhdet_in_tes!F159/0.086*1000000/RES_hhdet_in_new!F159)</f>
        <v>969.37766115586692</v>
      </c>
      <c r="G159" s="57">
        <f>IF(RES_hhdet_in_tes!G159=0,0,RES_hhdet_in_tes!G159/0.086*1000000/RES_hhdet_in_new!G159)</f>
        <v>901.58030982112336</v>
      </c>
      <c r="H159" s="57">
        <f>IF(RES_hhdet_in_tes!H159=0,0,RES_hhdet_in_tes!H159/0.086*1000000/RES_hhdet_in_new!H159)</f>
        <v>962.95238686719063</v>
      </c>
      <c r="I159" s="57">
        <f>IF(RES_hhdet_in_tes!I159=0,0,RES_hhdet_in_tes!I159/0.086*1000000/RES_hhdet_in_new!I159)</f>
        <v>921.30009235393857</v>
      </c>
      <c r="J159" s="57">
        <f>IF(RES_hhdet_in_tes!J159=0,0,RES_hhdet_in_tes!J159/0.086*1000000/RES_hhdet_in_new!J159)</f>
        <v>981.27129319307426</v>
      </c>
      <c r="K159" s="57">
        <f>IF(RES_hhdet_in_tes!K159=0,0,RES_hhdet_in_tes!K159/0.086*1000000/RES_hhdet_in_new!K159)</f>
        <v>969.09028575976163</v>
      </c>
      <c r="L159" s="57">
        <f>IF(RES_hhdet_in_tes!L159=0,0,RES_hhdet_in_tes!L159/0.086*1000000/RES_hhdet_in_new!L159)</f>
        <v>831.33271560245339</v>
      </c>
      <c r="M159" s="57">
        <f>IF(RES_hhdet_in_tes!M159=0,0,RES_hhdet_in_tes!M159/0.086*1000000/RES_hhdet_in_new!M159)</f>
        <v>809.88667515652389</v>
      </c>
      <c r="N159" s="57">
        <f>IF(RES_hhdet_in_tes!N159=0,0,RES_hhdet_in_tes!N159/0.086*1000000/RES_hhdet_in_new!N159)</f>
        <v>778.7256203638708</v>
      </c>
      <c r="O159" s="57">
        <f>IF(RES_hhdet_in_tes!O159=0,0,RES_hhdet_in_tes!O159/0.086*1000000/RES_hhdet_in_new!O159)</f>
        <v>783.70194818634059</v>
      </c>
      <c r="P159" s="57">
        <f>IF(RES_hhdet_in_tes!P159=0,0,RES_hhdet_in_tes!P159/0.086*1000000/RES_hhdet_in_new!P159)</f>
        <v>754.9355770732634</v>
      </c>
      <c r="Q159" s="57">
        <f>IF(RES_hhdet_in_tes!Q159=0,0,RES_hhdet_in_tes!Q159/0.086*1000000/RES_hhdet_in_new!Q159)</f>
        <v>754.03032563609145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14438.381718107799</v>
      </c>
      <c r="D161" s="168">
        <f t="shared" ref="D161" si="137">SUM(D162,D164,D166,D175)</f>
        <v>15705.574381612401</v>
      </c>
      <c r="E161" s="168">
        <f t="shared" ref="E161" si="138">SUM(E162,E164,E166,E175)</f>
        <v>19469.593943742162</v>
      </c>
      <c r="F161" s="168">
        <f t="shared" ref="F161" si="139">SUM(F162,F164,F166,F175)</f>
        <v>18823.308182317764</v>
      </c>
      <c r="G161" s="168">
        <f t="shared" ref="G161" si="140">SUM(G162,G164,G166,G175)</f>
        <v>17972.440081435441</v>
      </c>
      <c r="H161" s="168">
        <f t="shared" ref="H161" si="141">SUM(H162,H164,H166,H175)</f>
        <v>17897.087903612119</v>
      </c>
      <c r="I161" s="168">
        <f t="shared" ref="I161" si="142">SUM(I162,I164,I166,I175)</f>
        <v>16105.834361534002</v>
      </c>
      <c r="J161" s="168">
        <f t="shared" ref="J161" si="143">SUM(J162,J164,J166,J175)</f>
        <v>19155.662874761034</v>
      </c>
      <c r="K161" s="168">
        <f t="shared" ref="K161" si="144">SUM(K162,K164,K166,K175)</f>
        <v>17611.931708498658</v>
      </c>
      <c r="L161" s="168">
        <f t="shared" ref="L161" si="145">SUM(L162,L164,L166,L175)</f>
        <v>16642.99103892182</v>
      </c>
      <c r="M161" s="168">
        <f t="shared" ref="M161" si="146">SUM(M162,M164,M166,M175)</f>
        <v>15583.613296331274</v>
      </c>
      <c r="N161" s="168">
        <f t="shared" ref="N161" si="147">SUM(N162,N164,N166,N175)</f>
        <v>14348.572231863673</v>
      </c>
      <c r="O161" s="168">
        <f t="shared" ref="O161" si="148">SUM(O162,O164,O166,O175)</f>
        <v>13869.641747153466</v>
      </c>
      <c r="P161" s="168">
        <f t="shared" ref="P161" si="149">SUM(P162,P164,P166,P175)</f>
        <v>11663.206636388219</v>
      </c>
      <c r="Q161" s="168">
        <f t="shared" ref="Q161" si="150">SUM(Q162,Q164,Q166,Q175)</f>
        <v>14193.920516496162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9639.2308763875335</v>
      </c>
      <c r="D162" s="157">
        <f t="shared" si="151"/>
        <v>10801.935560676193</v>
      </c>
      <c r="E162" s="157">
        <f t="shared" si="151"/>
        <v>14061.261149270473</v>
      </c>
      <c r="F162" s="157">
        <f t="shared" si="151"/>
        <v>13447.650788410996</v>
      </c>
      <c r="G162" s="157">
        <f t="shared" si="151"/>
        <v>12605.919280149688</v>
      </c>
      <c r="H162" s="157">
        <f t="shared" si="151"/>
        <v>12476.826924593834</v>
      </c>
      <c r="I162" s="157">
        <f t="shared" si="151"/>
        <v>10639.466836237576</v>
      </c>
      <c r="J162" s="157">
        <f t="shared" si="151"/>
        <v>13176.714440733054</v>
      </c>
      <c r="K162" s="157">
        <f t="shared" si="151"/>
        <v>11884.294094998608</v>
      </c>
      <c r="L162" s="157">
        <f t="shared" si="151"/>
        <v>11631.832073151161</v>
      </c>
      <c r="M162" s="157">
        <f t="shared" si="151"/>
        <v>10354.682157593865</v>
      </c>
      <c r="N162" s="157">
        <f t="shared" si="151"/>
        <v>9211.538019598951</v>
      </c>
      <c r="O162" s="157">
        <f t="shared" si="151"/>
        <v>8827.9155642574915</v>
      </c>
      <c r="P162" s="157">
        <f t="shared" si="151"/>
        <v>6744.7846554430835</v>
      </c>
      <c r="Q162" s="157">
        <f t="shared" si="151"/>
        <v>8995.6500690873982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9639.2308763875335</v>
      </c>
      <c r="D163" s="57">
        <f>IF(RES_hhdet_in_tes!D163=0,0,RES_hhdet_in_tes!D163/0.086*1000000/RES_hhdet_in_new!D163)</f>
        <v>10801.935560676193</v>
      </c>
      <c r="E163" s="57">
        <f>IF(RES_hhdet_in_tes!E163=0,0,RES_hhdet_in_tes!E163/0.086*1000000/RES_hhdet_in_new!E163)</f>
        <v>14061.261149270473</v>
      </c>
      <c r="F163" s="57">
        <f>IF(RES_hhdet_in_tes!F163=0,0,RES_hhdet_in_tes!F163/0.086*1000000/RES_hhdet_in_new!F163)</f>
        <v>13447.650788410996</v>
      </c>
      <c r="G163" s="57">
        <f>IF(RES_hhdet_in_tes!G163=0,0,RES_hhdet_in_tes!G163/0.086*1000000/RES_hhdet_in_new!G163)</f>
        <v>12605.919280149688</v>
      </c>
      <c r="H163" s="57">
        <f>IF(RES_hhdet_in_tes!H163=0,0,RES_hhdet_in_tes!H163/0.086*1000000/RES_hhdet_in_new!H163)</f>
        <v>12476.826924593834</v>
      </c>
      <c r="I163" s="57">
        <f>IF(RES_hhdet_in_tes!I163=0,0,RES_hhdet_in_tes!I163/0.086*1000000/RES_hhdet_in_new!I163)</f>
        <v>10639.466836237576</v>
      </c>
      <c r="J163" s="57">
        <f>IF(RES_hhdet_in_tes!J163=0,0,RES_hhdet_in_tes!J163/0.086*1000000/RES_hhdet_in_new!J163)</f>
        <v>13176.714440733054</v>
      </c>
      <c r="K163" s="57">
        <f>IF(RES_hhdet_in_tes!K163=0,0,RES_hhdet_in_tes!K163/0.086*1000000/RES_hhdet_in_new!K163)</f>
        <v>11884.294094998608</v>
      </c>
      <c r="L163" s="57">
        <f>IF(RES_hhdet_in_tes!L163=0,0,RES_hhdet_in_tes!L163/0.086*1000000/RES_hhdet_in_new!L163)</f>
        <v>11631.832073151161</v>
      </c>
      <c r="M163" s="57">
        <f>IF(RES_hhdet_in_tes!M163=0,0,RES_hhdet_in_tes!M163/0.086*1000000/RES_hhdet_in_new!M163)</f>
        <v>10354.682157593865</v>
      </c>
      <c r="N163" s="57">
        <f>IF(RES_hhdet_in_tes!N163=0,0,RES_hhdet_in_tes!N163/0.086*1000000/RES_hhdet_in_new!N163)</f>
        <v>9211.538019598951</v>
      </c>
      <c r="O163" s="57">
        <f>IF(RES_hhdet_in_tes!O163=0,0,RES_hhdet_in_tes!O163/0.086*1000000/RES_hhdet_in_new!O163)</f>
        <v>8827.9155642574915</v>
      </c>
      <c r="P163" s="57">
        <f>IF(RES_hhdet_in_tes!P163=0,0,RES_hhdet_in_tes!P163/0.086*1000000/RES_hhdet_in_new!P163)</f>
        <v>6744.7846554430835</v>
      </c>
      <c r="Q163" s="57">
        <f>IF(RES_hhdet_in_tes!Q163=0,0,RES_hhdet_in_tes!Q163/0.086*1000000/RES_hhdet_in_new!Q163)</f>
        <v>8995.6500690873982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1540.8596893004205</v>
      </c>
      <c r="D164" s="157">
        <f t="shared" si="152"/>
        <v>1554.3466628665612</v>
      </c>
      <c r="E164" s="157">
        <f t="shared" si="152"/>
        <v>1594.970694751943</v>
      </c>
      <c r="F164" s="157">
        <f t="shared" si="152"/>
        <v>1623.8387601611885</v>
      </c>
      <c r="G164" s="157">
        <f t="shared" si="152"/>
        <v>1654.5755832481973</v>
      </c>
      <c r="H164" s="157">
        <f t="shared" si="152"/>
        <v>1719.3062031524673</v>
      </c>
      <c r="I164" s="157">
        <f t="shared" si="152"/>
        <v>1809.2612024232151</v>
      </c>
      <c r="J164" s="157">
        <f t="shared" si="152"/>
        <v>1984.602874982118</v>
      </c>
      <c r="K164" s="157">
        <f t="shared" si="152"/>
        <v>1995.735205407806</v>
      </c>
      <c r="L164" s="157">
        <f t="shared" si="152"/>
        <v>2024.9394887046069</v>
      </c>
      <c r="M164" s="157">
        <f t="shared" si="152"/>
        <v>1982.952878082725</v>
      </c>
      <c r="N164" s="157">
        <f t="shared" si="152"/>
        <v>2011.5396080058838</v>
      </c>
      <c r="O164" s="157">
        <f t="shared" si="152"/>
        <v>1930.8092309602448</v>
      </c>
      <c r="P164" s="157">
        <f t="shared" si="152"/>
        <v>1937.578784602377</v>
      </c>
      <c r="Q164" s="157">
        <f t="shared" si="152"/>
        <v>2024.7453657499989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1540.8596893004205</v>
      </c>
      <c r="D165" s="156">
        <f>IF(RES_hhdet_in_tes!D165=0,0,RES_hhdet_in_tes!D165/0.086*1000000/RES_hhdet_in_new!D165)</f>
        <v>1554.3466628665612</v>
      </c>
      <c r="E165" s="156">
        <f>IF(RES_hhdet_in_tes!E165=0,0,RES_hhdet_in_tes!E165/0.086*1000000/RES_hhdet_in_new!E165)</f>
        <v>1594.970694751943</v>
      </c>
      <c r="F165" s="156">
        <f>IF(RES_hhdet_in_tes!F165=0,0,RES_hhdet_in_tes!F165/0.086*1000000/RES_hhdet_in_new!F165)</f>
        <v>1623.8387601611885</v>
      </c>
      <c r="G165" s="156">
        <f>IF(RES_hhdet_in_tes!G165=0,0,RES_hhdet_in_tes!G165/0.086*1000000/RES_hhdet_in_new!G165)</f>
        <v>1654.5755832481973</v>
      </c>
      <c r="H165" s="156">
        <f>IF(RES_hhdet_in_tes!H165=0,0,RES_hhdet_in_tes!H165/0.086*1000000/RES_hhdet_in_new!H165)</f>
        <v>1719.3062031524673</v>
      </c>
      <c r="I165" s="156">
        <f>IF(RES_hhdet_in_tes!I165=0,0,RES_hhdet_in_tes!I165/0.086*1000000/RES_hhdet_in_new!I165)</f>
        <v>1809.2612024232151</v>
      </c>
      <c r="J165" s="156">
        <f>IF(RES_hhdet_in_tes!J165=0,0,RES_hhdet_in_tes!J165/0.086*1000000/RES_hhdet_in_new!J165)</f>
        <v>1984.602874982118</v>
      </c>
      <c r="K165" s="156">
        <f>IF(RES_hhdet_in_tes!K165=0,0,RES_hhdet_in_tes!K165/0.086*1000000/RES_hhdet_in_new!K165)</f>
        <v>1995.735205407806</v>
      </c>
      <c r="L165" s="156">
        <f>IF(RES_hhdet_in_tes!L165=0,0,RES_hhdet_in_tes!L165/0.086*1000000/RES_hhdet_in_new!L165)</f>
        <v>2024.9394887046069</v>
      </c>
      <c r="M165" s="156">
        <f>IF(RES_hhdet_in_tes!M165=0,0,RES_hhdet_in_tes!M165/0.086*1000000/RES_hhdet_in_new!M165)</f>
        <v>1982.952878082725</v>
      </c>
      <c r="N165" s="156">
        <f>IF(RES_hhdet_in_tes!N165=0,0,RES_hhdet_in_tes!N165/0.086*1000000/RES_hhdet_in_new!N165)</f>
        <v>2011.5396080058838</v>
      </c>
      <c r="O165" s="156">
        <f>IF(RES_hhdet_in_tes!O165=0,0,RES_hhdet_in_tes!O165/0.086*1000000/RES_hhdet_in_new!O165)</f>
        <v>1930.8092309602448</v>
      </c>
      <c r="P165" s="156">
        <f>IF(RES_hhdet_in_tes!P165=0,0,RES_hhdet_in_tes!P165/0.086*1000000/RES_hhdet_in_new!P165)</f>
        <v>1937.578784602377</v>
      </c>
      <c r="Q165" s="156">
        <f>IF(RES_hhdet_in_tes!Q165=0,0,RES_hhdet_in_tes!Q165/0.086*1000000/RES_hhdet_in_new!Q165)</f>
        <v>2024.7453657499989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2465.2333124847278</v>
      </c>
      <c r="D166" s="157">
        <f>IF(SUM(RES_hhdet_in_tes!D167:D168,RES_hhdet_in_tes!D171:D172)=0,0,SUM(RES_hhdet_in_tes!D167:D168,RES_hhdet_in_tes!D171:D172)/0.086*1000000/SUM(RES_hhdet_in_new!D167:D168,RES_hhdet_in_new!D171:D172))</f>
        <v>2534.0331238141466</v>
      </c>
      <c r="E166" s="157">
        <f>IF(SUM(RES_hhdet_in_tes!E167:E168,RES_hhdet_in_tes!E171:E172)=0,0,SUM(RES_hhdet_in_tes!E167:E168,RES_hhdet_in_tes!E171:E172)/0.086*1000000/SUM(RES_hhdet_in_new!E167:E168,RES_hhdet_in_new!E171:E172))</f>
        <v>2894.7467961576695</v>
      </c>
      <c r="F166" s="157">
        <f>IF(SUM(RES_hhdet_in_tes!F167:F168,RES_hhdet_in_tes!F171:F172)=0,0,SUM(RES_hhdet_in_tes!F167:F168,RES_hhdet_in_tes!F171:F172)/0.086*1000000/SUM(RES_hhdet_in_new!F167:F168,RES_hhdet_in_new!F171:F172))</f>
        <v>2782.4974075406699</v>
      </c>
      <c r="G166" s="157">
        <f>IF(SUM(RES_hhdet_in_tes!G167:G168,RES_hhdet_in_tes!G171:G172)=0,0,SUM(RES_hhdet_in_tes!G167:G168,RES_hhdet_in_tes!G171:G172)/0.086*1000000/SUM(RES_hhdet_in_new!G167:G168,RES_hhdet_in_new!G171:G172))</f>
        <v>2810.4170846239758</v>
      </c>
      <c r="H166" s="157">
        <f>IF(SUM(RES_hhdet_in_tes!H167:H168,RES_hhdet_in_tes!H171:H172)=0,0,SUM(RES_hhdet_in_tes!H167:H168,RES_hhdet_in_tes!H171:H172)/0.086*1000000/SUM(RES_hhdet_in_new!H167:H168,RES_hhdet_in_new!H171:H172))</f>
        <v>2738.052336138599</v>
      </c>
      <c r="I166" s="157">
        <f>IF(SUM(RES_hhdet_in_tes!I167:I168,RES_hhdet_in_tes!I171:I172)=0,0,SUM(RES_hhdet_in_tes!I167:I168,RES_hhdet_in_tes!I171:I172)/0.086*1000000/SUM(RES_hhdet_in_new!I167:I168,RES_hhdet_in_new!I171:I172))</f>
        <v>2735.849996001888</v>
      </c>
      <c r="J166" s="157">
        <f>IF(SUM(RES_hhdet_in_tes!J167:J168,RES_hhdet_in_tes!J171:J172)=0,0,SUM(RES_hhdet_in_tes!J167:J168,RES_hhdet_in_tes!J171:J172)/0.086*1000000/SUM(RES_hhdet_in_new!J167:J168,RES_hhdet_in_new!J171:J172))</f>
        <v>3013.1145238790864</v>
      </c>
      <c r="K166" s="157">
        <f>IF(SUM(RES_hhdet_in_tes!K167:K168,RES_hhdet_in_tes!K171:K172)=0,0,SUM(RES_hhdet_in_tes!K167:K168,RES_hhdet_in_tes!K171:K172)/0.086*1000000/SUM(RES_hhdet_in_new!K167:K168,RES_hhdet_in_new!K171:K172))</f>
        <v>2762.8483127244203</v>
      </c>
      <c r="L166" s="157">
        <f>IF(SUM(RES_hhdet_in_tes!L167:L168,RES_hhdet_in_tes!L171:L172)=0,0,SUM(RES_hhdet_in_tes!L167:L168,RES_hhdet_in_tes!L171:L172)/0.086*1000000/SUM(RES_hhdet_in_new!L167:L168,RES_hhdet_in_new!L171:L172))</f>
        <v>2155.0282981219116</v>
      </c>
      <c r="M166" s="157">
        <f>IF(SUM(RES_hhdet_in_tes!M167:M168,RES_hhdet_in_tes!M171:M172)=0,0,SUM(RES_hhdet_in_tes!M167:M168,RES_hhdet_in_tes!M171:M172)/0.086*1000000/SUM(RES_hhdet_in_new!M167:M168,RES_hhdet_in_new!M171:M172))</f>
        <v>2436.2107041818731</v>
      </c>
      <c r="N166" s="157">
        <f>IF(SUM(RES_hhdet_in_tes!N167:N168,RES_hhdet_in_tes!N171:N172)=0,0,SUM(RES_hhdet_in_tes!N167:N168,RES_hhdet_in_tes!N171:N172)/0.086*1000000/SUM(RES_hhdet_in_new!N167:N168,RES_hhdet_in_new!N171:N172))</f>
        <v>2346.8842051093361</v>
      </c>
      <c r="O166" s="157">
        <f>IF(SUM(RES_hhdet_in_tes!O167:O168,RES_hhdet_in_tes!O171:O172)=0,0,SUM(RES_hhdet_in_tes!O167:O168,RES_hhdet_in_tes!O171:O172)/0.086*1000000/SUM(RES_hhdet_in_new!O167:O168,RES_hhdet_in_new!O171:O172))</f>
        <v>2327.354048992604</v>
      </c>
      <c r="P166" s="157">
        <f>IF(SUM(RES_hhdet_in_tes!P167:P168,RES_hhdet_in_tes!P171:P172)=0,0,SUM(RES_hhdet_in_tes!P167:P168,RES_hhdet_in_tes!P171:P172)/0.086*1000000/SUM(RES_hhdet_in_new!P167:P168,RES_hhdet_in_new!P171:P172))</f>
        <v>2226.0029517858534</v>
      </c>
      <c r="Q166" s="157">
        <f>IF(SUM(RES_hhdet_in_tes!Q167:Q168,RES_hhdet_in_tes!Q171:Q172)=0,0,SUM(RES_hhdet_in_tes!Q167:Q168,RES_hhdet_in_tes!Q171:Q172)/0.086*1000000/SUM(RES_hhdet_in_new!Q167:Q168,RES_hhdet_in_new!Q171:Q172))</f>
        <v>2419.590378875384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2465.2333124847278</v>
      </c>
      <c r="D171" s="162">
        <f>IF(RES_hhdet_in_tes!D171=0,0,RES_hhdet_in_tes!D171/0.086*1000000/RES_hhdet_in_new!D171)</f>
        <v>2534.0331238141466</v>
      </c>
      <c r="E171" s="162">
        <f>IF(RES_hhdet_in_tes!E171=0,0,RES_hhdet_in_tes!E171/0.086*1000000/RES_hhdet_in_new!E171)</f>
        <v>2894.7467961576695</v>
      </c>
      <c r="F171" s="162">
        <f>IF(RES_hhdet_in_tes!F171=0,0,RES_hhdet_in_tes!F171/0.086*1000000/RES_hhdet_in_new!F171)</f>
        <v>2782.4974075406699</v>
      </c>
      <c r="G171" s="162">
        <f>IF(RES_hhdet_in_tes!G171=0,0,RES_hhdet_in_tes!G171/0.086*1000000/RES_hhdet_in_new!G171)</f>
        <v>2810.4170846239758</v>
      </c>
      <c r="H171" s="162">
        <f>IF(RES_hhdet_in_tes!H171=0,0,RES_hhdet_in_tes!H171/0.086*1000000/RES_hhdet_in_new!H171)</f>
        <v>2738.052336138599</v>
      </c>
      <c r="I171" s="162">
        <f>IF(RES_hhdet_in_tes!I171=0,0,RES_hhdet_in_tes!I171/0.086*1000000/RES_hhdet_in_new!I171)</f>
        <v>2735.849996001888</v>
      </c>
      <c r="J171" s="162">
        <f>IF(RES_hhdet_in_tes!J171=0,0,RES_hhdet_in_tes!J171/0.086*1000000/RES_hhdet_in_new!J171)</f>
        <v>3013.1145238790864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2147.2160078637753</v>
      </c>
      <c r="M171" s="162">
        <f>IF(RES_hhdet_in_tes!M171=0,0,RES_hhdet_in_tes!M171/0.086*1000000/RES_hhdet_in_new!M171)</f>
        <v>2499.4080508207612</v>
      </c>
      <c r="N171" s="162">
        <f>IF(RES_hhdet_in_tes!N171=0,0,RES_hhdet_in_tes!N171/0.086*1000000/RES_hhdet_in_new!N171)</f>
        <v>2394.4707487085989</v>
      </c>
      <c r="O171" s="162">
        <f>IF(RES_hhdet_in_tes!O171=0,0,RES_hhdet_in_tes!O171/0.086*1000000/RES_hhdet_in_new!O171)</f>
        <v>2385.1211347099684</v>
      </c>
      <c r="P171" s="162">
        <f>IF(RES_hhdet_in_tes!P171=0,0,RES_hhdet_in_tes!P171/0.086*1000000/RES_hhdet_in_new!P171)</f>
        <v>2256.9311080668531</v>
      </c>
      <c r="Q171" s="162">
        <f>IF(RES_hhdet_in_tes!Q171=0,0,RES_hhdet_in_tes!Q171/0.086*1000000/RES_hhdet_in_new!Q171)</f>
        <v>2464.0704171099492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2762.8483127244203</v>
      </c>
      <c r="L172" s="160">
        <f>IF(RES_hhdet_in_tes!L172=0,0,RES_hhdet_in_tes!L172/0.086*1000000/RES_hhdet_in_new!L172)</f>
        <v>2179.2708910461347</v>
      </c>
      <c r="M172" s="160">
        <f>IF(RES_hhdet_in_tes!M172=0,0,RES_hhdet_in_tes!M172/0.086*1000000/RES_hhdet_in_new!M172)</f>
        <v>2346.451374932079</v>
      </c>
      <c r="N172" s="160">
        <f>IF(RES_hhdet_in_tes!N172=0,0,RES_hhdet_in_tes!N172/0.086*1000000/RES_hhdet_in_new!N172)</f>
        <v>2278.7560739985311</v>
      </c>
      <c r="O172" s="160">
        <f>IF(RES_hhdet_in_tes!O172=0,0,RES_hhdet_in_tes!O172/0.086*1000000/RES_hhdet_in_new!O172)</f>
        <v>2264.0003830668584</v>
      </c>
      <c r="P172" s="160">
        <f>IF(RES_hhdet_in_tes!P172=0,0,RES_hhdet_in_tes!P172/0.086*1000000/RES_hhdet_in_new!P172)</f>
        <v>2175.7086156466162</v>
      </c>
      <c r="Q172" s="160">
        <f>IF(RES_hhdet_in_tes!Q172=0,0,RES_hhdet_in_tes!Q172/0.086*1000000/RES_hhdet_in_new!Q172)</f>
        <v>2275.9153520853756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1602.8757831871108</v>
      </c>
      <c r="L173" s="156">
        <f>IF(RES_hhdet_in_tes!L173=0,0,RES_hhdet_in_tes!L173/0.086*1000000/RES_hhdet_in_new!L172)</f>
        <v>1094.4931290263951</v>
      </c>
      <c r="M173" s="156">
        <f>IF(RES_hhdet_in_tes!M173=0,0,RES_hhdet_in_tes!M173/0.086*1000000/RES_hhdet_in_new!M172)</f>
        <v>1273.1197090784403</v>
      </c>
      <c r="N173" s="156">
        <f>IF(RES_hhdet_in_tes!N173=0,0,RES_hhdet_in_tes!N173/0.086*1000000/RES_hhdet_in_new!N172)</f>
        <v>1219.0717211352191</v>
      </c>
      <c r="O173" s="156">
        <f>IF(RES_hhdet_in_tes!O173=0,0,RES_hhdet_in_tes!O173/0.086*1000000/RES_hhdet_in_new!O172)</f>
        <v>1214.0984647896091</v>
      </c>
      <c r="P173" s="156">
        <f>IF(RES_hhdet_in_tes!P173=0,0,RES_hhdet_in_tes!P173/0.086*1000000/RES_hhdet_in_new!P172)</f>
        <v>1145.8080985722409</v>
      </c>
      <c r="Q173" s="156">
        <f>IF(RES_hhdet_in_tes!Q173=0,0,RES_hhdet_in_tes!Q173/0.086*1000000/RES_hhdet_in_new!Q172)</f>
        <v>1248.4135328922762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1159.9725295373098</v>
      </c>
      <c r="L174" s="57">
        <f>IF(RES_hhdet_in_tes!L174=0,0,RES_hhdet_in_tes!L174/0.086*1000000/RES_hhdet_in_new!L172)</f>
        <v>1084.7777620197396</v>
      </c>
      <c r="M174" s="57">
        <f>IF(RES_hhdet_in_tes!M174=0,0,RES_hhdet_in_tes!M174/0.086*1000000/RES_hhdet_in_new!M172)</f>
        <v>1073.3316658536392</v>
      </c>
      <c r="N174" s="57">
        <f>IF(RES_hhdet_in_tes!N174=0,0,RES_hhdet_in_tes!N174/0.086*1000000/RES_hhdet_in_new!N172)</f>
        <v>1059.6843528633119</v>
      </c>
      <c r="O174" s="57">
        <f>IF(RES_hhdet_in_tes!O174=0,0,RES_hhdet_in_tes!O174/0.086*1000000/RES_hhdet_in_new!O172)</f>
        <v>1049.9019182772497</v>
      </c>
      <c r="P174" s="57">
        <f>IF(RES_hhdet_in_tes!P174=0,0,RES_hhdet_in_tes!P174/0.086*1000000/RES_hhdet_in_new!P172)</f>
        <v>1029.9005170743751</v>
      </c>
      <c r="Q174" s="57">
        <f>IF(RES_hhdet_in_tes!Q174=0,0,RES_hhdet_in_tes!Q174/0.086*1000000/RES_hhdet_in_new!Q172)</f>
        <v>1027.5018191930997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793.05783993511557</v>
      </c>
      <c r="D175" s="157">
        <f>IF(SUM(RES_hhdet_in_tes!D176:D177)=0,0,SUM(RES_hhdet_in_tes!D176:D177)/0.086*1000000/SUM(RES_hhdet_in_new!D176:D177))</f>
        <v>815.25903425550166</v>
      </c>
      <c r="E175" s="157">
        <f>IF(SUM(RES_hhdet_in_tes!E176:E177)=0,0,SUM(RES_hhdet_in_tes!E176:E177)/0.086*1000000/SUM(RES_hhdet_in_new!E176:E177))</f>
        <v>918.61530356207629</v>
      </c>
      <c r="F175" s="157">
        <f>IF(SUM(RES_hhdet_in_tes!F176:F177)=0,0,SUM(RES_hhdet_in_tes!F176:F177)/0.086*1000000/SUM(RES_hhdet_in_new!F176:F177))</f>
        <v>969.32122620490748</v>
      </c>
      <c r="G175" s="157">
        <f>IF(SUM(RES_hhdet_in_tes!G176:G177)=0,0,SUM(RES_hhdet_in_tes!G176:G177)/0.086*1000000/SUM(RES_hhdet_in_new!G176:G177))</f>
        <v>901.5281334135783</v>
      </c>
      <c r="H175" s="157">
        <f>IF(SUM(RES_hhdet_in_tes!H176:H177)=0,0,SUM(RES_hhdet_in_tes!H176:H177)/0.086*1000000/SUM(RES_hhdet_in_new!H176:H177))</f>
        <v>962.90243972721896</v>
      </c>
      <c r="I175" s="157">
        <f>IF(SUM(RES_hhdet_in_tes!I176:I177)=0,0,SUM(RES_hhdet_in_tes!I176:I177)/0.086*1000000/SUM(RES_hhdet_in_new!I176:I177))</f>
        <v>921.25632687132304</v>
      </c>
      <c r="J175" s="157">
        <f>IF(SUM(RES_hhdet_in_tes!J176:J177)=0,0,SUM(RES_hhdet_in_tes!J176:J177)/0.086*1000000/SUM(RES_hhdet_in_new!J176:J177))</f>
        <v>981.23103516677816</v>
      </c>
      <c r="K175" s="157">
        <f>IF(SUM(RES_hhdet_in_tes!K176:K177)=0,0,SUM(RES_hhdet_in_tes!K176:K177)/0.086*1000000/SUM(RES_hhdet_in_new!K176:K177))</f>
        <v>969.0540953678244</v>
      </c>
      <c r="L175" s="157">
        <f>IF(SUM(RES_hhdet_in_tes!L176:L177)=0,0,SUM(RES_hhdet_in_tes!L176:L177)/0.086*1000000/SUM(RES_hhdet_in_new!L176:L177))</f>
        <v>831.19117894413944</v>
      </c>
      <c r="M175" s="157">
        <f>IF(SUM(RES_hhdet_in_tes!M176:M177)=0,0,SUM(RES_hhdet_in_tes!M176:M177)/0.086*1000000/SUM(RES_hhdet_in_new!M176:M177))</f>
        <v>809.76755647281027</v>
      </c>
      <c r="N175" s="157">
        <f>IF(SUM(RES_hhdet_in_tes!N176:N177)=0,0,SUM(RES_hhdet_in_tes!N176:N177)/0.086*1000000/SUM(RES_hhdet_in_new!N176:N177))</f>
        <v>778.61039914950231</v>
      </c>
      <c r="O175" s="157">
        <f>IF(SUM(RES_hhdet_in_tes!O176:O177)=0,0,SUM(RES_hhdet_in_tes!O176:O177)/0.086*1000000/SUM(RES_hhdet_in_new!O176:O177))</f>
        <v>783.56290294312544</v>
      </c>
      <c r="P175" s="157">
        <f>IF(SUM(RES_hhdet_in_tes!P176:P177)=0,0,SUM(RES_hhdet_in_tes!P176:P177)/0.086*1000000/SUM(RES_hhdet_in_new!P176:P177))</f>
        <v>754.84024455690417</v>
      </c>
      <c r="Q175" s="157">
        <f>IF(SUM(RES_hhdet_in_tes!Q176:Q177)=0,0,SUM(RES_hhdet_in_tes!Q176:Q177)/0.086*1000000/SUM(RES_hhdet_in_new!Q176:Q177))</f>
        <v>753.93470278338111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793.05783993511557</v>
      </c>
      <c r="D177" s="57">
        <f>IF(RES_hhdet_in_tes!D177=0,0,RES_hhdet_in_tes!D177/0.086*1000000/RES_hhdet_in_new!D177)</f>
        <v>815.25903425550166</v>
      </c>
      <c r="E177" s="57">
        <f>IF(RES_hhdet_in_tes!E177=0,0,RES_hhdet_in_tes!E177/0.086*1000000/RES_hhdet_in_new!E177)</f>
        <v>918.61530356207629</v>
      </c>
      <c r="F177" s="57">
        <f>IF(RES_hhdet_in_tes!F177=0,0,RES_hhdet_in_tes!F177/0.086*1000000/RES_hhdet_in_new!F177)</f>
        <v>969.32122620490748</v>
      </c>
      <c r="G177" s="57">
        <f>IF(RES_hhdet_in_tes!G177=0,0,RES_hhdet_in_tes!G177/0.086*1000000/RES_hhdet_in_new!G177)</f>
        <v>901.5281334135783</v>
      </c>
      <c r="H177" s="57">
        <f>IF(RES_hhdet_in_tes!H177=0,0,RES_hhdet_in_tes!H177/0.086*1000000/RES_hhdet_in_new!H177)</f>
        <v>962.90243972721896</v>
      </c>
      <c r="I177" s="57">
        <f>IF(RES_hhdet_in_tes!I177=0,0,RES_hhdet_in_tes!I177/0.086*1000000/RES_hhdet_in_new!I177)</f>
        <v>921.25632687132304</v>
      </c>
      <c r="J177" s="57">
        <f>IF(RES_hhdet_in_tes!J177=0,0,RES_hhdet_in_tes!J177/0.086*1000000/RES_hhdet_in_new!J177)</f>
        <v>981.23103516677816</v>
      </c>
      <c r="K177" s="57">
        <f>IF(RES_hhdet_in_tes!K177=0,0,RES_hhdet_in_tes!K177/0.086*1000000/RES_hhdet_in_new!K177)</f>
        <v>969.0540953678244</v>
      </c>
      <c r="L177" s="57">
        <f>IF(RES_hhdet_in_tes!L177=0,0,RES_hhdet_in_tes!L177/0.086*1000000/RES_hhdet_in_new!L177)</f>
        <v>831.19117894413944</v>
      </c>
      <c r="M177" s="57">
        <f>IF(RES_hhdet_in_tes!M177=0,0,RES_hhdet_in_tes!M177/0.086*1000000/RES_hhdet_in_new!M177)</f>
        <v>809.76755647281027</v>
      </c>
      <c r="N177" s="57">
        <f>IF(RES_hhdet_in_tes!N177=0,0,RES_hhdet_in_tes!N177/0.086*1000000/RES_hhdet_in_new!N177)</f>
        <v>778.61039914950231</v>
      </c>
      <c r="O177" s="57">
        <f>IF(RES_hhdet_in_tes!O177=0,0,RES_hhdet_in_tes!O177/0.086*1000000/RES_hhdet_in_new!O177)</f>
        <v>783.56290294312544</v>
      </c>
      <c r="P177" s="57">
        <f>IF(RES_hhdet_in_tes!P177=0,0,RES_hhdet_in_tes!P177/0.086*1000000/RES_hhdet_in_new!P177)</f>
        <v>754.84024455690417</v>
      </c>
      <c r="Q177" s="57">
        <f>IF(RES_hhdet_in_tes!Q177=0,0,RES_hhdet_in_tes!Q177/0.086*1000000/RES_hhdet_in_new!Q177)</f>
        <v>753.93470278338111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1957.8931183842874</v>
      </c>
      <c r="D3" s="168">
        <f t="shared" ref="D3" si="1">SUM(D4,D7,D9,D19)</f>
        <v>5600.8422529606796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6117.8884192687683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4684.3334575549125</v>
      </c>
      <c r="P3" s="168">
        <f t="shared" ref="P3" si="13">SUM(P4,P7,P9,P19)</f>
        <v>3631.0827946254249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1957.8931183842874</v>
      </c>
      <c r="D4" s="157">
        <f t="shared" si="15"/>
        <v>5600.8422529606796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6117.8884192687683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4684.3334575549125</v>
      </c>
      <c r="P4" s="157">
        <f t="shared" si="15"/>
        <v>3631.0827946254249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1957.8931183842874</v>
      </c>
      <c r="D5" s="156">
        <f>IF(RES_hhdet_in_emi!D5=0,0,RES_hhdet_in_emi!D5*1000000/RES_hhdet_in_new!D5)</f>
        <v>5600.8422529606796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6117.8884192687683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4684.3334575549125</v>
      </c>
      <c r="P5" s="156">
        <f>IF(RES_hhdet_in_emi!P5=0,0,RES_hhdet_in_emi!P5*1000000/RES_hhdet_in_new!P5)</f>
        <v>3631.0827946254249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3858.9537820644473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4144.7740657394443</v>
      </c>
      <c r="G24" s="168">
        <f t="shared" ref="G24" si="21">SUM(G25,G28,G30,G39)</f>
        <v>4301.1994748662119</v>
      </c>
      <c r="H24" s="168">
        <f t="shared" ref="H24" si="22">SUM(H25,H28,H30,H39)</f>
        <v>3187.3117438959594</v>
      </c>
      <c r="I24" s="168">
        <f t="shared" ref="I24" si="23">SUM(I25,I28,I30,I39)</f>
        <v>3958.793960066766</v>
      </c>
      <c r="J24" s="168">
        <f t="shared" ref="J24" si="24">SUM(J25,J28,J30,J39)</f>
        <v>3865.221322959289</v>
      </c>
      <c r="K24" s="168">
        <f t="shared" ref="K24" si="25">SUM(K25,K28,K30,K39)</f>
        <v>0</v>
      </c>
      <c r="L24" s="168">
        <f t="shared" ref="L24" si="26">SUM(L25,L28,L30,L39)</f>
        <v>4588.5766053856969</v>
      </c>
      <c r="M24" s="168">
        <f t="shared" ref="M24" si="27">SUM(M25,M28,M30,M39)</f>
        <v>4007.446102059303</v>
      </c>
      <c r="N24" s="168">
        <f t="shared" ref="N24" si="28">SUM(N25,N28,N30,N39)</f>
        <v>3398.7804648138149</v>
      </c>
      <c r="O24" s="168">
        <f t="shared" ref="O24" si="29">SUM(O25,O28,O30,O39)</f>
        <v>3339.8540444086821</v>
      </c>
      <c r="P24" s="168">
        <f t="shared" ref="P24" si="30">SUM(P25,P28,P30,P39)</f>
        <v>2479.3324674959249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2713.0194346877711</v>
      </c>
      <c r="D25" s="157">
        <f t="shared" si="32"/>
        <v>0</v>
      </c>
      <c r="E25" s="157">
        <f t="shared" si="32"/>
        <v>0</v>
      </c>
      <c r="F25" s="157">
        <f t="shared" si="32"/>
        <v>3340.049777007383</v>
      </c>
      <c r="G25" s="157">
        <f t="shared" si="32"/>
        <v>3109.9717095304327</v>
      </c>
      <c r="H25" s="157">
        <f t="shared" si="32"/>
        <v>3187.3117438959594</v>
      </c>
      <c r="I25" s="157">
        <f t="shared" si="32"/>
        <v>2777.7308611689082</v>
      </c>
      <c r="J25" s="157">
        <f t="shared" si="32"/>
        <v>2705.7290689329179</v>
      </c>
      <c r="K25" s="157">
        <f t="shared" si="32"/>
        <v>0</v>
      </c>
      <c r="L25" s="157">
        <f t="shared" si="32"/>
        <v>3487.1692152598348</v>
      </c>
      <c r="M25" s="157">
        <f t="shared" si="32"/>
        <v>2953.1253885175556</v>
      </c>
      <c r="N25" s="157">
        <f t="shared" si="32"/>
        <v>2698.8746486533405</v>
      </c>
      <c r="O25" s="157">
        <f t="shared" si="32"/>
        <v>3339.8540444086821</v>
      </c>
      <c r="P25" s="157">
        <f t="shared" si="32"/>
        <v>2479.3324674959249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2713.0194346877711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3340.049777007383</v>
      </c>
      <c r="G26" s="156">
        <f>IF(RES_hhdet_in_emi!G26=0,0,RES_hhdet_in_emi!G26*1000000/RES_hhdet_in_new!G26)</f>
        <v>3109.9717095304327</v>
      </c>
      <c r="H26" s="156">
        <f>IF(RES_hhdet_in_emi!H26=0,0,RES_hhdet_in_emi!H26*1000000/RES_hhdet_in_new!H26)</f>
        <v>3187.3117438959594</v>
      </c>
      <c r="I26" s="156">
        <f>IF(RES_hhdet_in_emi!I26=0,0,RES_hhdet_in_emi!I26*1000000/RES_hhdet_in_new!I26)</f>
        <v>2777.7308611689082</v>
      </c>
      <c r="J26" s="156">
        <f>IF(RES_hhdet_in_emi!J26=0,0,RES_hhdet_in_emi!J26*1000000/RES_hhdet_in_new!J26)</f>
        <v>2705.7290689329179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3487.1692152598348</v>
      </c>
      <c r="M26" s="156">
        <f>IF(RES_hhdet_in_emi!M26=0,0,RES_hhdet_in_emi!M26*1000000/RES_hhdet_in_new!M26)</f>
        <v>2953.1253885175556</v>
      </c>
      <c r="N26" s="156">
        <f>IF(RES_hhdet_in_emi!N26=0,0,RES_hhdet_in_emi!N26*1000000/RES_hhdet_in_new!N26)</f>
        <v>2698.8746486533405</v>
      </c>
      <c r="O26" s="156">
        <f>IF(RES_hhdet_in_emi!O26=0,0,RES_hhdet_in_emi!O26*1000000/RES_hhdet_in_new!O26)</f>
        <v>3339.8540444086821</v>
      </c>
      <c r="P26" s="156">
        <f>IF(RES_hhdet_in_emi!P26=0,0,RES_hhdet_in_emi!P26*1000000/RES_hhdet_in_new!P26)</f>
        <v>2479.3324674959249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813.74698233029187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804.72428873206138</v>
      </c>
      <c r="G30" s="157">
        <f>IF(SUM(RES_hhdet_in_emi!G31:G32,RES_hhdet_in_emi!G35:G36)=0,0,SUM(RES_hhdet_in_emi!G31:G32,RES_hhdet_in_emi!G35:G36)*1000000/SUM(RES_hhdet_in_new!G31:G32,RES_hhdet_in_new!G35:G36))</f>
        <v>810.52147327012642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814.71889330896011</v>
      </c>
      <c r="J30" s="157">
        <f>IF(SUM(RES_hhdet_in_emi!J31:J32,RES_hhdet_in_emi!J35:J36)=0,0,SUM(RES_hhdet_in_emi!J31:J32,RES_hhdet_in_emi!J35:J36)*1000000/SUM(RES_hhdet_in_new!J31:J32,RES_hhdet_in_new!J35:J36))</f>
        <v>817.86095275427385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762.76125744898491</v>
      </c>
      <c r="M30" s="157">
        <f>IF(SUM(RES_hhdet_in_emi!M31:M32,RES_hhdet_in_emi!M35:M36)=0,0,SUM(RES_hhdet_in_emi!M31:M32,RES_hhdet_in_emi!M35:M36)*1000000/SUM(RES_hhdet_in_new!M31:M32,RES_hhdet_in_new!M35:M36))</f>
        <v>721.32871832779597</v>
      </c>
      <c r="N30" s="157">
        <f>IF(SUM(RES_hhdet_in_emi!N31:N32,RES_hhdet_in_emi!N35:N36)=0,0,SUM(RES_hhdet_in_emi!N31:N32,RES_hhdet_in_emi!N35:N36)*1000000/SUM(RES_hhdet_in_new!N31:N32,RES_hhdet_in_new!N35:N36))</f>
        <v>699.9058161604745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813.74698233029187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804.72428873206138</v>
      </c>
      <c r="G31" s="132">
        <f>IF(RES_hhdet_in_emi!G31=0,0,RES_hhdet_in_emi!G31*1000000/RES_hhdet_in_new!G31)</f>
        <v>810.52147327012642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814.71889330896011</v>
      </c>
      <c r="J31" s="132">
        <f>IF(RES_hhdet_in_emi!J31=0,0,RES_hhdet_in_emi!J31*1000000/RES_hhdet_in_new!J31)</f>
        <v>817.86095275427385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826.18756503644192</v>
      </c>
      <c r="M31" s="132">
        <f>IF(RES_hhdet_in_emi!M31=0,0,RES_hhdet_in_emi!M31*1000000/RES_hhdet_in_new!M31)</f>
        <v>815.04667402130133</v>
      </c>
      <c r="N31" s="132">
        <f>IF(RES_hhdet_in_emi!N31=0,0,RES_hhdet_in_emi!N31*1000000/RES_hhdet_in_new!N31)</f>
        <v>799.91857587886113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422.79633209885441</v>
      </c>
      <c r="M32" s="132">
        <f>IF(RES_hhdet_in_emi!M32=0,0,RES_hhdet_in_emi!M32*1000000/RES_hhdet_in_new!M32)</f>
        <v>417.704630716868</v>
      </c>
      <c r="N32" s="132">
        <f>IF(RES_hhdet_in_emi!N32=0,0,RES_hhdet_in_emi!N32*1000000/RES_hhdet_in_new!N32)</f>
        <v>409.82491282349605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422.79633209885441</v>
      </c>
      <c r="M33" s="165">
        <f>IF(RES_hhdet_in_emi!M33=0,0,RES_hhdet_in_emi!M33*1000000/RES_hhdet_in_new!M32)</f>
        <v>417.704630716868</v>
      </c>
      <c r="N33" s="165">
        <f>IF(RES_hhdet_in_emi!N33=0,0,RES_hhdet_in_emi!N33*1000000/RES_hhdet_in_new!N32)</f>
        <v>409.82491282349605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332.1873650463844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380.70629206565292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366.34420558889775</v>
      </c>
      <c r="J39" s="157">
        <f>IF(SUM(RES_hhdet_in_emi!J40:J41)=0,0,SUM(RES_hhdet_in_emi!J40:J41)*1000000/SUM(RES_hhdet_in_new!J40:J41))</f>
        <v>341.63130127209706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338.64613267687702</v>
      </c>
      <c r="M39" s="157">
        <f>IF(SUM(RES_hhdet_in_emi!M40:M41)=0,0,SUM(RES_hhdet_in_emi!M40:M41)*1000000/SUM(RES_hhdet_in_new!M40:M41))</f>
        <v>332.9919952139511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332.1873650463844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380.70629206565292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366.34420558889775</v>
      </c>
      <c r="J40" s="156">
        <f>IF(RES_hhdet_in_emi!J40=0,0,RES_hhdet_in_emi!J40*1000000/RES_hhdet_in_new!J40)</f>
        <v>341.63130127209706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338.64613267687702</v>
      </c>
      <c r="M40" s="156">
        <f>IF(RES_hhdet_in_emi!M40=0,0,RES_hhdet_in_emi!M40*1000000/RES_hhdet_in_new!M40)</f>
        <v>332.9919952139511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4236.3628519388394</v>
      </c>
      <c r="D43" s="168">
        <f t="shared" ref="D43" si="35">SUM(D44,D47,D49,D58)</f>
        <v>4161.4031046078835</v>
      </c>
      <c r="E43" s="168">
        <f t="shared" ref="E43" si="36">SUM(E44,E47,E49,E58)</f>
        <v>4519.6530005819859</v>
      </c>
      <c r="F43" s="168">
        <f t="shared" ref="F43" si="37">SUM(F44,F47,F49,F58)</f>
        <v>4929.7557684869862</v>
      </c>
      <c r="G43" s="168">
        <f t="shared" ref="G43" si="38">SUM(G44,G47,G49,G58)</f>
        <v>0</v>
      </c>
      <c r="H43" s="168">
        <f t="shared" ref="H43" si="39">SUM(H44,H47,H49,H58)</f>
        <v>4239.8167181320523</v>
      </c>
      <c r="I43" s="168">
        <f t="shared" ref="I43" si="40">SUM(I44,I47,I49,I58)</f>
        <v>0</v>
      </c>
      <c r="J43" s="168">
        <f t="shared" ref="J43" si="41">SUM(J44,J47,J49,J58)</f>
        <v>4131.0390220529007</v>
      </c>
      <c r="K43" s="168">
        <f t="shared" ref="K43" si="42">SUM(K44,K47,K49,K58)</f>
        <v>0</v>
      </c>
      <c r="L43" s="168">
        <f t="shared" ref="L43" si="43">SUM(L44,L47,L49,L58)</f>
        <v>5138.8896357015929</v>
      </c>
      <c r="M43" s="168">
        <f t="shared" ref="M43" si="44">SUM(M44,M47,M49,M58)</f>
        <v>0</v>
      </c>
      <c r="N43" s="168">
        <f t="shared" ref="N43" si="45">SUM(N44,N47,N49,N58)</f>
        <v>3043.1761827975683</v>
      </c>
      <c r="O43" s="168">
        <f t="shared" ref="O43" si="46">SUM(O44,O47,O49,O58)</f>
        <v>0</v>
      </c>
      <c r="P43" s="168">
        <f t="shared" ref="P43" si="47">SUM(P44,P47,P49,P58)</f>
        <v>0</v>
      </c>
      <c r="Q43" s="168">
        <f t="shared" ref="Q43" si="48">SUM(Q44,Q47,Q49,Q58)</f>
        <v>0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3239.3688741947535</v>
      </c>
      <c r="D44" s="157">
        <f t="shared" si="49"/>
        <v>3543.8146993153778</v>
      </c>
      <c r="E44" s="157">
        <f t="shared" si="49"/>
        <v>3990.5849696412124</v>
      </c>
      <c r="F44" s="157">
        <f t="shared" si="49"/>
        <v>4065.7165526847311</v>
      </c>
      <c r="G44" s="157">
        <f t="shared" si="49"/>
        <v>0</v>
      </c>
      <c r="H44" s="157">
        <f t="shared" si="49"/>
        <v>3818.2258468371856</v>
      </c>
      <c r="I44" s="157">
        <f t="shared" si="49"/>
        <v>0</v>
      </c>
      <c r="J44" s="157">
        <f t="shared" si="49"/>
        <v>3674.9219691048429</v>
      </c>
      <c r="K44" s="157">
        <f t="shared" si="49"/>
        <v>0</v>
      </c>
      <c r="L44" s="157">
        <f t="shared" si="49"/>
        <v>4549.6069153687895</v>
      </c>
      <c r="M44" s="157">
        <f t="shared" si="49"/>
        <v>0</v>
      </c>
      <c r="N44" s="157">
        <f t="shared" si="49"/>
        <v>3043.1761827975683</v>
      </c>
      <c r="O44" s="157">
        <f t="shared" si="49"/>
        <v>0</v>
      </c>
      <c r="P44" s="157">
        <f t="shared" si="49"/>
        <v>0</v>
      </c>
      <c r="Q44" s="157">
        <f t="shared" si="49"/>
        <v>0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3239.3688741947535</v>
      </c>
      <c r="D45" s="156">
        <f>IF(RES_hhdet_in_emi!D45=0,0,RES_hhdet_in_emi!D45*1000000/RES_hhdet_in_new!D45)</f>
        <v>3543.8146993153778</v>
      </c>
      <c r="E45" s="156">
        <f>IF(RES_hhdet_in_emi!E45=0,0,RES_hhdet_in_emi!E45*1000000/RES_hhdet_in_new!E45)</f>
        <v>3990.5849696412124</v>
      </c>
      <c r="F45" s="156">
        <f>IF(RES_hhdet_in_emi!F45=0,0,RES_hhdet_in_emi!F45*1000000/RES_hhdet_in_new!F45)</f>
        <v>4065.7165526847311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3818.2258468371856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3674.9219691048429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4549.6069153687895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3043.1761827975683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0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996.99397774408612</v>
      </c>
      <c r="D49" s="157">
        <f>IF(SUM(RES_hhdet_in_emi!D50:D51,RES_hhdet_in_emi!D54:D55)=0,0,SUM(RES_hhdet_in_emi!D50:D51,RES_hhdet_in_emi!D54:D55)*1000000/SUM(RES_hhdet_in_new!D50:D51,RES_hhdet_in_new!D54:D55))</f>
        <v>617.58840529250574</v>
      </c>
      <c r="E49" s="157">
        <f>IF(SUM(RES_hhdet_in_emi!E50:E51,RES_hhdet_in_emi!E54:E55)=0,0,SUM(RES_hhdet_in_emi!E50:E51,RES_hhdet_in_emi!E54:E55)*1000000/SUM(RES_hhdet_in_new!E50:E51,RES_hhdet_in_new!E54:E55))</f>
        <v>529.06803094077361</v>
      </c>
      <c r="F49" s="157">
        <f>IF(SUM(RES_hhdet_in_emi!F50:F51,RES_hhdet_in_emi!F54:F55)=0,0,SUM(RES_hhdet_in_emi!F50:F51,RES_hhdet_in_emi!F54:F55)*1000000/SUM(RES_hhdet_in_new!F50:F51,RES_hhdet_in_new!F54:F55))</f>
        <v>864.03921580225472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421.59087129486676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456.11705294805739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589.28272033280314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996.99397774408612</v>
      </c>
      <c r="D50" s="132">
        <f>IF(RES_hhdet_in_emi!D50=0,0,RES_hhdet_in_emi!D50*1000000/RES_hhdet_in_new!D50)</f>
        <v>996.8867879111807</v>
      </c>
      <c r="E50" s="132">
        <f>IF(RES_hhdet_in_emi!E50=0,0,RES_hhdet_in_emi!E50*1000000/RES_hhdet_in_new!E50)</f>
        <v>997.24546609972833</v>
      </c>
      <c r="F50" s="132">
        <f>IF(RES_hhdet_in_emi!F50=0,0,RES_hhdet_in_emi!F50*1000000/RES_hhdet_in_new!F50)</f>
        <v>989.34039285265237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981.47721758167552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993.26402289103225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1079.3082382787811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579.73607409661236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579.73607409661236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3114.4022421810268</v>
      </c>
      <c r="D62" s="168">
        <f t="shared" ref="D62" si="52">SUM(D63,D66,D68,D77)</f>
        <v>3343.2478552700163</v>
      </c>
      <c r="E62" s="168">
        <f t="shared" ref="E62" si="53">SUM(E63,E66,E68,E77)</f>
        <v>3511.4259396016687</v>
      </c>
      <c r="F62" s="168">
        <f t="shared" ref="F62" si="54">SUM(F63,F66,F68,F77)</f>
        <v>3550.5088535347709</v>
      </c>
      <c r="G62" s="168">
        <f t="shared" ref="G62" si="55">SUM(G63,G66,G68,G77)</f>
        <v>3812.8866022588236</v>
      </c>
      <c r="H62" s="168">
        <f t="shared" ref="H62" si="56">SUM(H63,H66,H68,H77)</f>
        <v>3130.1948953550736</v>
      </c>
      <c r="I62" s="168">
        <f t="shared" ref="I62" si="57">SUM(I63,I66,I68,I77)</f>
        <v>3340.1056011864157</v>
      </c>
      <c r="J62" s="168">
        <f t="shared" ref="J62" si="58">SUM(J63,J66,J68,J77)</f>
        <v>3520.2619203675422</v>
      </c>
      <c r="K62" s="168">
        <f t="shared" ref="K62" si="59">SUM(K63,K66,K68,K77)</f>
        <v>3774.6304641400102</v>
      </c>
      <c r="L62" s="168">
        <f t="shared" ref="L62" si="60">SUM(L63,L66,L68,L77)</f>
        <v>3936.2257086684931</v>
      </c>
      <c r="M62" s="168">
        <f t="shared" ref="M62" si="61">SUM(M63,M66,M68,M77)</f>
        <v>3398.6134839252941</v>
      </c>
      <c r="N62" s="168">
        <f t="shared" ref="N62" si="62">SUM(N63,N66,N68,N77)</f>
        <v>3337.3638749804841</v>
      </c>
      <c r="O62" s="168">
        <f t="shared" ref="O62" si="63">SUM(O63,O66,O68,O77)</f>
        <v>2907.1048420247271</v>
      </c>
      <c r="P62" s="168">
        <f t="shared" ref="P62" si="64">SUM(P63,P66,P68,P77)</f>
        <v>0</v>
      </c>
      <c r="Q62" s="168">
        <f t="shared" ref="Q62" si="65">SUM(Q63,Q66,Q68,Q77)</f>
        <v>2267.4181359936538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2352.0835681394615</v>
      </c>
      <c r="D63" s="157">
        <f t="shared" si="66"/>
        <v>2561.4549759764323</v>
      </c>
      <c r="E63" s="157">
        <f t="shared" si="66"/>
        <v>2865.5311325447415</v>
      </c>
      <c r="F63" s="157">
        <f t="shared" si="66"/>
        <v>2896.1081703795444</v>
      </c>
      <c r="G63" s="157">
        <f t="shared" si="66"/>
        <v>2809.1977903721599</v>
      </c>
      <c r="H63" s="157">
        <f t="shared" si="66"/>
        <v>2640.3210033828882</v>
      </c>
      <c r="I63" s="157">
        <f t="shared" si="66"/>
        <v>2348.2751672673862</v>
      </c>
      <c r="J63" s="157">
        <f t="shared" si="66"/>
        <v>2686.9027816786611</v>
      </c>
      <c r="K63" s="157">
        <f t="shared" si="66"/>
        <v>3178.9197109438455</v>
      </c>
      <c r="L63" s="157">
        <f t="shared" si="66"/>
        <v>3068.4558187193425</v>
      </c>
      <c r="M63" s="157">
        <f t="shared" si="66"/>
        <v>2691.9999397767824</v>
      </c>
      <c r="N63" s="157">
        <f t="shared" si="66"/>
        <v>2528.380144652484</v>
      </c>
      <c r="O63" s="157">
        <f t="shared" si="66"/>
        <v>2286.2732237045952</v>
      </c>
      <c r="P63" s="157">
        <f t="shared" si="66"/>
        <v>0</v>
      </c>
      <c r="Q63" s="157">
        <f t="shared" si="66"/>
        <v>1922.33674161455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2352.0835681394615</v>
      </c>
      <c r="D64" s="156">
        <f>IF(RES_hhdet_in_emi!D64=0,0,RES_hhdet_in_emi!D64*1000000/RES_hhdet_in_new!D64)</f>
        <v>2561.4549759764323</v>
      </c>
      <c r="E64" s="156">
        <f>IF(RES_hhdet_in_emi!E64=0,0,RES_hhdet_in_emi!E64*1000000/RES_hhdet_in_new!E64)</f>
        <v>2865.5311325447415</v>
      </c>
      <c r="F64" s="156">
        <f>IF(RES_hhdet_in_emi!F64=0,0,RES_hhdet_in_emi!F64*1000000/RES_hhdet_in_new!F64)</f>
        <v>2896.1081703795444</v>
      </c>
      <c r="G64" s="156">
        <f>IF(RES_hhdet_in_emi!G64=0,0,RES_hhdet_in_emi!G64*1000000/RES_hhdet_in_new!G64)</f>
        <v>2809.1977903721599</v>
      </c>
      <c r="H64" s="156">
        <f>IF(RES_hhdet_in_emi!H64=0,0,RES_hhdet_in_emi!H64*1000000/RES_hhdet_in_new!H64)</f>
        <v>2640.3210033828882</v>
      </c>
      <c r="I64" s="156">
        <f>IF(RES_hhdet_in_emi!I64=0,0,RES_hhdet_in_emi!I64*1000000/RES_hhdet_in_new!I64)</f>
        <v>2348.2751672673862</v>
      </c>
      <c r="J64" s="156">
        <f>IF(RES_hhdet_in_emi!J64=0,0,RES_hhdet_in_emi!J64*1000000/RES_hhdet_in_new!J64)</f>
        <v>2686.9027816786611</v>
      </c>
      <c r="K64" s="156">
        <f>IF(RES_hhdet_in_emi!K64=0,0,RES_hhdet_in_emi!K64*1000000/RES_hhdet_in_new!K64)</f>
        <v>3178.9197109438455</v>
      </c>
      <c r="L64" s="156">
        <f>IF(RES_hhdet_in_emi!L64=0,0,RES_hhdet_in_emi!L64*1000000/RES_hhdet_in_new!L64)</f>
        <v>3068.4558187193425</v>
      </c>
      <c r="M64" s="156">
        <f>IF(RES_hhdet_in_emi!M64=0,0,RES_hhdet_in_emi!M64*1000000/RES_hhdet_in_new!M64)</f>
        <v>2691.9999397767824</v>
      </c>
      <c r="N64" s="156">
        <f>IF(RES_hhdet_in_emi!N64=0,0,RES_hhdet_in_emi!N64*1000000/RES_hhdet_in_new!N64)</f>
        <v>2528.380144652484</v>
      </c>
      <c r="O64" s="156">
        <f>IF(RES_hhdet_in_emi!O64=0,0,RES_hhdet_in_emi!O64*1000000/RES_hhdet_in_new!O64)</f>
        <v>2286.2732237045952</v>
      </c>
      <c r="P64" s="156">
        <f>IF(RES_hhdet_in_emi!P64=0,0,RES_hhdet_in_emi!P64*1000000/RES_hhdet_in_new!P64)</f>
        <v>0</v>
      </c>
      <c r="Q64" s="156">
        <f>IF(RES_hhdet_in_emi!Q64=0,0,RES_hhdet_in_emi!Q64*1000000/RES_hhdet_in_new!Q64)</f>
        <v>1922.33674161455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605.27716601747591</v>
      </c>
      <c r="D68" s="157">
        <f>IF(SUM(RES_hhdet_in_emi!D69:D70,RES_hhdet_in_emi!D73:D74)=0,0,SUM(RES_hhdet_in_emi!D69:D70,RES_hhdet_in_emi!D73:D74)*1000000/SUM(RES_hhdet_in_new!D69:D70,RES_hhdet_in_new!D73:D74))</f>
        <v>509.59954312823714</v>
      </c>
      <c r="E68" s="157">
        <f>IF(SUM(RES_hhdet_in_emi!E69:E70,RES_hhdet_in_emi!E73:E74)=0,0,SUM(RES_hhdet_in_emi!E69:E70,RES_hhdet_in_emi!E73:E74)*1000000/SUM(RES_hhdet_in_new!E69:E70,RES_hhdet_in_new!E73:E74))</f>
        <v>469.31274078116542</v>
      </c>
      <c r="F68" s="157">
        <f>IF(SUM(RES_hhdet_in_emi!F69:F70,RES_hhdet_in_emi!F73:F74)=0,0,SUM(RES_hhdet_in_emi!F69:F70,RES_hhdet_in_emi!F73:F74)*1000000/SUM(RES_hhdet_in_new!F69:F70,RES_hhdet_in_new!F73:F74))</f>
        <v>535.65502493710005</v>
      </c>
      <c r="G68" s="157">
        <f>IF(SUM(RES_hhdet_in_emi!G69:G70,RES_hhdet_in_emi!G73:G74)=0,0,SUM(RES_hhdet_in_emi!G69:G70,RES_hhdet_in_emi!G73:G74)*1000000/SUM(RES_hhdet_in_new!G69:G70,RES_hhdet_in_new!G73:G74))</f>
        <v>714.3375495298435</v>
      </c>
      <c r="H68" s="157">
        <f>IF(SUM(RES_hhdet_in_emi!H69:H70,RES_hhdet_in_emi!H73:H74)=0,0,SUM(RES_hhdet_in_emi!H69:H70,RES_hhdet_in_emi!H73:H74)*1000000/SUM(RES_hhdet_in_new!H69:H70,RES_hhdet_in_new!H73:H74))</f>
        <v>295.7176047961637</v>
      </c>
      <c r="I68" s="157">
        <f>IF(SUM(RES_hhdet_in_emi!I69:I70,RES_hhdet_in_emi!I73:I74)=0,0,SUM(RES_hhdet_in_emi!I69:I70,RES_hhdet_in_emi!I73:I74)*1000000/SUM(RES_hhdet_in_new!I69:I70,RES_hhdet_in_new!I73:I74))</f>
        <v>703.60614998210792</v>
      </c>
      <c r="J68" s="157">
        <f>IF(SUM(RES_hhdet_in_emi!J69:J70,RES_hhdet_in_emi!J73:J74)=0,0,SUM(RES_hhdet_in_emi!J69:J70,RES_hhdet_in_emi!J73:J74)*1000000/SUM(RES_hhdet_in_new!J69:J70,RES_hhdet_in_new!J73:J74))</f>
        <v>617.63426538067472</v>
      </c>
      <c r="K68" s="157">
        <f>IF(SUM(RES_hhdet_in_emi!K69:K70,RES_hhdet_in_emi!K73:K74)=0,0,SUM(RES_hhdet_in_emi!K69:K70,RES_hhdet_in_emi!K73:K74)*1000000/SUM(RES_hhdet_in_new!K69:K70,RES_hhdet_in_new!K73:K74))</f>
        <v>319.52963828411248</v>
      </c>
      <c r="L68" s="157">
        <f>IF(SUM(RES_hhdet_in_emi!L69:L70,RES_hhdet_in_emi!L73:L74)=0,0,SUM(RES_hhdet_in_emi!L69:L70,RES_hhdet_in_emi!L73:L74)*1000000/SUM(RES_hhdet_in_new!L69:L70,RES_hhdet_in_new!L73:L74))</f>
        <v>592.61014069352075</v>
      </c>
      <c r="M68" s="157">
        <f>IF(SUM(RES_hhdet_in_emi!M69:M70,RES_hhdet_in_emi!M73:M74)=0,0,SUM(RES_hhdet_in_emi!M69:M70,RES_hhdet_in_emi!M73:M74)*1000000/SUM(RES_hhdet_in_new!M69:M70,RES_hhdet_in_new!M73:M74))</f>
        <v>436.12650091576148</v>
      </c>
      <c r="N68" s="157">
        <f>IF(SUM(RES_hhdet_in_emi!N69:N70,RES_hhdet_in_emi!N73:N74)=0,0,SUM(RES_hhdet_in_emi!N69:N70,RES_hhdet_in_emi!N73:N74)*1000000/SUM(RES_hhdet_in_new!N69:N70,RES_hhdet_in_new!N73:N74))</f>
        <v>538.72240206597348</v>
      </c>
      <c r="O68" s="157">
        <f>IF(SUM(RES_hhdet_in_emi!O69:O70,RES_hhdet_in_emi!O73:O74)=0,0,SUM(RES_hhdet_in_emi!O69:O70,RES_hhdet_in_emi!O73:O74)*1000000/SUM(RES_hhdet_in_new!O69:O70,RES_hhdet_in_new!O73:O74))</f>
        <v>347.21270359786115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211.45050785179566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724.00982632590751</v>
      </c>
      <c r="D69" s="132">
        <f>IF(RES_hhdet_in_emi!D69=0,0,RES_hhdet_in_emi!D69*1000000/RES_hhdet_in_new!D69)</f>
        <v>719.07206016109751</v>
      </c>
      <c r="E69" s="132">
        <f>IF(RES_hhdet_in_emi!E69=0,0,RES_hhdet_in_emi!E69*1000000/RES_hhdet_in_new!E69)</f>
        <v>720.46151350752643</v>
      </c>
      <c r="F69" s="132">
        <f>IF(RES_hhdet_in_emi!F69=0,0,RES_hhdet_in_emi!F69*1000000/RES_hhdet_in_new!F69)</f>
        <v>717.67273559487091</v>
      </c>
      <c r="G69" s="132">
        <f>IF(RES_hhdet_in_emi!G69=0,0,RES_hhdet_in_emi!G69*1000000/RES_hhdet_in_new!G69)</f>
        <v>714.3375495298435</v>
      </c>
      <c r="H69" s="132">
        <f>IF(RES_hhdet_in_emi!H69=0,0,RES_hhdet_in_emi!H69*1000000/RES_hhdet_in_new!H69)</f>
        <v>705.44769507512501</v>
      </c>
      <c r="I69" s="132">
        <f>IF(RES_hhdet_in_emi!I69=0,0,RES_hhdet_in_emi!I69*1000000/RES_hhdet_in_new!I69)</f>
        <v>703.60614998210792</v>
      </c>
      <c r="J69" s="132">
        <f>IF(RES_hhdet_in_emi!J69=0,0,RES_hhdet_in_emi!J69*1000000/RES_hhdet_in_new!J69)</f>
        <v>729.25310427649299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697.97296693836233</v>
      </c>
      <c r="M69" s="132">
        <f>IF(RES_hhdet_in_emi!M69=0,0,RES_hhdet_in_emi!M69*1000000/RES_hhdet_in_new!M69)</f>
        <v>688.07268782599567</v>
      </c>
      <c r="N69" s="132">
        <f>IF(RES_hhdet_in_emi!N69=0,0,RES_hhdet_in_emi!N69*1000000/RES_hhdet_in_new!N69)</f>
        <v>677.33648942524383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645.66001374826192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378.53734671304841</v>
      </c>
      <c r="L70" s="132">
        <f>IF(RES_hhdet_in_emi!L70=0,0,RES_hhdet_in_emi!L70*1000000/RES_hhdet_in_new!L70)</f>
        <v>362.34263979254911</v>
      </c>
      <c r="M70" s="132">
        <f>IF(RES_hhdet_in_emi!M70=0,0,RES_hhdet_in_emi!M70*1000000/RES_hhdet_in_new!M70)</f>
        <v>357.49418519881561</v>
      </c>
      <c r="N70" s="132">
        <f>IF(RES_hhdet_in_emi!N70=0,0,RES_hhdet_in_emi!N70*1000000/RES_hhdet_in_new!N70)</f>
        <v>352.17653022562712</v>
      </c>
      <c r="O70" s="132">
        <f>IF(RES_hhdet_in_emi!O70=0,0,RES_hhdet_in_emi!O70*1000000/RES_hhdet_in_new!O70)</f>
        <v>347.21270359786115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337.06752755022819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378.53734671304841</v>
      </c>
      <c r="L71" s="165">
        <f>IF(RES_hhdet_in_emi!L71=0,0,RES_hhdet_in_emi!L71*1000000/RES_hhdet_in_new!L70)</f>
        <v>362.34263979254911</v>
      </c>
      <c r="M71" s="165">
        <f>IF(RES_hhdet_in_emi!M71=0,0,RES_hhdet_in_emi!M71*1000000/RES_hhdet_in_new!M70)</f>
        <v>357.49418519881561</v>
      </c>
      <c r="N71" s="165">
        <f>IF(RES_hhdet_in_emi!N71=0,0,RES_hhdet_in_emi!N71*1000000/RES_hhdet_in_new!N70)</f>
        <v>352.17653022562712</v>
      </c>
      <c r="O71" s="165">
        <f>IF(RES_hhdet_in_emi!O71=0,0,RES_hhdet_in_emi!O71*1000000/RES_hhdet_in_new!O70)</f>
        <v>347.21270359786115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337.06752755022819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157.04150802408981</v>
      </c>
      <c r="D77" s="157">
        <f>IF(SUM(RES_hhdet_in_emi!D78:D79)=0,0,SUM(RES_hhdet_in_emi!D78:D79)*1000000/SUM(RES_hhdet_in_new!D78:D79))</f>
        <v>272.19333616534675</v>
      </c>
      <c r="E77" s="157">
        <f>IF(SUM(RES_hhdet_in_emi!E78:E79)=0,0,SUM(RES_hhdet_in_emi!E78:E79)*1000000/SUM(RES_hhdet_in_new!E78:E79))</f>
        <v>176.58206627576175</v>
      </c>
      <c r="F77" s="157">
        <f>IF(SUM(RES_hhdet_in_emi!F78:F79)=0,0,SUM(RES_hhdet_in_emi!F78:F79)*1000000/SUM(RES_hhdet_in_new!F78:F79))</f>
        <v>118.74565821812628</v>
      </c>
      <c r="G77" s="157">
        <f>IF(SUM(RES_hhdet_in_emi!G78:G79)=0,0,SUM(RES_hhdet_in_emi!G78:G79)*1000000/SUM(RES_hhdet_in_new!G78:G79))</f>
        <v>289.35126235682037</v>
      </c>
      <c r="H77" s="157">
        <f>IF(SUM(RES_hhdet_in_emi!H78:H79)=0,0,SUM(RES_hhdet_in_emi!H78:H79)*1000000/SUM(RES_hhdet_in_new!H78:H79))</f>
        <v>194.15628717602146</v>
      </c>
      <c r="I77" s="157">
        <f>IF(SUM(RES_hhdet_in_emi!I78:I79)=0,0,SUM(RES_hhdet_in_emi!I78:I79)*1000000/SUM(RES_hhdet_in_new!I78:I79))</f>
        <v>288.22428393692127</v>
      </c>
      <c r="J77" s="157">
        <f>IF(SUM(RES_hhdet_in_emi!J78:J79)=0,0,SUM(RES_hhdet_in_emi!J78:J79)*1000000/SUM(RES_hhdet_in_new!J78:J79))</f>
        <v>215.72487330820647</v>
      </c>
      <c r="K77" s="157">
        <f>IF(SUM(RES_hhdet_in_emi!K78:K79)=0,0,SUM(RES_hhdet_in_emi!K78:K79)*1000000/SUM(RES_hhdet_in_new!K78:K79))</f>
        <v>276.18111491205235</v>
      </c>
      <c r="L77" s="157">
        <f>IF(SUM(RES_hhdet_in_emi!L78:L79)=0,0,SUM(RES_hhdet_in_emi!L78:L79)*1000000/SUM(RES_hhdet_in_new!L78:L79))</f>
        <v>275.15974925562966</v>
      </c>
      <c r="M77" s="157">
        <f>IF(SUM(RES_hhdet_in_emi!M78:M79)=0,0,SUM(RES_hhdet_in_emi!M78:M79)*1000000/SUM(RES_hhdet_in_new!M78:M79))</f>
        <v>270.48704323275007</v>
      </c>
      <c r="N77" s="157">
        <f>IF(SUM(RES_hhdet_in_emi!N78:N79)=0,0,SUM(RES_hhdet_in_emi!N78:N79)*1000000/SUM(RES_hhdet_in_new!N78:N79))</f>
        <v>270.26132826202695</v>
      </c>
      <c r="O77" s="157">
        <f>IF(SUM(RES_hhdet_in_emi!O78:O79)=0,0,SUM(RES_hhdet_in_emi!O78:O79)*1000000/SUM(RES_hhdet_in_new!O78:O79))</f>
        <v>273.61891472227092</v>
      </c>
      <c r="P77" s="157">
        <f>IF(SUM(RES_hhdet_in_emi!P78:P79)=0,0,SUM(RES_hhdet_in_emi!P78:P79)*1000000/SUM(RES_hhdet_in_new!P78:P79))</f>
        <v>0</v>
      </c>
      <c r="Q77" s="157">
        <f>IF(SUM(RES_hhdet_in_emi!Q78:Q79)=0,0,SUM(RES_hhdet_in_emi!Q78:Q79)*1000000/SUM(RES_hhdet_in_new!Q78:Q79))</f>
        <v>133.63088652730804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272.4394945579748</v>
      </c>
      <c r="D78" s="156">
        <f>IF(RES_hhdet_in_emi!D78=0,0,RES_hhdet_in_emi!D78*1000000/RES_hhdet_in_new!D78)</f>
        <v>272.19333616534675</v>
      </c>
      <c r="E78" s="156">
        <f>IF(RES_hhdet_in_emi!E78=0,0,RES_hhdet_in_emi!E78*1000000/RES_hhdet_in_new!E78)</f>
        <v>272.15371350072235</v>
      </c>
      <c r="F78" s="156">
        <f>IF(RES_hhdet_in_emi!F78=0,0,RES_hhdet_in_emi!F78*1000000/RES_hhdet_in_new!F78)</f>
        <v>287.01913596226569</v>
      </c>
      <c r="G78" s="156">
        <f>IF(RES_hhdet_in_emi!G78=0,0,RES_hhdet_in_emi!G78*1000000/RES_hhdet_in_new!G78)</f>
        <v>289.35126235682037</v>
      </c>
      <c r="H78" s="156">
        <f>IF(RES_hhdet_in_emi!H78=0,0,RES_hhdet_in_emi!H78*1000000/RES_hhdet_in_new!H78)</f>
        <v>286.71852403930166</v>
      </c>
      <c r="I78" s="156">
        <f>IF(RES_hhdet_in_emi!I78=0,0,RES_hhdet_in_emi!I78*1000000/RES_hhdet_in_new!I78)</f>
        <v>288.22428393692127</v>
      </c>
      <c r="J78" s="156">
        <f>IF(RES_hhdet_in_emi!J78=0,0,RES_hhdet_in_emi!J78*1000000/RES_hhdet_in_new!J78)</f>
        <v>287.10606496915642</v>
      </c>
      <c r="K78" s="156">
        <f>IF(RES_hhdet_in_emi!K78=0,0,RES_hhdet_in_emi!K78*1000000/RES_hhdet_in_new!K78)</f>
        <v>276.18111491205235</v>
      </c>
      <c r="L78" s="156">
        <f>IF(RES_hhdet_in_emi!L78=0,0,RES_hhdet_in_emi!L78*1000000/RES_hhdet_in_new!L78)</f>
        <v>275.15974925562966</v>
      </c>
      <c r="M78" s="156">
        <f>IF(RES_hhdet_in_emi!M78=0,0,RES_hhdet_in_emi!M78*1000000/RES_hhdet_in_new!M78)</f>
        <v>270.48704323275007</v>
      </c>
      <c r="N78" s="156">
        <f>IF(RES_hhdet_in_emi!N78=0,0,RES_hhdet_in_emi!N78*1000000/RES_hhdet_in_new!N78)</f>
        <v>270.26132826202695</v>
      </c>
      <c r="O78" s="156">
        <f>IF(RES_hhdet_in_emi!O78=0,0,RES_hhdet_in_emi!O78*1000000/RES_hhdet_in_new!O78)</f>
        <v>273.61891472227092</v>
      </c>
      <c r="P78" s="156">
        <f>IF(RES_hhdet_in_emi!P78=0,0,RES_hhdet_in_emi!P78*1000000/RES_hhdet_in_new!P78)</f>
        <v>0</v>
      </c>
      <c r="Q78" s="156">
        <f>IF(RES_hhdet_in_emi!Q78=0,0,RES_hhdet_in_emi!Q78*1000000/RES_hhdet_in_new!Q78)</f>
        <v>246.04758038733522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136.83794512740363</v>
      </c>
      <c r="D3" s="184">
        <f>RES_hhdet_in_fech!D3/RES_summary!D$21</f>
        <v>255.21615853864873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227.51434313325029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150.61125659532672</v>
      </c>
      <c r="P3" s="184">
        <f>RES_hhdet_in_fech!P3/RES_summary!P$21</f>
        <v>131.60351378971498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70.77980170323076</v>
      </c>
      <c r="D4" s="178">
        <f>RES_hhdet_in_fech!D4/RES_summary!D$21</f>
        <v>189.86294371672699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171.06732324257985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119.9208355060268</v>
      </c>
      <c r="P4" s="178">
        <f>RES_hhdet_in_fech!P4/RES_summary!P$21</f>
        <v>91.447710199828208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70.381366354894098</v>
      </c>
      <c r="D5" s="177">
        <f>RES_hhdet_in_fech!D5/RES_summary!D$21</f>
        <v>188.77472420838441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170.05310353939095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119.53475448045589</v>
      </c>
      <c r="P5" s="177">
        <f>RES_hhdet_in_fech!P5/RES_summary!P$21</f>
        <v>91.168138340106694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0.39843534833666649</v>
      </c>
      <c r="D6" s="177">
        <f>RES_hhdet_in_fech!D6/RES_summary!D$21</f>
        <v>1.0882195083425958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1.0142197031889242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0.3860810255709175</v>
      </c>
      <c r="P6" s="177">
        <f>RES_hhdet_in_fech!P6/RES_summary!P$21</f>
        <v>0.27957185972151422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10.232803832147995</v>
      </c>
      <c r="D7" s="178">
        <f>RES_hhdet_in_fech!D7/RES_summary!D$21</f>
        <v>9.821841779657813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7.4273898786601427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8.8140875528878819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10.232803832147995</v>
      </c>
      <c r="D8" s="177">
        <f>RES_hhdet_in_fech!D8/RES_summary!D$21</f>
        <v>9.821841779657813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7.4273898786601427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8.8140875528878819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43.773391400444034</v>
      </c>
      <c r="D9" s="178">
        <f>RES_hhdet_in_fech!D9/RES_summary!D$21</f>
        <v>43.678260338848496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38.084240147953679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22.676550829560902</v>
      </c>
      <c r="P9" s="178">
        <f>RES_hhdet_in_fech!P9/RES_summary!P$21</f>
        <v>23.763211882998974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43.773391400444034</v>
      </c>
      <c r="D15" s="180">
        <f>RES_hhdet_in_fech!D15/RES_summary!D$21</f>
        <v>43.678260338848496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41.276021240116833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25.312880257022805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31.797562603189451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22.676550829560902</v>
      </c>
      <c r="P16" s="179">
        <f>RES_hhdet_in_fech!P16/RES_summary!P$21</f>
        <v>21.439563363249441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20.638010620058225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13.673769702786847</v>
      </c>
      <c r="P17" s="177">
        <f>RES_hhdet_in_fech!P17/RES_summary!P$21</f>
        <v>12.688289809407733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11.159551983131225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9.0027811267740603</v>
      </c>
      <c r="P18" s="177">
        <f>RES_hhdet_in_fech!P18/RES_summary!P$21</f>
        <v>8.7512735538417079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12.051948191580861</v>
      </c>
      <c r="D19" s="178">
        <f>RES_hhdet_in_fech!D19/RES_summary!D$21</f>
        <v>11.853112703415459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10.935389864056626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8.0138702597390168</v>
      </c>
      <c r="P19" s="178">
        <f>RES_hhdet_in_fech!P19/RES_summary!P$21</f>
        <v>7.5785041539999147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12.051948191580861</v>
      </c>
      <c r="D22" s="176">
        <f>RES_hhdet_in_fech!D22/RES_summary!D$21</f>
        <v>11.853112703415459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10.935389864056626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8.0138702597390168</v>
      </c>
      <c r="P22" s="176">
        <f>RES_hhdet_in_fech!P22/RES_summary!P$21</f>
        <v>7.5785041539999147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228.07300123924423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235.15160964161737</v>
      </c>
      <c r="G24" s="184">
        <f>RES_hhdet_in_fech!G24/RES_summary!G$21</f>
        <v>222.07564248843212</v>
      </c>
      <c r="H24" s="184">
        <f>RES_hhdet_in_fech!H24/RES_summary!H$21</f>
        <v>212.34244186527172</v>
      </c>
      <c r="I24" s="184">
        <f>RES_hhdet_in_fech!I24/RES_summary!I$21</f>
        <v>189.24860762503511</v>
      </c>
      <c r="J24" s="184">
        <f>RES_hhdet_in_fech!J24/RES_summary!J$21</f>
        <v>179.53886820632357</v>
      </c>
      <c r="K24" s="184">
        <f>RES_hhdet_in_fech!K24/RES_summary!K$21</f>
        <v>0</v>
      </c>
      <c r="L24" s="184">
        <f>RES_hhdet_in_fech!L24/RES_summary!L$21</f>
        <v>201.26135327466383</v>
      </c>
      <c r="M24" s="184">
        <f>RES_hhdet_in_fech!M24/RES_summary!M$21</f>
        <v>171.05700904019784</v>
      </c>
      <c r="N24" s="184">
        <f>RES_hhdet_in_fech!N24/RES_summary!N$21</f>
        <v>152.45898768680809</v>
      </c>
      <c r="O24" s="184">
        <f>RES_hhdet_in_fech!O24/RES_summary!O$21</f>
        <v>170.69082549363483</v>
      </c>
      <c r="P24" s="184">
        <f>RES_hhdet_in_fech!P24/RES_summary!P$21</f>
        <v>132.90058160681468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153.7811207967199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169.49343637037515</v>
      </c>
      <c r="G25" s="178">
        <f>RES_hhdet_in_fech!G25/RES_summary!G$21</f>
        <v>153.45390228009222</v>
      </c>
      <c r="H25" s="178">
        <f>RES_hhdet_in_fech!H25/RES_summary!H$21</f>
        <v>151.63993282672166</v>
      </c>
      <c r="I25" s="178">
        <f>RES_hhdet_in_fech!I25/RES_summary!I$21</f>
        <v>127.42802060164915</v>
      </c>
      <c r="J25" s="178">
        <f>RES_hhdet_in_fech!J25/RES_summary!J$21</f>
        <v>121.04783122442957</v>
      </c>
      <c r="K25" s="178">
        <f>RES_hhdet_in_fech!K25/RES_summary!K$21</f>
        <v>0</v>
      </c>
      <c r="L25" s="178">
        <f>RES_hhdet_in_fech!L25/RES_summary!L$21</f>
        <v>146.52983101506021</v>
      </c>
      <c r="M25" s="178">
        <f>RES_hhdet_in_fech!M25/RES_summary!M$21</f>
        <v>119.94057978292267</v>
      </c>
      <c r="N25" s="178">
        <f>RES_hhdet_in_fech!N25/RES_summary!N$21</f>
        <v>108.02956294822575</v>
      </c>
      <c r="O25" s="178">
        <f>RES_hhdet_in_fech!O25/RES_summary!O$21</f>
        <v>131.11085312611536</v>
      </c>
      <c r="P25" s="178">
        <f>RES_hhdet_in_fech!P25/RES_summary!P$21</f>
        <v>95.721897929719802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151.23665001273974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165.72182651683866</v>
      </c>
      <c r="G26" s="177">
        <f>RES_hhdet_in_fech!G26/RES_summary!G$21</f>
        <v>149.93749894383626</v>
      </c>
      <c r="H26" s="177">
        <f>RES_hhdet_in_fech!H26/RES_summary!H$21</f>
        <v>147.99394149289657</v>
      </c>
      <c r="I26" s="177">
        <f>RES_hhdet_in_fech!I26/RES_summary!I$21</f>
        <v>123.92459723629428</v>
      </c>
      <c r="J26" s="177">
        <f>RES_hhdet_in_fech!J26/RES_summary!J$21</f>
        <v>116.99285895904424</v>
      </c>
      <c r="K26" s="177">
        <f>RES_hhdet_in_fech!K26/RES_summary!K$21</f>
        <v>0</v>
      </c>
      <c r="L26" s="177">
        <f>RES_hhdet_in_fech!L26/RES_summary!L$21</f>
        <v>144.68706226486117</v>
      </c>
      <c r="M26" s="177">
        <f>RES_hhdet_in_fech!M26/RES_summary!M$21</f>
        <v>118.34248394603161</v>
      </c>
      <c r="N26" s="177">
        <f>RES_hhdet_in_fech!N26/RES_summary!N$21</f>
        <v>106.90559961534119</v>
      </c>
      <c r="O26" s="177">
        <f>RES_hhdet_in_fech!O26/RES_summary!O$21</f>
        <v>129.79797208624731</v>
      </c>
      <c r="P26" s="177">
        <f>RES_hhdet_in_fech!P26/RES_summary!P$21</f>
        <v>94.805979811160256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2.5444707839801479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3.7716098535364857</v>
      </c>
      <c r="G27" s="177">
        <f>RES_hhdet_in_fech!G27/RES_summary!G$21</f>
        <v>3.5164033362559599</v>
      </c>
      <c r="H27" s="177">
        <f>RES_hhdet_in_fech!H27/RES_summary!H$21</f>
        <v>3.6459913338251089</v>
      </c>
      <c r="I27" s="177">
        <f>RES_hhdet_in_fech!I27/RES_summary!I$21</f>
        <v>3.5034233653548839</v>
      </c>
      <c r="J27" s="177">
        <f>RES_hhdet_in_fech!J27/RES_summary!J$21</f>
        <v>4.0549722653853415</v>
      </c>
      <c r="K27" s="177">
        <f>RES_hhdet_in_fech!K27/RES_summary!K$21</f>
        <v>0</v>
      </c>
      <c r="L27" s="177">
        <f>RES_hhdet_in_fech!L27/RES_summary!L$21</f>
        <v>1.8427687501990715</v>
      </c>
      <c r="M27" s="177">
        <f>RES_hhdet_in_fech!M27/RES_summary!M$21</f>
        <v>1.5980958368910652</v>
      </c>
      <c r="N27" s="177">
        <f>RES_hhdet_in_fech!N27/RES_summary!N$21</f>
        <v>1.1239633328845546</v>
      </c>
      <c r="O27" s="177">
        <f>RES_hhdet_in_fech!O27/RES_summary!O$21</f>
        <v>1.312881039868026</v>
      </c>
      <c r="P27" s="177">
        <f>RES_hhdet_in_fech!P27/RES_summary!P$21</f>
        <v>0.91591811855954408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10.412031438888656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12.760450127246331</v>
      </c>
      <c r="G28" s="178">
        <f>RES_hhdet_in_fech!G28/RES_summary!G$21</f>
        <v>11.190442277379109</v>
      </c>
      <c r="H28" s="178">
        <f>RES_hhdet_in_fech!H28/RES_summary!H$21</f>
        <v>10.04986819385546</v>
      </c>
      <c r="I28" s="178">
        <f>RES_hhdet_in_fech!I28/RES_summary!I$21</f>
        <v>9.1291002823072898</v>
      </c>
      <c r="J28" s="178">
        <f>RES_hhdet_in_fech!J28/RES_summary!J$21</f>
        <v>8.3558200834371412</v>
      </c>
      <c r="K28" s="178">
        <f>RES_hhdet_in_fech!K28/RES_summary!K$21</f>
        <v>0</v>
      </c>
      <c r="L28" s="178">
        <f>RES_hhdet_in_fech!L28/RES_summary!L$21</f>
        <v>7.4336984024602017</v>
      </c>
      <c r="M28" s="178">
        <f>RES_hhdet_in_fech!M28/RES_summary!M$21</f>
        <v>6.5702778463649745</v>
      </c>
      <c r="N28" s="178">
        <f>RES_hhdet_in_fech!N28/RES_summary!N$21</f>
        <v>6.1375406082443558</v>
      </c>
      <c r="O28" s="178">
        <f>RES_hhdet_in_fech!O28/RES_summary!O$21</f>
        <v>5.4878194425635485</v>
      </c>
      <c r="P28" s="178">
        <f>RES_hhdet_in_fech!P28/RES_summary!P$21</f>
        <v>5.2040565051585741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10.412031438888656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12.760450127246331</v>
      </c>
      <c r="G29" s="177">
        <f>RES_hhdet_in_fech!G29/RES_summary!G$21</f>
        <v>11.190442277379109</v>
      </c>
      <c r="H29" s="177">
        <f>RES_hhdet_in_fech!H29/RES_summary!H$21</f>
        <v>10.04986819385546</v>
      </c>
      <c r="I29" s="177">
        <f>RES_hhdet_in_fech!I29/RES_summary!I$21</f>
        <v>9.1291002823072898</v>
      </c>
      <c r="J29" s="177">
        <f>RES_hhdet_in_fech!J29/RES_summary!J$21</f>
        <v>8.3558200834371412</v>
      </c>
      <c r="K29" s="177">
        <f>RES_hhdet_in_fech!K29/RES_summary!K$21</f>
        <v>0</v>
      </c>
      <c r="L29" s="177">
        <f>RES_hhdet_in_fech!L29/RES_summary!L$21</f>
        <v>7.4336984024602017</v>
      </c>
      <c r="M29" s="177">
        <f>RES_hhdet_in_fech!M29/RES_summary!M$21</f>
        <v>6.5702778463649745</v>
      </c>
      <c r="N29" s="177">
        <f>RES_hhdet_in_fech!N29/RES_summary!N$21</f>
        <v>6.1375406082443558</v>
      </c>
      <c r="O29" s="177">
        <f>RES_hhdet_in_fech!O29/RES_summary!O$21</f>
        <v>5.4878194425635485</v>
      </c>
      <c r="P29" s="177">
        <f>RES_hhdet_in_fech!P29/RES_summary!P$21</f>
        <v>5.2040565051585741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45.362140054029076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39.927662123236168</v>
      </c>
      <c r="G30" s="178">
        <f>RES_hhdet_in_fech!G30/RES_summary!G$21</f>
        <v>39.076742135620684</v>
      </c>
      <c r="H30" s="178">
        <f>RES_hhdet_in_fech!H30/RES_summary!H$21</f>
        <v>38.701260381365039</v>
      </c>
      <c r="I30" s="178">
        <f>RES_hhdet_in_fech!I30/RES_summary!I$21</f>
        <v>36.347549766439691</v>
      </c>
      <c r="J30" s="178">
        <f>RES_hhdet_in_fech!J30/RES_summary!J$21</f>
        <v>35.363441296591468</v>
      </c>
      <c r="K30" s="178">
        <f>RES_hhdet_in_fech!K30/RES_summary!K$21</f>
        <v>0</v>
      </c>
      <c r="L30" s="178">
        <f>RES_hhdet_in_fech!L30/RES_summary!L$21</f>
        <v>33.246967400290089</v>
      </c>
      <c r="M30" s="178">
        <f>RES_hhdet_in_fech!M30/RES_summary!M$21</f>
        <v>31.201950043440963</v>
      </c>
      <c r="N30" s="178">
        <f>RES_hhdet_in_fech!N30/RES_summary!N$21</f>
        <v>30.15647762040637</v>
      </c>
      <c r="O30" s="178">
        <f>RES_hhdet_in_fech!O30/RES_summary!O$21</f>
        <v>26.076670185309773</v>
      </c>
      <c r="P30" s="178">
        <f>RES_hhdet_in_fech!P30/RES_summary!P$21</f>
        <v>24.399992686210222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45.362140054029076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39.927662123236168</v>
      </c>
      <c r="G31" s="183">
        <f>RES_hhdet_in_fech!G31/RES_summary!G$21</f>
        <v>39.076742135620684</v>
      </c>
      <c r="H31" s="183">
        <f>RES_hhdet_in_fech!H31/RES_summary!H$21</f>
        <v>0</v>
      </c>
      <c r="I31" s="183">
        <f>RES_hhdet_in_fech!I31/RES_summary!I$21</f>
        <v>36.347549766439691</v>
      </c>
      <c r="J31" s="183">
        <f>RES_hhdet_in_fech!J31/RES_summary!J$21</f>
        <v>35.363441296591468</v>
      </c>
      <c r="K31" s="183">
        <f>RES_hhdet_in_fech!K31/RES_summary!K$21</f>
        <v>0</v>
      </c>
      <c r="L31" s="183">
        <f>RES_hhdet_in_fech!L31/RES_summary!L$21</f>
        <v>34.279567260969486</v>
      </c>
      <c r="M31" s="183">
        <f>RES_hhdet_in_fech!M31/RES_summary!M$21</f>
        <v>32.661887067400059</v>
      </c>
      <c r="N31" s="183">
        <f>RES_hhdet_in_fech!N31/RES_summary!N$21</f>
        <v>31.685715763216098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27.712233503501643</v>
      </c>
      <c r="M32" s="183">
        <f>RES_hhdet_in_fech!M32/RES_summary!M$21</f>
        <v>26.472098185397172</v>
      </c>
      <c r="N32" s="183">
        <f>RES_hhdet_in_fech!N32/RES_summary!N$21</f>
        <v>25.721015754013553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17.542354687019035</v>
      </c>
      <c r="M33" s="182">
        <f>RES_hhdet_in_fech!M33/RES_summary!M$21</f>
        <v>16.738945033285081</v>
      </c>
      <c r="N33" s="182">
        <f>RES_hhdet_in_fech!N33/RES_summary!N$21</f>
        <v>16.233646888551114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10.16987881648261</v>
      </c>
      <c r="M34" s="181">
        <f>RES_hhdet_in_fech!M34/RES_summary!M$21</f>
        <v>9.7331531521120933</v>
      </c>
      <c r="N34" s="181">
        <f>RES_hhdet_in_fech!N34/RES_summary!N$21</f>
        <v>9.4873688654624413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38.701260381365039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27.500479881750749</v>
      </c>
      <c r="P35" s="180">
        <f>RES_hhdet_in_fech!P35/RES_summary!P$21</f>
        <v>25.48846439193483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23.00193596301169</v>
      </c>
      <c r="P36" s="179">
        <f>RES_hhdet_in_fech!P36/RES_summary!P$21</f>
        <v>21.679901868712292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13.869974205533206</v>
      </c>
      <c r="P37" s="177">
        <f>RES_hhdet_in_fech!P37/RES_summary!P$21</f>
        <v>12.830526130082985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9.1319617574784804</v>
      </c>
      <c r="P38" s="177">
        <f>RES_hhdet_in_fech!P38/RES_summary!P$21</f>
        <v>8.8493757386293055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18.517708949606551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12.970061020759724</v>
      </c>
      <c r="G39" s="178">
        <f>RES_hhdet_in_fech!G39/RES_summary!G$21</f>
        <v>18.354555795340126</v>
      </c>
      <c r="H39" s="178">
        <f>RES_hhdet_in_fech!H39/RES_summary!H$21</f>
        <v>11.951380463329569</v>
      </c>
      <c r="I39" s="178">
        <f>RES_hhdet_in_fech!I39/RES_summary!I$21</f>
        <v>16.343936974638989</v>
      </c>
      <c r="J39" s="178">
        <f>RES_hhdet_in_fech!J39/RES_summary!J$21</f>
        <v>14.771775601865379</v>
      </c>
      <c r="K39" s="178">
        <f>RES_hhdet_in_fech!K39/RES_summary!K$21</f>
        <v>0</v>
      </c>
      <c r="L39" s="178">
        <f>RES_hhdet_in_fech!L39/RES_summary!L$21</f>
        <v>14.050856456853305</v>
      </c>
      <c r="M39" s="178">
        <f>RES_hhdet_in_fech!M39/RES_summary!M$21</f>
        <v>13.344201367469221</v>
      </c>
      <c r="N39" s="178">
        <f>RES_hhdet_in_fech!N39/RES_summary!N$21</f>
        <v>8.135406509931622</v>
      </c>
      <c r="O39" s="178">
        <f>RES_hhdet_in_fech!O39/RES_summary!O$21</f>
        <v>8.0154827396461492</v>
      </c>
      <c r="P39" s="178">
        <f>RES_hhdet_in_fech!P39/RES_summary!P$21</f>
        <v>7.5746344857260981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18.517708949606551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18.354555795340126</v>
      </c>
      <c r="H40" s="177">
        <f>RES_hhdet_in_fech!H40/RES_summary!H$21</f>
        <v>0</v>
      </c>
      <c r="I40" s="177">
        <f>RES_hhdet_in_fech!I40/RES_summary!I$21</f>
        <v>16.343936974638989</v>
      </c>
      <c r="J40" s="177">
        <f>RES_hhdet_in_fech!J40/RES_summary!J$21</f>
        <v>14.771775601865379</v>
      </c>
      <c r="K40" s="177">
        <f>RES_hhdet_in_fech!K40/RES_summary!K$21</f>
        <v>0</v>
      </c>
      <c r="L40" s="177">
        <f>RES_hhdet_in_fech!L40/RES_summary!L$21</f>
        <v>14.050856456853305</v>
      </c>
      <c r="M40" s="177">
        <f>RES_hhdet_in_fech!M40/RES_summary!M$21</f>
        <v>13.344201367469221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12.970061020759724</v>
      </c>
      <c r="G41" s="176">
        <f>RES_hhdet_in_fech!G41/RES_summary!G$21</f>
        <v>0</v>
      </c>
      <c r="H41" s="176">
        <f>RES_hhdet_in_fech!H41/RES_summary!H$21</f>
        <v>11.951380463329569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8.135406509931622</v>
      </c>
      <c r="O41" s="176">
        <f>RES_hhdet_in_fech!O41/RES_summary!O$21</f>
        <v>8.0154827396461492</v>
      </c>
      <c r="P41" s="176">
        <f>RES_hhdet_in_fech!P41/RES_summary!P$21</f>
        <v>7.5746344857260981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226.03586101389237</v>
      </c>
      <c r="D43" s="184">
        <f>RES_hhdet_in_fech!D43/RES_summary!D$21</f>
        <v>229.73357456772655</v>
      </c>
      <c r="E43" s="184">
        <f>RES_hhdet_in_fech!E43/RES_summary!E$21</f>
        <v>244.98092623842527</v>
      </c>
      <c r="F43" s="184">
        <f>RES_hhdet_in_fech!F43/RES_summary!F$21</f>
        <v>239.59645048575956</v>
      </c>
      <c r="G43" s="184">
        <f>RES_hhdet_in_fech!G43/RES_summary!G$21</f>
        <v>0</v>
      </c>
      <c r="H43" s="184">
        <f>RES_hhdet_in_fech!H43/RES_summary!H$21</f>
        <v>215.43429680333412</v>
      </c>
      <c r="I43" s="184">
        <f>RES_hhdet_in_fech!I43/RES_summary!I$21</f>
        <v>0</v>
      </c>
      <c r="J43" s="184">
        <f>RES_hhdet_in_fech!J43/RES_summary!J$21</f>
        <v>199.40153235219594</v>
      </c>
      <c r="K43" s="184">
        <f>RES_hhdet_in_fech!K43/RES_summary!K$21</f>
        <v>0</v>
      </c>
      <c r="L43" s="184">
        <f>RES_hhdet_in_fech!L43/RES_summary!L$21</f>
        <v>212.02125070869926</v>
      </c>
      <c r="M43" s="184">
        <f>RES_hhdet_in_fech!M43/RES_summary!M$21</f>
        <v>0</v>
      </c>
      <c r="N43" s="184">
        <f>RES_hhdet_in_fech!N43/RES_summary!N$21</f>
        <v>147.62723766504431</v>
      </c>
      <c r="O43" s="184">
        <f>RES_hhdet_in_fech!O43/RES_summary!O$21</f>
        <v>0</v>
      </c>
      <c r="P43" s="184">
        <f>RES_hhdet_in_fech!P43/RES_summary!P$21</f>
        <v>0</v>
      </c>
      <c r="Q43" s="184">
        <f>RES_hhdet_in_fech!Q43/RES_summary!Q$21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156.27458605479393</v>
      </c>
      <c r="D44" s="178">
        <f>RES_hhdet_in_fech!D44/RES_summary!D$21</f>
        <v>163.65219770816964</v>
      </c>
      <c r="E44" s="178">
        <f>RES_hhdet_in_fech!E44/RES_summary!E$21</f>
        <v>177.94929996005601</v>
      </c>
      <c r="F44" s="178">
        <f>RES_hhdet_in_fech!F44/RES_summary!F$21</f>
        <v>175.64444000836428</v>
      </c>
      <c r="G44" s="178">
        <f>RES_hhdet_in_fech!G44/RES_summary!G$21</f>
        <v>0</v>
      </c>
      <c r="H44" s="178">
        <f>RES_hhdet_in_fech!H44/RES_summary!H$21</f>
        <v>154.58864612973713</v>
      </c>
      <c r="I44" s="178">
        <f>RES_hhdet_in_fech!I44/RES_summary!I$21</f>
        <v>0</v>
      </c>
      <c r="J44" s="178">
        <f>RES_hhdet_in_fech!J44/RES_summary!J$21</f>
        <v>139.85140050440631</v>
      </c>
      <c r="K44" s="178">
        <f>RES_hhdet_in_fech!K44/RES_summary!K$21</f>
        <v>0</v>
      </c>
      <c r="L44" s="178">
        <f>RES_hhdet_in_fech!L44/RES_summary!L$21</f>
        <v>162.73506001546809</v>
      </c>
      <c r="M44" s="178">
        <f>RES_hhdet_in_fech!M44/RES_summary!M$21</f>
        <v>0</v>
      </c>
      <c r="N44" s="178">
        <f>RES_hhdet_in_fech!N44/RES_summary!N$21</f>
        <v>103.69156156546434</v>
      </c>
      <c r="O44" s="178">
        <f>RES_hhdet_in_fech!O44/RES_summary!O$21</f>
        <v>0</v>
      </c>
      <c r="P44" s="178">
        <f>RES_hhdet_in_fech!P44/RES_summary!P$21</f>
        <v>0</v>
      </c>
      <c r="Q44" s="178">
        <f>RES_hhdet_in_fech!Q44/RES_summary!Q$21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153.77144668672497</v>
      </c>
      <c r="D45" s="177">
        <f>RES_hhdet_in_fech!D45/RES_summary!D$21</f>
        <v>160.98124248964544</v>
      </c>
      <c r="E45" s="177">
        <f>RES_hhdet_in_fech!E45/RES_summary!E$21</f>
        <v>173.54383303500012</v>
      </c>
      <c r="F45" s="177">
        <f>RES_hhdet_in_fech!F45/RES_summary!F$21</f>
        <v>171.78095832467889</v>
      </c>
      <c r="G45" s="177">
        <f>RES_hhdet_in_fech!G45/RES_summary!G$21</f>
        <v>0</v>
      </c>
      <c r="H45" s="177">
        <f>RES_hhdet_in_fech!H45/RES_summary!H$21</f>
        <v>150.97052257813064</v>
      </c>
      <c r="I45" s="177">
        <f>RES_hhdet_in_fech!I45/RES_summary!I$21</f>
        <v>0</v>
      </c>
      <c r="J45" s="177">
        <f>RES_hhdet_in_fech!J45/RES_summary!J$21</f>
        <v>135.31137888613</v>
      </c>
      <c r="K45" s="177">
        <f>RES_hhdet_in_fech!K45/RES_summary!K$21</f>
        <v>0</v>
      </c>
      <c r="L45" s="177">
        <f>RES_hhdet_in_fech!L45/RES_summary!L$21</f>
        <v>160.74656578112257</v>
      </c>
      <c r="M45" s="177">
        <f>RES_hhdet_in_fech!M45/RES_summary!M$21</f>
        <v>0</v>
      </c>
      <c r="N45" s="177">
        <f>RES_hhdet_in_fech!N45/RES_summary!N$21</f>
        <v>102.64929889131041</v>
      </c>
      <c r="O45" s="177">
        <f>RES_hhdet_in_fech!O45/RES_summary!O$21</f>
        <v>0</v>
      </c>
      <c r="P45" s="177">
        <f>RES_hhdet_in_fech!P45/RES_summary!P$21</f>
        <v>0</v>
      </c>
      <c r="Q45" s="177">
        <f>RES_hhdet_in_fech!Q45/RES_summary!Q$21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2.5031393680689558</v>
      </c>
      <c r="D46" s="177">
        <f>RES_hhdet_in_fech!D46/RES_summary!D$21</f>
        <v>2.6709552185241852</v>
      </c>
      <c r="E46" s="177">
        <f>RES_hhdet_in_fech!E46/RES_summary!E$21</f>
        <v>4.4054669250558955</v>
      </c>
      <c r="F46" s="177">
        <f>RES_hhdet_in_fech!F46/RES_summary!F$21</f>
        <v>3.8634816836854013</v>
      </c>
      <c r="G46" s="177">
        <f>RES_hhdet_in_fech!G46/RES_summary!G$21</f>
        <v>0</v>
      </c>
      <c r="H46" s="177">
        <f>RES_hhdet_in_fech!H46/RES_summary!H$21</f>
        <v>3.618123551606494</v>
      </c>
      <c r="I46" s="177">
        <f>RES_hhdet_in_fech!I46/RES_summary!I$21</f>
        <v>0</v>
      </c>
      <c r="J46" s="177">
        <f>RES_hhdet_in_fech!J46/RES_summary!J$21</f>
        <v>4.5400216182762962</v>
      </c>
      <c r="K46" s="177">
        <f>RES_hhdet_in_fech!K46/RES_summary!K$21</f>
        <v>0</v>
      </c>
      <c r="L46" s="177">
        <f>RES_hhdet_in_fech!L46/RES_summary!L$21</f>
        <v>1.9884942343455183</v>
      </c>
      <c r="M46" s="177">
        <f>RES_hhdet_in_fech!M46/RES_summary!M$21</f>
        <v>0</v>
      </c>
      <c r="N46" s="177">
        <f>RES_hhdet_in_fech!N46/RES_summary!N$21</f>
        <v>1.0422626741539323</v>
      </c>
      <c r="O46" s="177">
        <f>RES_hhdet_in_fech!O46/RES_summary!O$21</f>
        <v>0</v>
      </c>
      <c r="P46" s="177">
        <f>RES_hhdet_in_fech!P46/RES_summary!P$21</f>
        <v>0</v>
      </c>
      <c r="Q46" s="177">
        <f>RES_hhdet_in_fech!Q46/RES_summary!Q$21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10.372970554687374</v>
      </c>
      <c r="D47" s="178">
        <f>RES_hhdet_in_fech!D47/RES_summary!D$21</f>
        <v>9.8446114566740306</v>
      </c>
      <c r="E47" s="178">
        <f>RES_hhdet_in_fech!E47/RES_summary!E$21</f>
        <v>9.3933394308070461</v>
      </c>
      <c r="F47" s="178">
        <f>RES_hhdet_in_fech!F47/RES_summary!F$21</f>
        <v>8.9942418966851179</v>
      </c>
      <c r="G47" s="178">
        <f>RES_hhdet_in_fech!G47/RES_summary!G$21</f>
        <v>0</v>
      </c>
      <c r="H47" s="178">
        <f>RES_hhdet_in_fech!H47/RES_summary!H$21</f>
        <v>10.218942008900772</v>
      </c>
      <c r="I47" s="178">
        <f>RES_hhdet_in_fech!I47/RES_summary!I$21</f>
        <v>0</v>
      </c>
      <c r="J47" s="178">
        <f>RES_hhdet_in_fech!J47/RES_summary!J$21</f>
        <v>10.328881909702774</v>
      </c>
      <c r="K47" s="178">
        <f>RES_hhdet_in_fech!K47/RES_summary!K$21</f>
        <v>0</v>
      </c>
      <c r="L47" s="178">
        <f>RES_hhdet_in_fech!L47/RES_summary!L$21</f>
        <v>7.5571059636950384</v>
      </c>
      <c r="M47" s="178">
        <f>RES_hhdet_in_fech!M47/RES_summary!M$21</f>
        <v>0</v>
      </c>
      <c r="N47" s="178">
        <f>RES_hhdet_in_fech!N47/RES_summary!N$21</f>
        <v>7.985768837832083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10.372970554687374</v>
      </c>
      <c r="D48" s="177">
        <f>RES_hhdet_in_fech!D48/RES_summary!D$21</f>
        <v>9.8446114566740306</v>
      </c>
      <c r="E48" s="177">
        <f>RES_hhdet_in_fech!E48/RES_summary!E$21</f>
        <v>9.3933394308070461</v>
      </c>
      <c r="F48" s="177">
        <f>RES_hhdet_in_fech!F48/RES_summary!F$21</f>
        <v>8.9942418966851179</v>
      </c>
      <c r="G48" s="177">
        <f>RES_hhdet_in_fech!G48/RES_summary!G$21</f>
        <v>0</v>
      </c>
      <c r="H48" s="177">
        <f>RES_hhdet_in_fech!H48/RES_summary!H$21</f>
        <v>10.218942008900772</v>
      </c>
      <c r="I48" s="177">
        <f>RES_hhdet_in_fech!I48/RES_summary!I$21</f>
        <v>0</v>
      </c>
      <c r="J48" s="177">
        <f>RES_hhdet_in_fech!J48/RES_summary!J$21</f>
        <v>10.328881909702774</v>
      </c>
      <c r="K48" s="177">
        <f>RES_hhdet_in_fech!K48/RES_summary!K$21</f>
        <v>0</v>
      </c>
      <c r="L48" s="177">
        <f>RES_hhdet_in_fech!L48/RES_summary!L$21</f>
        <v>7.5571059636950384</v>
      </c>
      <c r="M48" s="177">
        <f>RES_hhdet_in_fech!M48/RES_summary!M$21</f>
        <v>0</v>
      </c>
      <c r="N48" s="177">
        <f>RES_hhdet_in_fech!N48/RES_summary!N$21</f>
        <v>7.985768837832083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47.326875156744975</v>
      </c>
      <c r="D49" s="178">
        <f>RES_hhdet_in_fech!D49/RES_summary!D$21</f>
        <v>44.382545556181647</v>
      </c>
      <c r="E49" s="178">
        <f>RES_hhdet_in_fech!E49/RES_summary!E$21</f>
        <v>44.904133405593143</v>
      </c>
      <c r="F49" s="178">
        <f>RES_hhdet_in_fech!F49/RES_summary!F$21</f>
        <v>41.954742885342895</v>
      </c>
      <c r="G49" s="178">
        <f>RES_hhdet_in_fech!G49/RES_summary!G$21</f>
        <v>0</v>
      </c>
      <c r="H49" s="178">
        <f>RES_hhdet_in_fech!H49/RES_summary!H$21</f>
        <v>38.655990055939675</v>
      </c>
      <c r="I49" s="178">
        <f>RES_hhdet_in_fech!I49/RES_summary!I$21</f>
        <v>0</v>
      </c>
      <c r="J49" s="178">
        <f>RES_hhdet_in_fech!J49/RES_summary!J$21</f>
        <v>37.990034780849598</v>
      </c>
      <c r="K49" s="178">
        <f>RES_hhdet_in_fech!K49/RES_summary!K$21</f>
        <v>0</v>
      </c>
      <c r="L49" s="178">
        <f>RES_hhdet_in_fech!L49/RES_summary!L$21</f>
        <v>32.580193882402853</v>
      </c>
      <c r="M49" s="178">
        <f>RES_hhdet_in_fech!M49/RES_summary!M$21</f>
        <v>0</v>
      </c>
      <c r="N49" s="178">
        <f>RES_hhdet_in_fech!N49/RES_summary!N$21</f>
        <v>27.780280924179618</v>
      </c>
      <c r="O49" s="178">
        <f>RES_hhdet_in_fech!O49/RES_summary!O$21</f>
        <v>0</v>
      </c>
      <c r="P49" s="178">
        <f>RES_hhdet_in_fech!P49/RES_summary!P$21</f>
        <v>0</v>
      </c>
      <c r="Q49" s="178">
        <f>RES_hhdet_in_fech!Q49/RES_summary!Q$21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47.326875156744975</v>
      </c>
      <c r="D50" s="183">
        <f>RES_hhdet_in_fech!D50/RES_summary!D$21</f>
        <v>45.284555586514266</v>
      </c>
      <c r="E50" s="183">
        <f>RES_hhdet_in_fech!E50/RES_summary!E$21</f>
        <v>43.368529170619865</v>
      </c>
      <c r="F50" s="183">
        <f>RES_hhdet_in_fech!F50/RES_summary!F$21</f>
        <v>41.800710549120609</v>
      </c>
      <c r="G50" s="183">
        <f>RES_hhdet_in_fech!G50/RES_summary!G$21</f>
        <v>0</v>
      </c>
      <c r="H50" s="183">
        <f>RES_hhdet_in_fech!H50/RES_summary!H$21</f>
        <v>38.807062332254318</v>
      </c>
      <c r="I50" s="183">
        <f>RES_hhdet_in_fech!I50/RES_summary!I$21</f>
        <v>0</v>
      </c>
      <c r="J50" s="183">
        <f>RES_hhdet_in_fech!J50/RES_summary!J$21</f>
        <v>36.57218457025035</v>
      </c>
      <c r="K50" s="183">
        <f>RES_hhdet_in_fech!K50/RES_summary!K$21</f>
        <v>0</v>
      </c>
      <c r="L50" s="183">
        <f>RES_hhdet_in_fech!L50/RES_summary!L$21</f>
        <v>38.134084097795991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30.800393819329447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20.483216397368007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10.317177421961443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42.913857679515935</v>
      </c>
      <c r="E54" s="180">
        <f>RES_hhdet_in_fech!E54/RES_summary!E$21</f>
        <v>46.639456485881674</v>
      </c>
      <c r="F54" s="180">
        <f>RES_hhdet_in_fech!F54/RES_summary!F$21</f>
        <v>43.01690353004431</v>
      </c>
      <c r="G54" s="180">
        <f>RES_hhdet_in_fech!G54/RES_summary!G$21</f>
        <v>0</v>
      </c>
      <c r="H54" s="180">
        <f>RES_hhdet_in_fech!H54/RES_summary!H$21</f>
        <v>38.542233589073874</v>
      </c>
      <c r="I54" s="180">
        <f>RES_hhdet_in_fech!I54/RES_summary!I$21</f>
        <v>0</v>
      </c>
      <c r="J54" s="180">
        <f>RES_hhdet_in_fech!J54/RES_summary!J$21</f>
        <v>39.193998864737054</v>
      </c>
      <c r="K54" s="180">
        <f>RES_hhdet_in_fech!K54/RES_summary!K$21</f>
        <v>0</v>
      </c>
      <c r="L54" s="180">
        <f>RES_hhdet_in_fech!L54/RES_summary!L$21</f>
        <v>26.798924766342559</v>
      </c>
      <c r="M54" s="180">
        <f>RES_hhdet_in_fech!M54/RES_summary!M$21</f>
        <v>0</v>
      </c>
      <c r="N54" s="180">
        <f>RES_hhdet_in_fech!N54/RES_summary!N$21</f>
        <v>28.386335087363971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23.516274181059238</v>
      </c>
      <c r="M55" s="179">
        <f>RES_hhdet_in_fech!M55/RES_summary!M$21</f>
        <v>0</v>
      </c>
      <c r="N55" s="179">
        <f>RES_hhdet_in_fech!N55/RES_summary!N$21</f>
        <v>23.743408374114907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13.497398336380998</v>
      </c>
      <c r="M56" s="177">
        <f>RES_hhdet_in_fech!M56/RES_summary!M$21</f>
        <v>0</v>
      </c>
      <c r="N56" s="177">
        <f>RES_hhdet_in_fech!N56/RES_summary!N$21</f>
        <v>14.325350757031968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10.018875844678242</v>
      </c>
      <c r="M57" s="177">
        <f>RES_hhdet_in_fech!M57/RES_summary!M$21</f>
        <v>0</v>
      </c>
      <c r="N57" s="177">
        <f>RES_hhdet_in_fech!N57/RES_summary!N$21</f>
        <v>9.4180576170829386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12.061429247666094</v>
      </c>
      <c r="D58" s="178">
        <f>RES_hhdet_in_fech!D58/RES_summary!D$21</f>
        <v>11.854219846701248</v>
      </c>
      <c r="E58" s="178">
        <f>RES_hhdet_in_fech!E58/RES_summary!E$21</f>
        <v>12.734153441969037</v>
      </c>
      <c r="F58" s="178">
        <f>RES_hhdet_in_fech!F58/RES_summary!F$21</f>
        <v>13.003025695367256</v>
      </c>
      <c r="G58" s="178">
        <f>RES_hhdet_in_fech!G58/RES_summary!G$21</f>
        <v>0</v>
      </c>
      <c r="H58" s="178">
        <f>RES_hhdet_in_fech!H58/RES_summary!H$21</f>
        <v>11.970718608756549</v>
      </c>
      <c r="I58" s="178">
        <f>RES_hhdet_in_fech!I58/RES_summary!I$21</f>
        <v>0</v>
      </c>
      <c r="J58" s="178">
        <f>RES_hhdet_in_fech!J58/RES_summary!J$21</f>
        <v>11.231215157237244</v>
      </c>
      <c r="K58" s="178">
        <f>RES_hhdet_in_fech!K58/RES_summary!K$21</f>
        <v>0</v>
      </c>
      <c r="L58" s="178">
        <f>RES_hhdet_in_fech!L58/RES_summary!L$21</f>
        <v>9.1488908471332611</v>
      </c>
      <c r="M58" s="178">
        <f>RES_hhdet_in_fech!M58/RES_summary!M$21</f>
        <v>0</v>
      </c>
      <c r="N58" s="178">
        <f>RES_hhdet_in_fech!N58/RES_summary!N$21</f>
        <v>8.1696263375682374</v>
      </c>
      <c r="O58" s="178">
        <f>RES_hhdet_in_fech!O58/RES_summary!O$21</f>
        <v>0</v>
      </c>
      <c r="P58" s="178">
        <f>RES_hhdet_in_fech!P58/RES_summary!P$21</f>
        <v>0</v>
      </c>
      <c r="Q58" s="178">
        <f>RES_hhdet_in_fech!Q58/RES_summary!Q$21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12.061429247666094</v>
      </c>
      <c r="D60" s="176">
        <f>RES_hhdet_in_fech!D60/RES_summary!D$21</f>
        <v>11.854219846701248</v>
      </c>
      <c r="E60" s="176">
        <f>RES_hhdet_in_fech!E60/RES_summary!E$21</f>
        <v>12.734153441969037</v>
      </c>
      <c r="F60" s="176">
        <f>RES_hhdet_in_fech!F60/RES_summary!F$21</f>
        <v>13.003025695367256</v>
      </c>
      <c r="G60" s="176">
        <f>RES_hhdet_in_fech!G60/RES_summary!G$21</f>
        <v>0</v>
      </c>
      <c r="H60" s="176">
        <f>RES_hhdet_in_fech!H60/RES_summary!H$21</f>
        <v>11.970718608756549</v>
      </c>
      <c r="I60" s="176">
        <f>RES_hhdet_in_fech!I60/RES_summary!I$21</f>
        <v>0</v>
      </c>
      <c r="J60" s="176">
        <f>RES_hhdet_in_fech!J60/RES_summary!J$21</f>
        <v>11.231215157237244</v>
      </c>
      <c r="K60" s="176">
        <f>RES_hhdet_in_fech!K60/RES_summary!K$21</f>
        <v>0</v>
      </c>
      <c r="L60" s="176">
        <f>RES_hhdet_in_fech!L60/RES_summary!L$21</f>
        <v>9.1488908471332611</v>
      </c>
      <c r="M60" s="176">
        <f>RES_hhdet_in_fech!M60/RES_summary!M$21</f>
        <v>0</v>
      </c>
      <c r="N60" s="176">
        <f>RES_hhdet_in_fech!N60/RES_summary!N$21</f>
        <v>8.1696263375682374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220.49613026908034</v>
      </c>
      <c r="D62" s="184">
        <f>RES_hhdet_in_fech!D62/RES_summary!D$21</f>
        <v>225.61260527433348</v>
      </c>
      <c r="E62" s="184">
        <f>RES_hhdet_in_fech!E62/RES_summary!E$21</f>
        <v>236.36839802098126</v>
      </c>
      <c r="F62" s="184">
        <f>RES_hhdet_in_fech!F62/RES_summary!F$21</f>
        <v>229.72302191465366</v>
      </c>
      <c r="G62" s="184">
        <f>RES_hhdet_in_fech!G62/RES_summary!G$21</f>
        <v>219.08688424969844</v>
      </c>
      <c r="H62" s="184">
        <f>RES_hhdet_in_fech!H62/RES_summary!H$21</f>
        <v>202.00379661790979</v>
      </c>
      <c r="I62" s="184">
        <f>RES_hhdet_in_fech!I62/RES_summary!I$21</f>
        <v>179.64365349846557</v>
      </c>
      <c r="J62" s="184">
        <f>RES_hhdet_in_fech!J62/RES_summary!J$21</f>
        <v>192.96693750026364</v>
      </c>
      <c r="K62" s="184">
        <f>RES_hhdet_in_fech!K62/RES_summary!K$21</f>
        <v>204.53882837886579</v>
      </c>
      <c r="L62" s="184">
        <f>RES_hhdet_in_fech!L62/RES_summary!L$21</f>
        <v>196.06228863409717</v>
      </c>
      <c r="M62" s="184">
        <f>RES_hhdet_in_fech!M62/RES_summary!M$21</f>
        <v>170.10626054334949</v>
      </c>
      <c r="N62" s="184">
        <f>RES_hhdet_in_fech!N62/RES_summary!N$21</f>
        <v>159.96833322791514</v>
      </c>
      <c r="O62" s="184">
        <f>RES_hhdet_in_fech!O62/RES_summary!O$21</f>
        <v>142.68371607294961</v>
      </c>
      <c r="P62" s="184">
        <f>RES_hhdet_in_fech!P62/RES_summary!P$21</f>
        <v>0</v>
      </c>
      <c r="Q62" s="184">
        <f>RES_hhdet_in_fech!Q62/RES_summary!Q$21</f>
        <v>124.04536397668041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150.05921365822707</v>
      </c>
      <c r="D63" s="178">
        <f>RES_hhdet_in_fech!D63/RES_summary!D$21</f>
        <v>156.40486129641369</v>
      </c>
      <c r="E63" s="178">
        <f>RES_hhdet_in_fech!E63/RES_summary!E$21</f>
        <v>169.06853946634197</v>
      </c>
      <c r="F63" s="178">
        <f>RES_hhdet_in_fech!F63/RES_summary!F$21</f>
        <v>165.5371075540788</v>
      </c>
      <c r="G63" s="178">
        <f>RES_hhdet_in_fech!G63/RES_summary!G$21</f>
        <v>156.10788892706114</v>
      </c>
      <c r="H63" s="178">
        <f>RES_hhdet_in_fech!H63/RES_summary!H$21</f>
        <v>141.44901071318517</v>
      </c>
      <c r="I63" s="178">
        <f>RES_hhdet_in_fech!I63/RES_summary!I$21</f>
        <v>121.29063961336863</v>
      </c>
      <c r="J63" s="178">
        <f>RES_hhdet_in_fech!J63/RES_summary!J$21</f>
        <v>135.37390421618991</v>
      </c>
      <c r="K63" s="178">
        <f>RES_hhdet_in_fech!K63/RES_summary!K$21</f>
        <v>154.15890255186295</v>
      </c>
      <c r="L63" s="178">
        <f>RES_hhdet_in_fech!L63/RES_summary!L$21</f>
        <v>145.07516382120141</v>
      </c>
      <c r="M63" s="178">
        <f>RES_hhdet_in_fech!M63/RES_summary!M$21</f>
        <v>123.01161028170742</v>
      </c>
      <c r="N63" s="178">
        <f>RES_hhdet_in_fech!N63/RES_summary!N$21</f>
        <v>113.85663190009517</v>
      </c>
      <c r="O63" s="178">
        <f>RES_hhdet_in_fech!O63/RES_summary!O$21</f>
        <v>100.96524657195239</v>
      </c>
      <c r="P63" s="178">
        <f>RES_hhdet_in_fech!P63/RES_summary!P$21</f>
        <v>0</v>
      </c>
      <c r="Q63" s="178">
        <f>RES_hhdet_in_fech!Q63/RES_summary!Q$21</f>
        <v>83.333844688239125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147.47669282368642</v>
      </c>
      <c r="D64" s="177">
        <f>RES_hhdet_in_fech!D64/RES_summary!D$21</f>
        <v>153.6902591951258</v>
      </c>
      <c r="E64" s="177">
        <f>RES_hhdet_in_fech!E64/RES_summary!E$21</f>
        <v>164.60123935285216</v>
      </c>
      <c r="F64" s="177">
        <f>RES_hhdet_in_fech!F64/RES_summary!F$21</f>
        <v>161.62481802367043</v>
      </c>
      <c r="G64" s="177">
        <f>RES_hhdet_in_fech!G64/RES_summary!G$21</f>
        <v>152.33603233017615</v>
      </c>
      <c r="H64" s="177">
        <f>RES_hhdet_in_fech!H64/RES_summary!H$21</f>
        <v>137.89312768229092</v>
      </c>
      <c r="I64" s="177">
        <f>RES_hhdet_in_fech!I64/RES_summary!I$21</f>
        <v>117.83731429047515</v>
      </c>
      <c r="J64" s="177">
        <f>RES_hhdet_in_fech!J64/RES_summary!J$21</f>
        <v>130.67529747079251</v>
      </c>
      <c r="K64" s="177">
        <f>RES_hhdet_in_fech!K64/RES_summary!K$21</f>
        <v>151.36417430253644</v>
      </c>
      <c r="L64" s="177">
        <f>RES_hhdet_in_fech!L64/RES_summary!L$21</f>
        <v>143.20001028438966</v>
      </c>
      <c r="M64" s="177">
        <f>RES_hhdet_in_fech!M64/RES_summary!M$21</f>
        <v>121.33897924284773</v>
      </c>
      <c r="N64" s="177">
        <f>RES_hhdet_in_fech!N64/RES_summary!N$21</f>
        <v>112.6488101893403</v>
      </c>
      <c r="O64" s="177">
        <f>RES_hhdet_in_fech!O64/RES_summary!O$21</f>
        <v>99.939010977095023</v>
      </c>
      <c r="P64" s="177">
        <f>RES_hhdet_in_fech!P64/RES_summary!P$21</f>
        <v>0</v>
      </c>
      <c r="Q64" s="177">
        <f>RES_hhdet_in_fech!Q64/RES_summary!Q$21</f>
        <v>81.827814598753221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2.5825208345406536</v>
      </c>
      <c r="D65" s="177">
        <f>RES_hhdet_in_fech!D65/RES_summary!D$21</f>
        <v>2.7146021012878969</v>
      </c>
      <c r="E65" s="177">
        <f>RES_hhdet_in_fech!E65/RES_summary!E$21</f>
        <v>4.4673001134898014</v>
      </c>
      <c r="F65" s="177">
        <f>RES_hhdet_in_fech!F65/RES_summary!F$21</f>
        <v>3.91228953040837</v>
      </c>
      <c r="G65" s="177">
        <f>RES_hhdet_in_fech!G65/RES_summary!G$21</f>
        <v>3.7718565968849775</v>
      </c>
      <c r="H65" s="177">
        <f>RES_hhdet_in_fech!H65/RES_summary!H$21</f>
        <v>3.5558830308942673</v>
      </c>
      <c r="I65" s="177">
        <f>RES_hhdet_in_fech!I65/RES_summary!I$21</f>
        <v>3.4533253228934679</v>
      </c>
      <c r="J65" s="177">
        <f>RES_hhdet_in_fech!J65/RES_summary!J$21</f>
        <v>4.6986067453974076</v>
      </c>
      <c r="K65" s="177">
        <f>RES_hhdet_in_fech!K65/RES_summary!K$21</f>
        <v>2.7947282493264933</v>
      </c>
      <c r="L65" s="177">
        <f>RES_hhdet_in_fech!L65/RES_summary!L$21</f>
        <v>1.8751535368117485</v>
      </c>
      <c r="M65" s="177">
        <f>RES_hhdet_in_fech!M65/RES_summary!M$21</f>
        <v>1.672631038859681</v>
      </c>
      <c r="N65" s="177">
        <f>RES_hhdet_in_fech!N65/RES_summary!N$21</f>
        <v>1.207821710754853</v>
      </c>
      <c r="O65" s="177">
        <f>RES_hhdet_in_fech!O65/RES_summary!O$21</f>
        <v>1.0262355948573658</v>
      </c>
      <c r="P65" s="177">
        <f>RES_hhdet_in_fech!P65/RES_summary!P$21</f>
        <v>0</v>
      </c>
      <c r="Q65" s="177">
        <f>RES_hhdet_in_fech!Q65/RES_summary!Q$21</f>
        <v>1.506030089485912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10.361610816617191</v>
      </c>
      <c r="D66" s="178">
        <f>RES_hhdet_in_fech!D66/RES_summary!D$21</f>
        <v>9.779082899981745</v>
      </c>
      <c r="E66" s="178">
        <f>RES_hhdet_in_fech!E66/RES_summary!E$21</f>
        <v>9.3522024012157914</v>
      </c>
      <c r="F66" s="178">
        <f>RES_hhdet_in_fech!F66/RES_summary!F$21</f>
        <v>8.964728904965817</v>
      </c>
      <c r="G66" s="178">
        <f>RES_hhdet_in_fech!G66/RES_summary!G$21</f>
        <v>8.5513676842333854</v>
      </c>
      <c r="H66" s="178">
        <f>RES_hhdet_in_fech!H66/RES_summary!H$21</f>
        <v>8.2039583457187941</v>
      </c>
      <c r="I66" s="178">
        <f>RES_hhdet_in_fech!I66/RES_summary!I$21</f>
        <v>8.5825967748319982</v>
      </c>
      <c r="J66" s="178">
        <f>RES_hhdet_in_fech!J66/RES_summary!J$21</f>
        <v>8.1756586289457953</v>
      </c>
      <c r="K66" s="178">
        <f>RES_hhdet_in_fech!K66/RES_summary!K$21</f>
        <v>7.6450776875485191</v>
      </c>
      <c r="L66" s="178">
        <f>RES_hhdet_in_fech!L66/RES_summary!L$21</f>
        <v>7.2838977537186453</v>
      </c>
      <c r="M66" s="178">
        <f>RES_hhdet_in_fech!M66/RES_summary!M$21</f>
        <v>6.4673444115993153</v>
      </c>
      <c r="N66" s="178">
        <f>RES_hhdet_in_fech!N66/RES_summary!N$21</f>
        <v>6.0258339895358102</v>
      </c>
      <c r="O66" s="178">
        <f>RES_hhdet_in_fech!O66/RES_summary!O$21</f>
        <v>5.3991041773584465</v>
      </c>
      <c r="P66" s="178">
        <f>RES_hhdet_in_fech!P66/RES_summary!P$21</f>
        <v>0</v>
      </c>
      <c r="Q66" s="178">
        <f>RES_hhdet_in_fech!Q66/RES_summary!Q$21</f>
        <v>5.0622224061249605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10.361610816617191</v>
      </c>
      <c r="D67" s="177">
        <f>RES_hhdet_in_fech!D67/RES_summary!D$21</f>
        <v>9.779082899981745</v>
      </c>
      <c r="E67" s="177">
        <f>RES_hhdet_in_fech!E67/RES_summary!E$21</f>
        <v>9.3522024012157914</v>
      </c>
      <c r="F67" s="177">
        <f>RES_hhdet_in_fech!F67/RES_summary!F$21</f>
        <v>8.964728904965817</v>
      </c>
      <c r="G67" s="177">
        <f>RES_hhdet_in_fech!G67/RES_summary!G$21</f>
        <v>8.5513676842333854</v>
      </c>
      <c r="H67" s="177">
        <f>RES_hhdet_in_fech!H67/RES_summary!H$21</f>
        <v>8.2039583457187941</v>
      </c>
      <c r="I67" s="177">
        <f>RES_hhdet_in_fech!I67/RES_summary!I$21</f>
        <v>8.5825967748319982</v>
      </c>
      <c r="J67" s="177">
        <f>RES_hhdet_in_fech!J67/RES_summary!J$21</f>
        <v>8.1756586289457953</v>
      </c>
      <c r="K67" s="177">
        <f>RES_hhdet_in_fech!K67/RES_summary!K$21</f>
        <v>7.6450776875485191</v>
      </c>
      <c r="L67" s="177">
        <f>RES_hhdet_in_fech!L67/RES_summary!L$21</f>
        <v>7.2838977537186453</v>
      </c>
      <c r="M67" s="177">
        <f>RES_hhdet_in_fech!M67/RES_summary!M$21</f>
        <v>6.4673444115993153</v>
      </c>
      <c r="N67" s="177">
        <f>RES_hhdet_in_fech!N67/RES_summary!N$21</f>
        <v>6.0258339895358102</v>
      </c>
      <c r="O67" s="177">
        <f>RES_hhdet_in_fech!O67/RES_summary!O$21</f>
        <v>5.3991041773584465</v>
      </c>
      <c r="P67" s="177">
        <f>RES_hhdet_in_fech!P67/RES_summary!P$21</f>
        <v>0</v>
      </c>
      <c r="Q67" s="177">
        <f>RES_hhdet_in_fech!Q67/RES_summary!Q$21</f>
        <v>5.0622224061249605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45.122832068044033</v>
      </c>
      <c r="D68" s="178">
        <f>RES_hhdet_in_fech!D68/RES_summary!D$21</f>
        <v>43.096746295601804</v>
      </c>
      <c r="E68" s="178">
        <f>RES_hhdet_in_fech!E68/RES_summary!E$21</f>
        <v>43.319977398017642</v>
      </c>
      <c r="F68" s="178">
        <f>RES_hhdet_in_fech!F68/RES_summary!F$21</f>
        <v>40.945793046735346</v>
      </c>
      <c r="G68" s="178">
        <f>RES_hhdet_in_fech!G68/RES_summary!G$21</f>
        <v>38.736805365855268</v>
      </c>
      <c r="H68" s="178">
        <f>RES_hhdet_in_fech!H68/RES_summary!H$21</f>
        <v>38.31037688192589</v>
      </c>
      <c r="I68" s="178">
        <f>RES_hhdet_in_fech!I68/RES_summary!I$21</f>
        <v>35.307216201853308</v>
      </c>
      <c r="J68" s="178">
        <f>RES_hhdet_in_fech!J68/RES_summary!J$21</f>
        <v>36.106129652650758</v>
      </c>
      <c r="K68" s="178">
        <f>RES_hhdet_in_fech!K68/RES_summary!K$21</f>
        <v>29.584491975156975</v>
      </c>
      <c r="L68" s="178">
        <f>RES_hhdet_in_fech!L68/RES_summary!L$21</f>
        <v>30.861954037458492</v>
      </c>
      <c r="M68" s="178">
        <f>RES_hhdet_in_fech!M68/RES_summary!M$21</f>
        <v>28.435395575706188</v>
      </c>
      <c r="N68" s="178">
        <f>RES_hhdet_in_fech!N68/RES_summary!N$21</f>
        <v>28.044712398312711</v>
      </c>
      <c r="O68" s="178">
        <f>RES_hhdet_in_fech!O68/RES_summary!O$21</f>
        <v>24.358763485481983</v>
      </c>
      <c r="P68" s="178">
        <f>RES_hhdet_in_fech!P68/RES_summary!P$21</f>
        <v>0</v>
      </c>
      <c r="Q68" s="178">
        <f>RES_hhdet_in_fech!Q68/RES_summary!Q$21</f>
        <v>26.553923637687667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45.395740272467002</v>
      </c>
      <c r="D69" s="183">
        <f>RES_hhdet_in_fech!D69/RES_summary!D$21</f>
        <v>43.145154743156802</v>
      </c>
      <c r="E69" s="183">
        <f>RES_hhdet_in_fech!E69/RES_summary!E$21</f>
        <v>41.384599414230543</v>
      </c>
      <c r="F69" s="183">
        <f>RES_hhdet_in_fech!F69/RES_summary!F$21</f>
        <v>40.051585944688448</v>
      </c>
      <c r="G69" s="183">
        <f>RES_hhdet_in_fech!G69/RES_summary!G$21</f>
        <v>38.736805365855268</v>
      </c>
      <c r="H69" s="183">
        <f>RES_hhdet_in_fech!H69/RES_summary!H$21</f>
        <v>36.842637302637648</v>
      </c>
      <c r="I69" s="183">
        <f>RES_hhdet_in_fech!I69/RES_summary!I$21</f>
        <v>35.307216201853308</v>
      </c>
      <c r="J69" s="183">
        <f>RES_hhdet_in_fech!J69/RES_summary!J$21</f>
        <v>35.466622381213632</v>
      </c>
      <c r="K69" s="183">
        <f>RES_hhdet_in_fech!K69/RES_summary!K$21</f>
        <v>0</v>
      </c>
      <c r="L69" s="183">
        <f>RES_hhdet_in_fech!L69/RES_summary!L$21</f>
        <v>32.573301343968751</v>
      </c>
      <c r="M69" s="183">
        <f>RES_hhdet_in_fech!M69/RES_summary!M$21</f>
        <v>31.01413055477699</v>
      </c>
      <c r="N69" s="183">
        <f>RES_hhdet_in_fech!N69/RES_summary!N$21</f>
        <v>30.177878826075705</v>
      </c>
      <c r="O69" s="183">
        <f>RES_hhdet_in_fech!O69/RES_summary!O$21</f>
        <v>0</v>
      </c>
      <c r="P69" s="183">
        <f>RES_hhdet_in_fech!P69/RES_summary!P$21</f>
        <v>0</v>
      </c>
      <c r="Q69" s="183">
        <f>RES_hhdet_in_fech!Q69/RES_summary!Q$21</f>
        <v>27.483711232844339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29.178302456354164</v>
      </c>
      <c r="L70" s="183">
        <f>RES_hhdet_in_fech!L70/RES_summary!L$21</f>
        <v>27.121852509354159</v>
      </c>
      <c r="M70" s="183">
        <f>RES_hhdet_in_fech!M70/RES_summary!M$21</f>
        <v>25.845412282977723</v>
      </c>
      <c r="N70" s="183">
        <f>RES_hhdet_in_fech!N70/RES_summary!N$21</f>
        <v>25.1739119001194</v>
      </c>
      <c r="O70" s="183">
        <f>RES_hhdet_in_fech!O70/RES_summary!O$21</f>
        <v>24.358763485481983</v>
      </c>
      <c r="P70" s="183">
        <f>RES_hhdet_in_fech!P70/RES_summary!P$21</f>
        <v>0</v>
      </c>
      <c r="Q70" s="183">
        <f>RES_hhdet_in_fech!Q70/RES_summary!Q$21</f>
        <v>23.048153278075567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18.024045316602731</v>
      </c>
      <c r="L71" s="182">
        <f>RES_hhdet_in_fech!L71/RES_summary!L$21</f>
        <v>16.909961495362769</v>
      </c>
      <c r="M71" s="182">
        <f>RES_hhdet_in_fech!M71/RES_summary!M$21</f>
        <v>16.113662885473428</v>
      </c>
      <c r="N71" s="182">
        <f>RES_hhdet_in_fech!N71/RES_summary!N$21</f>
        <v>15.690784153021395</v>
      </c>
      <c r="O71" s="182">
        <f>RES_hhdet_in_fech!O71/RES_summary!O$21</f>
        <v>15.177579755768075</v>
      </c>
      <c r="P71" s="182">
        <f>RES_hhdet_in_fech!P71/RES_summary!P$21</f>
        <v>0</v>
      </c>
      <c r="Q71" s="182">
        <f>RES_hhdet_in_fech!Q71/RES_summary!Q$21</f>
        <v>14.34790198541115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11.154257139751429</v>
      </c>
      <c r="L72" s="181">
        <f>RES_hhdet_in_fech!L72/RES_summary!L$21</f>
        <v>10.211891013991384</v>
      </c>
      <c r="M72" s="181">
        <f>RES_hhdet_in_fech!M72/RES_summary!M$21</f>
        <v>9.7317493975042968</v>
      </c>
      <c r="N72" s="181">
        <f>RES_hhdet_in_fech!N72/RES_summary!N$21</f>
        <v>9.483127747098008</v>
      </c>
      <c r="O72" s="181">
        <f>RES_hhdet_in_fech!O72/RES_summary!O$21</f>
        <v>9.1811837297139043</v>
      </c>
      <c r="P72" s="181">
        <f>RES_hhdet_in_fech!P72/RES_summary!P$21</f>
        <v>0</v>
      </c>
      <c r="Q72" s="181">
        <f>RES_hhdet_in_fech!Q72/RES_summary!Q$21</f>
        <v>8.7002512926644151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43.73159646255057</v>
      </c>
      <c r="D73" s="180">
        <f>RES_hhdet_in_fech!D73/RES_summary!D$21</f>
        <v>42.978979425240951</v>
      </c>
      <c r="E73" s="180">
        <f>RES_hhdet_in_fech!E73/RES_summary!E$21</f>
        <v>46.936549106326524</v>
      </c>
      <c r="F73" s="180">
        <f>RES_hhdet_in_fech!F73/RES_summary!F$21</f>
        <v>43.577331075726669</v>
      </c>
      <c r="G73" s="180">
        <f>RES_hhdet_in_fech!G73/RES_summary!G$21</f>
        <v>0</v>
      </c>
      <c r="H73" s="180">
        <f>RES_hhdet_in_fech!H73/RES_summary!H$21</f>
        <v>39.36969969748025</v>
      </c>
      <c r="I73" s="180">
        <f>RES_hhdet_in_fech!I73/RES_summary!I$21</f>
        <v>0</v>
      </c>
      <c r="J73" s="180">
        <f>RES_hhdet_in_fech!J73/RES_summary!J$21</f>
        <v>39.644793983036209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30.123689332190356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27.93247686629606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31.784028162436087</v>
      </c>
      <c r="L74" s="179">
        <f>RES_hhdet_in_fech!L74/RES_summary!L$21</f>
        <v>0</v>
      </c>
      <c r="M74" s="179">
        <f>RES_hhdet_in_fech!M74/RES_summary!M$21</f>
        <v>24.828351825894828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22.807853564256742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20.629226175304069</v>
      </c>
      <c r="L75" s="177">
        <f>RES_hhdet_in_fech!L75/RES_summary!L$21</f>
        <v>0</v>
      </c>
      <c r="M75" s="177">
        <f>RES_hhdet_in_fech!M75/RES_summary!M$21</f>
        <v>15.190776572598114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13.974004369566501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11.154801987132016</v>
      </c>
      <c r="L76" s="177">
        <f>RES_hhdet_in_fech!L76/RES_summary!L$21</f>
        <v>0</v>
      </c>
      <c r="M76" s="177">
        <f>RES_hhdet_in_fech!M76/RES_summary!M$21</f>
        <v>9.6375752532967098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8.8338491946902433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14.952473726192075</v>
      </c>
      <c r="D77" s="178">
        <f>RES_hhdet_in_fech!D77/RES_summary!D$21</f>
        <v>16.331914782336209</v>
      </c>
      <c r="E77" s="178">
        <f>RES_hhdet_in_fech!E77/RES_summary!E$21</f>
        <v>14.627678755405849</v>
      </c>
      <c r="F77" s="178">
        <f>RES_hhdet_in_fech!F77/RES_summary!F$21</f>
        <v>14.27539240887368</v>
      </c>
      <c r="G77" s="178">
        <f>RES_hhdet_in_fech!G77/RES_summary!G$21</f>
        <v>15.690822272548623</v>
      </c>
      <c r="H77" s="178">
        <f>RES_hhdet_in_fech!H77/RES_summary!H$21</f>
        <v>14.040450677079944</v>
      </c>
      <c r="I77" s="178">
        <f>RES_hhdet_in_fech!I77/RES_summary!I$21</f>
        <v>14.463200908411633</v>
      </c>
      <c r="J77" s="178">
        <f>RES_hhdet_in_fech!J77/RES_summary!J$21</f>
        <v>13.311245002477149</v>
      </c>
      <c r="K77" s="178">
        <f>RES_hhdet_in_fech!K77/RES_summary!K$21</f>
        <v>13.150356164297344</v>
      </c>
      <c r="L77" s="178">
        <f>RES_hhdet_in_fech!L77/RES_summary!L$21</f>
        <v>12.841273021718631</v>
      </c>
      <c r="M77" s="178">
        <f>RES_hhdet_in_fech!M77/RES_summary!M$21</f>
        <v>12.191910274336546</v>
      </c>
      <c r="N77" s="178">
        <f>RES_hhdet_in_fech!N77/RES_summary!N$21</f>
        <v>12.041154939971481</v>
      </c>
      <c r="O77" s="178">
        <f>RES_hhdet_in_fech!O77/RES_summary!O$21</f>
        <v>11.9606018381568</v>
      </c>
      <c r="P77" s="178">
        <f>RES_hhdet_in_fech!P77/RES_summary!P$21</f>
        <v>0</v>
      </c>
      <c r="Q77" s="178">
        <f>RES_hhdet_in_fech!Q77/RES_summary!Q$21</f>
        <v>9.0953732446286573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17.082078288463496</v>
      </c>
      <c r="D78" s="177">
        <f>RES_hhdet_in_fech!D78/RES_summary!D$21</f>
        <v>16.331914782336209</v>
      </c>
      <c r="E78" s="177">
        <f>RES_hhdet_in_fech!E78/RES_summary!E$21</f>
        <v>15.632996629465341</v>
      </c>
      <c r="F78" s="177">
        <f>RES_hhdet_in_fech!F78/RES_summary!F$21</f>
        <v>16.017846326897665</v>
      </c>
      <c r="G78" s="177">
        <f>RES_hhdet_in_fech!G78/RES_summary!G$21</f>
        <v>15.690822272548623</v>
      </c>
      <c r="H78" s="177">
        <f>RES_hhdet_in_fech!H78/RES_summary!H$21</f>
        <v>14.974131552024778</v>
      </c>
      <c r="I78" s="177">
        <f>RES_hhdet_in_fech!I78/RES_summary!I$21</f>
        <v>14.463200908411633</v>
      </c>
      <c r="J78" s="177">
        <f>RES_hhdet_in_fech!J78/RES_summary!J$21</f>
        <v>13.963166327169366</v>
      </c>
      <c r="K78" s="177">
        <f>RES_hhdet_in_fech!K78/RES_summary!K$21</f>
        <v>13.150356164297344</v>
      </c>
      <c r="L78" s="177">
        <f>RES_hhdet_in_fech!L78/RES_summary!L$21</f>
        <v>12.841273021718631</v>
      </c>
      <c r="M78" s="177">
        <f>RES_hhdet_in_fech!M78/RES_summary!M$21</f>
        <v>12.191910274336546</v>
      </c>
      <c r="N78" s="177">
        <f>RES_hhdet_in_fech!N78/RES_summary!N$21</f>
        <v>12.041154939971481</v>
      </c>
      <c r="O78" s="177">
        <f>RES_hhdet_in_fech!O78/RES_summary!O$21</f>
        <v>11.9606018381568</v>
      </c>
      <c r="P78" s="177">
        <f>RES_hhdet_in_fech!P78/RES_summary!P$21</f>
        <v>0</v>
      </c>
      <c r="Q78" s="177">
        <f>RES_hhdet_in_fech!Q78/RES_summary!Q$21</f>
        <v>10.473469790468007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12.054361532043149</v>
      </c>
      <c r="D79" s="176">
        <f>RES_hhdet_in_fech!D79/RES_summary!D$21</f>
        <v>0</v>
      </c>
      <c r="E79" s="176">
        <f>RES_hhdet_in_fech!E79/RES_summary!E$21</f>
        <v>12.770212523317955</v>
      </c>
      <c r="F79" s="176">
        <f>RES_hhdet_in_fech!F79/RES_summary!F$21</f>
        <v>13.045793780591229</v>
      </c>
      <c r="G79" s="176">
        <f>RES_hhdet_in_fech!G79/RES_summary!G$21</f>
        <v>0</v>
      </c>
      <c r="H79" s="176">
        <f>RES_hhdet_in_fech!H79/RES_summary!H$21</f>
        <v>12.081984479311743</v>
      </c>
      <c r="I79" s="176">
        <f>RES_hhdet_in_fech!I79/RES_summary!I$21</f>
        <v>0</v>
      </c>
      <c r="J79" s="176">
        <f>RES_hhdet_in_fech!J79/RES_summary!J$21</f>
        <v>11.341039099441165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7.4572156292656713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247.75427796900831</v>
      </c>
      <c r="D81" s="184">
        <f>RES_hhdet_in_fech!D81/RES_summary!D$21</f>
        <v>0</v>
      </c>
      <c r="E81" s="184">
        <f>RES_hhdet_in_fech!E81/RES_summary!E$21</f>
        <v>0</v>
      </c>
      <c r="F81" s="184">
        <f>RES_hhdet_in_fech!F81/RES_summary!F$21</f>
        <v>270.01943992971553</v>
      </c>
      <c r="G81" s="184">
        <f>RES_hhdet_in_fech!G81/RES_summary!G$21</f>
        <v>243.40577709004589</v>
      </c>
      <c r="H81" s="184">
        <f>RES_hhdet_in_fech!H81/RES_summary!H$21</f>
        <v>243.46504941479429</v>
      </c>
      <c r="I81" s="184">
        <f>RES_hhdet_in_fech!I81/RES_summary!I$21</f>
        <v>209.39679053319037</v>
      </c>
      <c r="J81" s="184">
        <f>RES_hhdet_in_fech!J81/RES_summary!J$21</f>
        <v>213.52068546951415</v>
      </c>
      <c r="K81" s="184">
        <f>RES_hhdet_in_fech!K81/RES_summary!K$21</f>
        <v>212.19045678627279</v>
      </c>
      <c r="L81" s="184">
        <f>RES_hhdet_in_fech!L81/RES_summary!L$21</f>
        <v>206.01053108207776</v>
      </c>
      <c r="M81" s="184">
        <f>RES_hhdet_in_fech!M81/RES_summary!M$21</f>
        <v>193.82474073815763</v>
      </c>
      <c r="N81" s="184">
        <f>RES_hhdet_in_fech!N81/RES_summary!N$21</f>
        <v>183.02349861104543</v>
      </c>
      <c r="O81" s="184">
        <f>RES_hhdet_in_fech!O81/RES_summary!O$21</f>
        <v>175.70806576567162</v>
      </c>
      <c r="P81" s="184">
        <f>RES_hhdet_in_fech!P81/RES_summary!P$21</f>
        <v>125.38066904690628</v>
      </c>
      <c r="Q81" s="184">
        <f>RES_hhdet_in_fech!Q81/RES_summary!Q$21</f>
        <v>162.17210939723091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176.77082681188014</v>
      </c>
      <c r="D82" s="178">
        <f>RES_hhdet_in_fech!D82/RES_summary!D$21</f>
        <v>0</v>
      </c>
      <c r="E82" s="178">
        <f>RES_hhdet_in_fech!E82/RES_summary!E$21</f>
        <v>0</v>
      </c>
      <c r="F82" s="178">
        <f>RES_hhdet_in_fech!F82/RES_summary!F$21</f>
        <v>199.42644366316858</v>
      </c>
      <c r="G82" s="178">
        <f>RES_hhdet_in_fech!G82/RES_summary!G$21</f>
        <v>176.43135117401602</v>
      </c>
      <c r="H82" s="178">
        <f>RES_hhdet_in_fech!H82/RES_summary!H$21</f>
        <v>178.56814105425553</v>
      </c>
      <c r="I82" s="178">
        <f>RES_hhdet_in_fech!I82/RES_summary!I$21</f>
        <v>147.9329579145444</v>
      </c>
      <c r="J82" s="178">
        <f>RES_hhdet_in_fech!J82/RES_summary!J$21</f>
        <v>153.76846240003692</v>
      </c>
      <c r="K82" s="178">
        <f>RES_hhdet_in_fech!K82/RES_summary!K$21</f>
        <v>159.18990594830197</v>
      </c>
      <c r="L82" s="178">
        <f>RES_hhdet_in_fech!L82/RES_summary!L$21</f>
        <v>157.31135825924486</v>
      </c>
      <c r="M82" s="178">
        <f>RES_hhdet_in_fech!M82/RES_summary!M$21</f>
        <v>144.82146503660559</v>
      </c>
      <c r="N82" s="178">
        <f>RES_hhdet_in_fech!N82/RES_summary!N$21</f>
        <v>135.09532526248989</v>
      </c>
      <c r="O82" s="178">
        <f>RES_hhdet_in_fech!O82/RES_summary!O$21</f>
        <v>129.74904968614703</v>
      </c>
      <c r="P82" s="178">
        <f>RES_hhdet_in_fech!P82/RES_summary!P$21</f>
        <v>86.336911174972627</v>
      </c>
      <c r="Q82" s="178">
        <f>RES_hhdet_in_fech!Q82/RES_summary!Q$21</f>
        <v>118.61942403793336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175.81205336321347</v>
      </c>
      <c r="D83" s="177">
        <f>RES_hhdet_in_fech!D83/RES_summary!D$21</f>
        <v>0</v>
      </c>
      <c r="E83" s="177">
        <f>RES_hhdet_in_fech!E83/RES_summary!E$21</f>
        <v>0</v>
      </c>
      <c r="F83" s="177">
        <f>RES_hhdet_in_fech!F83/RES_summary!F$21</f>
        <v>197.95243557287037</v>
      </c>
      <c r="G83" s="177">
        <f>RES_hhdet_in_fech!G83/RES_summary!G$21</f>
        <v>175.07559387048781</v>
      </c>
      <c r="H83" s="177">
        <f>RES_hhdet_in_fech!H83/RES_summary!H$21</f>
        <v>177.13136135939939</v>
      </c>
      <c r="I83" s="177">
        <f>RES_hhdet_in_fech!I83/RES_summary!I$21</f>
        <v>146.55792483917409</v>
      </c>
      <c r="J83" s="177">
        <f>RES_hhdet_in_fech!J83/RES_summary!J$21</f>
        <v>152.01787612648096</v>
      </c>
      <c r="K83" s="177">
        <f>RES_hhdet_in_fech!K83/RES_summary!K$21</f>
        <v>158.23721989364498</v>
      </c>
      <c r="L83" s="177">
        <f>RES_hhdet_in_fech!L83/RES_summary!L$21</f>
        <v>156.63533374975256</v>
      </c>
      <c r="M83" s="177">
        <f>RES_hhdet_in_fech!M83/RES_summary!M$21</f>
        <v>144.16557964924874</v>
      </c>
      <c r="N83" s="177">
        <f>RES_hhdet_in_fech!N83/RES_summary!N$21</f>
        <v>134.61891121309256</v>
      </c>
      <c r="O83" s="177">
        <f>RES_hhdet_in_fech!O83/RES_summary!O$21</f>
        <v>129.30830927737978</v>
      </c>
      <c r="P83" s="177">
        <f>RES_hhdet_in_fech!P83/RES_summary!P$21</f>
        <v>86.056786541804314</v>
      </c>
      <c r="Q83" s="177">
        <f>RES_hhdet_in_fech!Q83/RES_summary!Q$21</f>
        <v>117.90353730678822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0.95877344866666925</v>
      </c>
      <c r="D84" s="177">
        <f>RES_hhdet_in_fech!D84/RES_summary!D$21</f>
        <v>0</v>
      </c>
      <c r="E84" s="177">
        <f>RES_hhdet_in_fech!E84/RES_summary!E$21</f>
        <v>0</v>
      </c>
      <c r="F84" s="177">
        <f>RES_hhdet_in_fech!F84/RES_summary!F$21</f>
        <v>1.4740080902982371</v>
      </c>
      <c r="G84" s="177">
        <f>RES_hhdet_in_fech!G84/RES_summary!G$21</f>
        <v>1.3557573035282116</v>
      </c>
      <c r="H84" s="177">
        <f>RES_hhdet_in_fech!H84/RES_summary!H$21</f>
        <v>1.4367796948561469</v>
      </c>
      <c r="I84" s="177">
        <f>RES_hhdet_in_fech!I84/RES_summary!I$21</f>
        <v>1.3750330753703037</v>
      </c>
      <c r="J84" s="177">
        <f>RES_hhdet_in_fech!J84/RES_summary!J$21</f>
        <v>1.7505862735559714</v>
      </c>
      <c r="K84" s="177">
        <f>RES_hhdet_in_fech!K84/RES_summary!K$21</f>
        <v>0.95268605465698442</v>
      </c>
      <c r="L84" s="177">
        <f>RES_hhdet_in_fech!L84/RES_summary!L$21</f>
        <v>0.67602450949229809</v>
      </c>
      <c r="M84" s="177">
        <f>RES_hhdet_in_fech!M84/RES_summary!M$21</f>
        <v>0.65588538735685087</v>
      </c>
      <c r="N84" s="177">
        <f>RES_hhdet_in_fech!N84/RES_summary!N$21</f>
        <v>0.47641404939736209</v>
      </c>
      <c r="O84" s="177">
        <f>RES_hhdet_in_fech!O84/RES_summary!O$21</f>
        <v>0.44074040876725107</v>
      </c>
      <c r="P84" s="177">
        <f>RES_hhdet_in_fech!P84/RES_summary!P$21</f>
        <v>0.28012463316829872</v>
      </c>
      <c r="Q84" s="177">
        <f>RES_hhdet_in_fech!Q84/RES_summary!Q$21</f>
        <v>0.71588673114514034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10.357039627177599</v>
      </c>
      <c r="D85" s="178">
        <f>RES_hhdet_in_fech!D85/RES_summary!D$21</f>
        <v>0</v>
      </c>
      <c r="E85" s="178">
        <f>RES_hhdet_in_fech!E85/RES_summary!E$21</f>
        <v>0</v>
      </c>
      <c r="F85" s="178">
        <f>RES_hhdet_in_fech!F85/RES_summary!F$21</f>
        <v>12.442756876021322</v>
      </c>
      <c r="G85" s="178">
        <f>RES_hhdet_in_fech!G85/RES_summary!G$21</f>
        <v>10.93707845057954</v>
      </c>
      <c r="H85" s="178">
        <f>RES_hhdet_in_fech!H85/RES_summary!H$21</f>
        <v>10.044214710192888</v>
      </c>
      <c r="I85" s="178">
        <f>RES_hhdet_in_fech!I85/RES_summary!I$21</f>
        <v>9.1248562875672583</v>
      </c>
      <c r="J85" s="178">
        <f>RES_hhdet_in_fech!J85/RES_summary!J$21</f>
        <v>8.2762906001804399</v>
      </c>
      <c r="K85" s="178">
        <f>RES_hhdet_in_fech!K85/RES_summary!K$21</f>
        <v>7.5900529046302641</v>
      </c>
      <c r="L85" s="178">
        <f>RES_hhdet_in_fech!L85/RES_summary!L$21</f>
        <v>7.0529131401627234</v>
      </c>
      <c r="M85" s="178">
        <f>RES_hhdet_in_fech!M85/RES_summary!M$21</f>
        <v>6.442373872118563</v>
      </c>
      <c r="N85" s="178">
        <f>RES_hhdet_in_fech!N85/RES_summary!N$21</f>
        <v>6.1414344090573776</v>
      </c>
      <c r="O85" s="178">
        <f>RES_hhdet_in_fech!O85/RES_summary!O$21</f>
        <v>5.4972346853662124</v>
      </c>
      <c r="P85" s="178">
        <f>RES_hhdet_in_fech!P85/RES_summary!P$21</f>
        <v>5.3179044590338762</v>
      </c>
      <c r="Q85" s="178">
        <f>RES_hhdet_in_fech!Q85/RES_summary!Q$21</f>
        <v>5.2327755767173096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10.357039627177599</v>
      </c>
      <c r="D86" s="177">
        <f>RES_hhdet_in_fech!D86/RES_summary!D$21</f>
        <v>0</v>
      </c>
      <c r="E86" s="177">
        <f>RES_hhdet_in_fech!E86/RES_summary!E$21</f>
        <v>0</v>
      </c>
      <c r="F86" s="177">
        <f>RES_hhdet_in_fech!F86/RES_summary!F$21</f>
        <v>12.442756876021322</v>
      </c>
      <c r="G86" s="177">
        <f>RES_hhdet_in_fech!G86/RES_summary!G$21</f>
        <v>10.93707845057954</v>
      </c>
      <c r="H86" s="177">
        <f>RES_hhdet_in_fech!H86/RES_summary!H$21</f>
        <v>10.044214710192888</v>
      </c>
      <c r="I86" s="177">
        <f>RES_hhdet_in_fech!I86/RES_summary!I$21</f>
        <v>9.1248562875672583</v>
      </c>
      <c r="J86" s="177">
        <f>RES_hhdet_in_fech!J86/RES_summary!J$21</f>
        <v>8.2762906001804399</v>
      </c>
      <c r="K86" s="177">
        <f>RES_hhdet_in_fech!K86/RES_summary!K$21</f>
        <v>7.5900529046302641</v>
      </c>
      <c r="L86" s="177">
        <f>RES_hhdet_in_fech!L86/RES_summary!L$21</f>
        <v>7.0529131401627234</v>
      </c>
      <c r="M86" s="177">
        <f>RES_hhdet_in_fech!M86/RES_summary!M$21</f>
        <v>6.442373872118563</v>
      </c>
      <c r="N86" s="177">
        <f>RES_hhdet_in_fech!N86/RES_summary!N$21</f>
        <v>6.1414344090573776</v>
      </c>
      <c r="O86" s="177">
        <f>RES_hhdet_in_fech!O86/RES_summary!O$21</f>
        <v>5.4972346853662124</v>
      </c>
      <c r="P86" s="177">
        <f>RES_hhdet_in_fech!P86/RES_summary!P$21</f>
        <v>5.3179044590338762</v>
      </c>
      <c r="Q86" s="177">
        <f>RES_hhdet_in_fech!Q86/RES_summary!Q$21</f>
        <v>5.2327755767173096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48.574463678825296</v>
      </c>
      <c r="D87" s="178">
        <f>RES_hhdet_in_fech!D87/RES_summary!D$21</f>
        <v>0</v>
      </c>
      <c r="E87" s="178">
        <f>RES_hhdet_in_fech!E87/RES_summary!E$21</f>
        <v>0</v>
      </c>
      <c r="F87" s="178">
        <f>RES_hhdet_in_fech!F87/RES_summary!F$21</f>
        <v>45.164610654752806</v>
      </c>
      <c r="G87" s="178">
        <f>RES_hhdet_in_fech!G87/RES_summary!G$21</f>
        <v>44.341664557305606</v>
      </c>
      <c r="H87" s="178">
        <f>RES_hhdet_in_fech!H87/RES_summary!H$21</f>
        <v>42.874721846105231</v>
      </c>
      <c r="I87" s="178">
        <f>RES_hhdet_in_fech!I87/RES_summary!I$21</f>
        <v>41.371511143107448</v>
      </c>
      <c r="J87" s="178">
        <f>RES_hhdet_in_fech!J87/RES_summary!J$21</f>
        <v>40.194394201750065</v>
      </c>
      <c r="K87" s="178">
        <f>RES_hhdet_in_fech!K87/RES_summary!K$21</f>
        <v>34.494186256045047</v>
      </c>
      <c r="L87" s="178">
        <f>RES_hhdet_in_fech!L87/RES_summary!L$21</f>
        <v>32.487450132931635</v>
      </c>
      <c r="M87" s="178">
        <f>RES_hhdet_in_fech!M87/RES_summary!M$21</f>
        <v>33.966907052519637</v>
      </c>
      <c r="N87" s="178">
        <f>RES_hhdet_in_fech!N87/RES_summary!N$21</f>
        <v>33.639852637993386</v>
      </c>
      <c r="O87" s="178">
        <f>RES_hhdet_in_fech!O87/RES_summary!O$21</f>
        <v>32.444336037507099</v>
      </c>
      <c r="P87" s="178">
        <f>RES_hhdet_in_fech!P87/RES_summary!P$21</f>
        <v>26.149796612318738</v>
      </c>
      <c r="Q87" s="178">
        <f>RES_hhdet_in_fech!Q87/RES_summary!Q$21</f>
        <v>30.850749718701984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52.969319599867212</v>
      </c>
      <c r="D88" s="183">
        <f>RES_hhdet_in_fech!D88/RES_summary!D$21</f>
        <v>0</v>
      </c>
      <c r="E88" s="183">
        <f>RES_hhdet_in_fech!E88/RES_summary!E$21</f>
        <v>0</v>
      </c>
      <c r="F88" s="183">
        <f>RES_hhdet_in_fech!F88/RES_summary!F$21</f>
        <v>46.577707899781657</v>
      </c>
      <c r="G88" s="183">
        <f>RES_hhdet_in_fech!G88/RES_summary!G$21</f>
        <v>45.642216774793056</v>
      </c>
      <c r="H88" s="183">
        <f>RES_hhdet_in_fech!H88/RES_summary!H$21</f>
        <v>43.785819316581907</v>
      </c>
      <c r="I88" s="183">
        <f>RES_hhdet_in_fech!I88/RES_summary!I$21</f>
        <v>43.797205449623341</v>
      </c>
      <c r="J88" s="183">
        <f>RES_hhdet_in_fech!J88/RES_summary!J$21</f>
        <v>40.316840357058709</v>
      </c>
      <c r="K88" s="183">
        <f>RES_hhdet_in_fech!K88/RES_summary!K$21</f>
        <v>0</v>
      </c>
      <c r="L88" s="183">
        <f>RES_hhdet_in_fech!L88/RES_summary!L$21</f>
        <v>40.186315009858063</v>
      </c>
      <c r="M88" s="183">
        <f>RES_hhdet_in_fech!M88/RES_summary!M$21</f>
        <v>38.418811738795014</v>
      </c>
      <c r="N88" s="183">
        <f>RES_hhdet_in_fech!N88/RES_summary!N$21</f>
        <v>37.577027558479429</v>
      </c>
      <c r="O88" s="183">
        <f>RES_hhdet_in_fech!O88/RES_summary!O$21</f>
        <v>36.632240974759704</v>
      </c>
      <c r="P88" s="183">
        <f>RES_hhdet_in_fech!P88/RES_summary!P$21</f>
        <v>0</v>
      </c>
      <c r="Q88" s="183">
        <f>RES_hhdet_in_fech!Q88/RES_summary!Q$21</f>
        <v>34.833632923027253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34.494186256045047</v>
      </c>
      <c r="L89" s="183">
        <f>RES_hhdet_in_fech!L89/RES_summary!L$21</f>
        <v>31.241766149275467</v>
      </c>
      <c r="M89" s="183">
        <f>RES_hhdet_in_fech!M89/RES_summary!M$21</f>
        <v>29.740378117173481</v>
      </c>
      <c r="N89" s="183">
        <f>RES_hhdet_in_fech!N89/RES_summary!N$21</f>
        <v>28.887298210782447</v>
      </c>
      <c r="O89" s="183">
        <f>RES_hhdet_in_fech!O89/RES_summary!O$21</f>
        <v>27.970135711396573</v>
      </c>
      <c r="P89" s="183">
        <f>RES_hhdet_in_fech!P89/RES_summary!P$21</f>
        <v>26.149796612318738</v>
      </c>
      <c r="Q89" s="183">
        <f>RES_hhdet_in_fech!Q89/RES_summary!Q$21</f>
        <v>25.742115066028465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23.335071112031532</v>
      </c>
      <c r="L90" s="182">
        <f>RES_hhdet_in_fech!L90/RES_summary!L$21</f>
        <v>21.064939036064647</v>
      </c>
      <c r="M90" s="182">
        <f>RES_hhdet_in_fech!M90/RES_summary!M$21</f>
        <v>20.037202670556077</v>
      </c>
      <c r="N90" s="182">
        <f>RES_hhdet_in_fech!N90/RES_summary!N$21</f>
        <v>19.432489808418712</v>
      </c>
      <c r="O90" s="182">
        <f>RES_hhdet_in_fech!O90/RES_summary!O$21</f>
        <v>18.788283251361545</v>
      </c>
      <c r="P90" s="182">
        <f>RES_hhdet_in_fech!P90/RES_summary!P$21</f>
        <v>17.540969742353926</v>
      </c>
      <c r="Q90" s="182">
        <f>RES_hhdet_in_fech!Q90/RES_summary!Q$21</f>
        <v>17.242929055206901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11.159115144013521</v>
      </c>
      <c r="L91" s="181">
        <f>RES_hhdet_in_fech!L91/RES_summary!L$21</f>
        <v>10.176827113210821</v>
      </c>
      <c r="M91" s="181">
        <f>RES_hhdet_in_fech!M91/RES_summary!M$21</f>
        <v>9.7031754466174007</v>
      </c>
      <c r="N91" s="181">
        <f>RES_hhdet_in_fech!N91/RES_summary!N$21</f>
        <v>9.4548084023637333</v>
      </c>
      <c r="O91" s="181">
        <f>RES_hhdet_in_fech!O91/RES_summary!O$21</f>
        <v>9.1818524600350351</v>
      </c>
      <c r="P91" s="181">
        <f>RES_hhdet_in_fech!P91/RES_summary!P$21</f>
        <v>8.6088268699648118</v>
      </c>
      <c r="Q91" s="181">
        <f>RES_hhdet_in_fech!Q91/RES_summary!Q$21</f>
        <v>8.4991860108215604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43.8133232710003</v>
      </c>
      <c r="D96" s="180">
        <f>RES_hhdet_in_fech!D96/RES_summary!D$21</f>
        <v>0</v>
      </c>
      <c r="E96" s="180">
        <f>RES_hhdet_in_fech!E96/RES_summary!E$21</f>
        <v>0</v>
      </c>
      <c r="F96" s="180">
        <f>RES_hhdet_in_fech!F96/RES_summary!F$21</f>
        <v>44.187528835539851</v>
      </c>
      <c r="G96" s="180">
        <f>RES_hhdet_in_fech!G96/RES_summary!G$21</f>
        <v>43.122950054848616</v>
      </c>
      <c r="H96" s="180">
        <f>RES_hhdet_in_fech!H96/RES_summary!H$21</f>
        <v>39.758014653055596</v>
      </c>
      <c r="I96" s="180">
        <f>RES_hhdet_in_fech!I96/RES_summary!I$21</f>
        <v>37.837804623591452</v>
      </c>
      <c r="J96" s="180">
        <f>RES_hhdet_in_fech!J96/RES_summary!J$21</f>
        <v>39.858120890190065</v>
      </c>
      <c r="K96" s="180">
        <f>RES_hhdet_in_fech!K96/RES_summary!K$21</f>
        <v>0</v>
      </c>
      <c r="L96" s="180">
        <f>RES_hhdet_in_fech!L96/RES_summary!L$21</f>
        <v>27.158090748071981</v>
      </c>
      <c r="M96" s="180">
        <f>RES_hhdet_in_fech!M96/RES_summary!M$21</f>
        <v>0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0</v>
      </c>
      <c r="Q96" s="180">
        <f>RES_hhdet_in_fech!Q96/RES_summary!Q$21</f>
        <v>27.241804530071484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23.881783314421735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22.73084141566553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13.707185921378311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13.926820267042718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10.174597393043433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8.8040211486228124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12.051947851125265</v>
      </c>
      <c r="D100" s="178">
        <f>RES_hhdet_in_fech!D100/RES_summary!D$21</f>
        <v>0</v>
      </c>
      <c r="E100" s="178">
        <f>RES_hhdet_in_fech!E100/RES_summary!E$21</f>
        <v>0</v>
      </c>
      <c r="F100" s="178">
        <f>RES_hhdet_in_fech!F100/RES_summary!F$21</f>
        <v>12.98562873577278</v>
      </c>
      <c r="G100" s="178">
        <f>RES_hhdet_in_fech!G100/RES_summary!G$21</f>
        <v>11.695682908144743</v>
      </c>
      <c r="H100" s="178">
        <f>RES_hhdet_in_fech!H100/RES_summary!H$21</f>
        <v>11.977971804240587</v>
      </c>
      <c r="I100" s="178">
        <f>RES_hhdet_in_fech!I100/RES_summary!I$21</f>
        <v>10.967465187971252</v>
      </c>
      <c r="J100" s="178">
        <f>RES_hhdet_in_fech!J100/RES_summary!J$21</f>
        <v>11.281538267546697</v>
      </c>
      <c r="K100" s="178">
        <f>RES_hhdet_in_fech!K100/RES_summary!K$21</f>
        <v>10.916311677295518</v>
      </c>
      <c r="L100" s="178">
        <f>RES_hhdet_in_fech!L100/RES_summary!L$21</f>
        <v>9.1588095497385211</v>
      </c>
      <c r="M100" s="178">
        <f>RES_hhdet_in_fech!M100/RES_summary!M$21</f>
        <v>8.5939947769138705</v>
      </c>
      <c r="N100" s="178">
        <f>RES_hhdet_in_fech!N100/RES_summary!N$21</f>
        <v>8.1468863015047308</v>
      </c>
      <c r="O100" s="178">
        <f>RES_hhdet_in_fech!O100/RES_summary!O$21</f>
        <v>8.0174453566512884</v>
      </c>
      <c r="P100" s="178">
        <f>RES_hhdet_in_fech!P100/RES_summary!P$21</f>
        <v>7.5760568005810409</v>
      </c>
      <c r="Q100" s="178">
        <f>RES_hhdet_in_fech!Q100/RES_summary!Q$21</f>
        <v>7.4691600638782631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12.051947851125265</v>
      </c>
      <c r="D103" s="176">
        <f>RES_hhdet_in_fech!D103/RES_summary!D$21</f>
        <v>0</v>
      </c>
      <c r="E103" s="176">
        <f>RES_hhdet_in_fech!E103/RES_summary!E$21</f>
        <v>0</v>
      </c>
      <c r="F103" s="176">
        <f>RES_hhdet_in_fech!F103/RES_summary!F$21</f>
        <v>12.98562873577278</v>
      </c>
      <c r="G103" s="176">
        <f>RES_hhdet_in_fech!G103/RES_summary!G$21</f>
        <v>11.695682908144743</v>
      </c>
      <c r="H103" s="176">
        <f>RES_hhdet_in_fech!H103/RES_summary!H$21</f>
        <v>11.977971804240587</v>
      </c>
      <c r="I103" s="176">
        <f>RES_hhdet_in_fech!I103/RES_summary!I$21</f>
        <v>10.967465187971252</v>
      </c>
      <c r="J103" s="176">
        <f>RES_hhdet_in_fech!J103/RES_summary!J$21</f>
        <v>11.281538267546697</v>
      </c>
      <c r="K103" s="176">
        <f>RES_hhdet_in_fech!K103/RES_summary!K$21</f>
        <v>10.916311677295518</v>
      </c>
      <c r="L103" s="176">
        <f>RES_hhdet_in_fech!L103/RES_summary!L$21</f>
        <v>9.1588095497385211</v>
      </c>
      <c r="M103" s="176">
        <f>RES_hhdet_in_fech!M103/RES_summary!M$21</f>
        <v>8.5939947769138705</v>
      </c>
      <c r="N103" s="176">
        <f>RES_hhdet_in_fech!N103/RES_summary!N$21</f>
        <v>8.1468863015047308</v>
      </c>
      <c r="O103" s="176">
        <f>RES_hhdet_in_fech!O103/RES_summary!O$21</f>
        <v>8.0174453566512884</v>
      </c>
      <c r="P103" s="176">
        <f>RES_hhdet_in_fech!P103/RES_summary!P$21</f>
        <v>7.5760568005810409</v>
      </c>
      <c r="Q103" s="176">
        <f>RES_hhdet_in_fech!Q103/RES_summary!Q$21</f>
        <v>7.4691600638782631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171.885537833429</v>
      </c>
      <c r="L105" s="184">
        <f>RES_hhdet_in_fech!L105/RES_summary!L$21</f>
        <v>150.35275145338792</v>
      </c>
      <c r="M105" s="184">
        <f>RES_hhdet_in_fech!M105/RES_summary!M$21</f>
        <v>136.97401800386248</v>
      </c>
      <c r="N105" s="184">
        <f>RES_hhdet_in_fech!N105/RES_summary!N$21</f>
        <v>126.32234733913353</v>
      </c>
      <c r="O105" s="184">
        <f>RES_hhdet_in_fech!O105/RES_summary!O$21</f>
        <v>119.75707319141132</v>
      </c>
      <c r="P105" s="184">
        <f>RES_hhdet_in_fech!P105/RES_summary!P$21</f>
        <v>99.840126102292899</v>
      </c>
      <c r="Q105" s="184">
        <f>RES_hhdet_in_fech!Q105/RES_summary!Q$21</f>
        <v>112.15498582838444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115.42406018578342</v>
      </c>
      <c r="L106" s="178">
        <f>RES_hhdet_in_fech!L106/RES_summary!L$21</f>
        <v>107.81066750668612</v>
      </c>
      <c r="M106" s="178">
        <f>RES_hhdet_in_fech!M106/RES_summary!M$21</f>
        <v>93.694187997958764</v>
      </c>
      <c r="N106" s="178">
        <f>RES_hhdet_in_fech!N106/RES_summary!N$21</f>
        <v>85.210580002415753</v>
      </c>
      <c r="O106" s="178">
        <f>RES_hhdet_in_fech!O106/RES_summary!O$21</f>
        <v>80.841769013177924</v>
      </c>
      <c r="P106" s="178">
        <f>RES_hhdet_in_fech!P106/RES_summary!P$21</f>
        <v>63.061390882994928</v>
      </c>
      <c r="Q106" s="178">
        <f>RES_hhdet_in_fech!Q106/RES_summary!Q$21</f>
        <v>73.634503443932715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114.88917503925776</v>
      </c>
      <c r="L107" s="177">
        <f>RES_hhdet_in_fech!L107/RES_summary!L$21</f>
        <v>107.45771464716886</v>
      </c>
      <c r="M107" s="177">
        <f>RES_hhdet_in_fech!M107/RES_summary!M$21</f>
        <v>93.372841006036865</v>
      </c>
      <c r="N107" s="177">
        <f>RES_hhdet_in_fech!N107/RES_summary!N$21</f>
        <v>84.984071494505599</v>
      </c>
      <c r="O107" s="177">
        <f>RES_hhdet_in_fech!O107/RES_summary!O$21</f>
        <v>80.636225848059965</v>
      </c>
      <c r="P107" s="177">
        <f>RES_hhdet_in_fech!P107/RES_summary!P$21</f>
        <v>62.908805006876555</v>
      </c>
      <c r="Q107" s="177">
        <f>RES_hhdet_in_fech!Q107/RES_summary!Q$21</f>
        <v>73.303278349008195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0.53488514652565278</v>
      </c>
      <c r="L108" s="177">
        <f>RES_hhdet_in_fech!L108/RES_summary!L$21</f>
        <v>0.35295285951725719</v>
      </c>
      <c r="M108" s="177">
        <f>RES_hhdet_in_fech!M108/RES_summary!M$21</f>
        <v>0.32134699192190441</v>
      </c>
      <c r="N108" s="177">
        <f>RES_hhdet_in_fech!N108/RES_summary!N$21</f>
        <v>0.22650850791015867</v>
      </c>
      <c r="O108" s="177">
        <f>RES_hhdet_in_fech!O108/RES_summary!O$21</f>
        <v>0.20554316511795784</v>
      </c>
      <c r="P108" s="177">
        <f>RES_hhdet_in_fech!P108/RES_summary!P$21</f>
        <v>0.1525858761183739</v>
      </c>
      <c r="Q108" s="177">
        <f>RES_hhdet_in_fech!Q108/RES_summary!Q$21</f>
        <v>0.33122509492450841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7.4367514434846633</v>
      </c>
      <c r="L109" s="178">
        <f>RES_hhdet_in_fech!L109/RES_summary!L$21</f>
        <v>6.8952991317643777</v>
      </c>
      <c r="M109" s="178">
        <f>RES_hhdet_in_fech!M109/RES_summary!M$21</f>
        <v>6.2114574206723034</v>
      </c>
      <c r="N109" s="178">
        <f>RES_hhdet_in_fech!N109/RES_summary!N$21</f>
        <v>5.8756757533589559</v>
      </c>
      <c r="O109" s="178">
        <f>RES_hhdet_in_fech!O109/RES_summary!O$21</f>
        <v>5.3245629447360194</v>
      </c>
      <c r="P109" s="178">
        <f>RES_hhdet_in_fech!P109/RES_summary!P$21</f>
        <v>5.0783972848005838</v>
      </c>
      <c r="Q109" s="178">
        <f>RES_hhdet_in_fech!Q109/RES_summary!Q$21</f>
        <v>5.0253871234686791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7.4367514434846633</v>
      </c>
      <c r="L110" s="177">
        <f>RES_hhdet_in_fech!L110/RES_summary!L$21</f>
        <v>6.8952991317643777</v>
      </c>
      <c r="M110" s="177">
        <f>RES_hhdet_in_fech!M110/RES_summary!M$21</f>
        <v>6.2114574206723034</v>
      </c>
      <c r="N110" s="177">
        <f>RES_hhdet_in_fech!N110/RES_summary!N$21</f>
        <v>5.8756757533589559</v>
      </c>
      <c r="O110" s="177">
        <f>RES_hhdet_in_fech!O110/RES_summary!O$21</f>
        <v>5.3245629447360194</v>
      </c>
      <c r="P110" s="177">
        <f>RES_hhdet_in_fech!P110/RES_summary!P$21</f>
        <v>5.0783972848005838</v>
      </c>
      <c r="Q110" s="177">
        <f>RES_hhdet_in_fech!Q110/RES_summary!Q$21</f>
        <v>5.0253871234686791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38.089336340104275</v>
      </c>
      <c r="L111" s="178">
        <f>RES_hhdet_in_fech!L111/RES_summary!L$21</f>
        <v>26.485063266204051</v>
      </c>
      <c r="M111" s="178">
        <f>RES_hhdet_in_fech!M111/RES_summary!M$21</f>
        <v>28.475173721469055</v>
      </c>
      <c r="N111" s="178">
        <f>RES_hhdet_in_fech!N111/RES_summary!N$21</f>
        <v>27.091320092999183</v>
      </c>
      <c r="O111" s="178">
        <f>RES_hhdet_in_fech!O111/RES_summary!O$21</f>
        <v>25.570262909350379</v>
      </c>
      <c r="P111" s="178">
        <f>RES_hhdet_in_fech!P111/RES_summary!P$21</f>
        <v>24.116567149658646</v>
      </c>
      <c r="Q111" s="178">
        <f>RES_hhdet_in_fech!Q111/RES_summary!Q$21</f>
        <v>26.015025717496023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41.276021240116819</v>
      </c>
      <c r="L116" s="180">
        <f>RES_hhdet_in_fech!L116/RES_summary!L$21</f>
        <v>27.408112008850591</v>
      </c>
      <c r="M116" s="180">
        <f>RES_hhdet_in_fech!M116/RES_summary!M$21</f>
        <v>30.535822778242569</v>
      </c>
      <c r="N116" s="180">
        <f>RES_hhdet_in_fech!N116/RES_summary!N$21</f>
        <v>28.752939169218589</v>
      </c>
      <c r="O116" s="180">
        <f>RES_hhdet_in_fech!O116/RES_summary!O$21</f>
        <v>27.838701862375725</v>
      </c>
      <c r="P116" s="180">
        <f>RES_hhdet_in_fech!P116/RES_summary!P$21</f>
        <v>25.617980111825695</v>
      </c>
      <c r="Q116" s="180">
        <f>RES_hhdet_in_fech!Q116/RES_summary!Q$21</f>
        <v>27.531881915310713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31.797562603189448</v>
      </c>
      <c r="L117" s="179">
        <f>RES_hhdet_in_fech!L117/RES_summary!L$21</f>
        <v>23.70838363409985</v>
      </c>
      <c r="M117" s="179">
        <f>RES_hhdet_in_fech!M117/RES_summary!M$21</f>
        <v>25.153638431863222</v>
      </c>
      <c r="N117" s="179">
        <f>RES_hhdet_in_fech!N117/RES_summary!N$21</f>
        <v>24.057155497465708</v>
      </c>
      <c r="O117" s="179">
        <f>RES_hhdet_in_fech!O117/RES_summary!O$21</f>
        <v>23.307295703568609</v>
      </c>
      <c r="P117" s="179">
        <f>RES_hhdet_in_fech!P117/RES_summary!P$21</f>
        <v>21.819676777196353</v>
      </c>
      <c r="Q117" s="179">
        <f>RES_hhdet_in_fech!Q117/RES_summary!Q$21</f>
        <v>22.794226619153598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20.638010620058228</v>
      </c>
      <c r="L118" s="177">
        <f>RES_hhdet_in_fech!L118/RES_summary!L$21</f>
        <v>13.607661458502688</v>
      </c>
      <c r="M118" s="177">
        <f>RES_hhdet_in_fech!M118/RES_summary!M$21</f>
        <v>15.389797280375062</v>
      </c>
      <c r="N118" s="177">
        <f>RES_hhdet_in_fech!N118/RES_summary!N$21</f>
        <v>14.514646982754552</v>
      </c>
      <c r="O118" s="177">
        <f>RES_hhdet_in_fech!O118/RES_summary!O$21</f>
        <v>14.054103564546434</v>
      </c>
      <c r="P118" s="177">
        <f>RES_hhdet_in_fech!P118/RES_summary!P$21</f>
        <v>12.913247243236309</v>
      </c>
      <c r="Q118" s="177">
        <f>RES_hhdet_in_fech!Q118/RES_summary!Q$21</f>
        <v>13.965655359876537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11.159551983131223</v>
      </c>
      <c r="L119" s="177">
        <f>RES_hhdet_in_fech!L119/RES_summary!L$21</f>
        <v>10.100722175597159</v>
      </c>
      <c r="M119" s="177">
        <f>RES_hhdet_in_fech!M119/RES_summary!M$21</f>
        <v>9.76384115148816</v>
      </c>
      <c r="N119" s="177">
        <f>RES_hhdet_in_fech!N119/RES_summary!N$21</f>
        <v>9.5425085147111517</v>
      </c>
      <c r="O119" s="177">
        <f>RES_hhdet_in_fech!O119/RES_summary!O$21</f>
        <v>9.2531921390221683</v>
      </c>
      <c r="P119" s="177">
        <f>RES_hhdet_in_fech!P119/RES_summary!P$21</f>
        <v>8.9064295339600417</v>
      </c>
      <c r="Q119" s="177">
        <f>RES_hhdet_in_fech!Q119/RES_summary!Q$21</f>
        <v>8.8285712592770569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10.935389864056626</v>
      </c>
      <c r="L120" s="178">
        <f>RES_hhdet_in_fech!L120/RES_summary!L$21</f>
        <v>9.1617215487333716</v>
      </c>
      <c r="M120" s="178">
        <f>RES_hhdet_in_fech!M120/RES_summary!M$21</f>
        <v>8.5931988637623373</v>
      </c>
      <c r="N120" s="178">
        <f>RES_hhdet_in_fech!N120/RES_summary!N$21</f>
        <v>8.1447714903596236</v>
      </c>
      <c r="O120" s="178">
        <f>RES_hhdet_in_fech!O120/RES_summary!O$21</f>
        <v>8.0204783241470086</v>
      </c>
      <c r="P120" s="178">
        <f>RES_hhdet_in_fech!P120/RES_summary!P$21</f>
        <v>7.5837707848387419</v>
      </c>
      <c r="Q120" s="178">
        <f>RES_hhdet_in_fech!Q120/RES_summary!Q$21</f>
        <v>7.4800695434870264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10.935389864056626</v>
      </c>
      <c r="L122" s="176">
        <f>RES_hhdet_in_fech!L122/RES_summary!L$21</f>
        <v>9.1617215487333716</v>
      </c>
      <c r="M122" s="176">
        <f>RES_hhdet_in_fech!M122/RES_summary!M$21</f>
        <v>8.5931988637623373</v>
      </c>
      <c r="N122" s="176">
        <f>RES_hhdet_in_fech!N122/RES_summary!N$21</f>
        <v>8.1447714903596236</v>
      </c>
      <c r="O122" s="176">
        <f>RES_hhdet_in_fech!O122/RES_summary!O$21</f>
        <v>8.0204783241470086</v>
      </c>
      <c r="P122" s="176">
        <f>RES_hhdet_in_fech!P122/RES_summary!P$21</f>
        <v>7.5837707848387419</v>
      </c>
      <c r="Q122" s="176">
        <f>RES_hhdet_in_fech!Q122/RES_summary!Q$21</f>
        <v>7.4800695434870264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184.25125567147464</v>
      </c>
      <c r="D124" s="184">
        <f>RES_hhdet_in_fech!D124/RES_summary!D$21</f>
        <v>187.65622869038043</v>
      </c>
      <c r="E124" s="184">
        <f>RES_hhdet_in_fech!E124/RES_summary!E$21</f>
        <v>190.93995746270514</v>
      </c>
      <c r="F124" s="184">
        <f>RES_hhdet_in_fech!F124/RES_summary!F$21</f>
        <v>183.96723036903455</v>
      </c>
      <c r="G124" s="184">
        <f>RES_hhdet_in_fech!G124/RES_summary!G$21</f>
        <v>177.79567261171786</v>
      </c>
      <c r="H124" s="184">
        <f>RES_hhdet_in_fech!H124/RES_summary!H$21</f>
        <v>167.18263979750475</v>
      </c>
      <c r="I124" s="184">
        <f>RES_hhdet_in_fech!I124/RES_summary!I$21</f>
        <v>140.82230285186995</v>
      </c>
      <c r="J124" s="184">
        <f>RES_hhdet_in_fech!J124/RES_summary!J$21</f>
        <v>148.44870495885343</v>
      </c>
      <c r="K124" s="184">
        <f>RES_hhdet_in_fech!K124/RES_summary!K$21</f>
        <v>0</v>
      </c>
      <c r="L124" s="184">
        <f>RES_hhdet_in_fech!L124/RES_summary!L$21</f>
        <v>162.28451117807185</v>
      </c>
      <c r="M124" s="184">
        <f>RES_hhdet_in_fech!M124/RES_summary!M$21</f>
        <v>138.37930762744725</v>
      </c>
      <c r="N124" s="184">
        <f>RES_hhdet_in_fech!N124/RES_summary!N$21</f>
        <v>131.13649180180047</v>
      </c>
      <c r="O124" s="184">
        <f>RES_hhdet_in_fech!O124/RES_summary!O$21</f>
        <v>127.54097989161977</v>
      </c>
      <c r="P124" s="184">
        <f>RES_hhdet_in_fech!P124/RES_summary!P$21</f>
        <v>103.89197186842922</v>
      </c>
      <c r="Q124" s="184">
        <f>RES_hhdet_in_fech!Q124/RES_summary!Q$21</f>
        <v>111.71995348348493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131.24146196404777</v>
      </c>
      <c r="D125" s="178">
        <f>RES_hhdet_in_fech!D125/RES_summary!D$21</f>
        <v>122.58365835888313</v>
      </c>
      <c r="E125" s="178">
        <f>RES_hhdet_in_fech!E125/RES_summary!E$21</f>
        <v>127.28055417789761</v>
      </c>
      <c r="F125" s="178">
        <f>RES_hhdet_in_fech!F125/RES_summary!F$21</f>
        <v>134.92696194926168</v>
      </c>
      <c r="G125" s="178">
        <f>RES_hhdet_in_fech!G125/RES_summary!G$21</f>
        <v>131.06232782856443</v>
      </c>
      <c r="H125" s="178">
        <f>RES_hhdet_in_fech!H125/RES_summary!H$21</f>
        <v>113.99402662418329</v>
      </c>
      <c r="I125" s="178">
        <f>RES_hhdet_in_fech!I125/RES_summary!I$21</f>
        <v>96.350262818625083</v>
      </c>
      <c r="J125" s="178">
        <f>RES_hhdet_in_fech!J125/RES_summary!J$21</f>
        <v>101.98356494129369</v>
      </c>
      <c r="K125" s="178">
        <f>RES_hhdet_in_fech!K125/RES_summary!K$21</f>
        <v>0</v>
      </c>
      <c r="L125" s="178">
        <f>RES_hhdet_in_fech!L125/RES_summary!L$21</f>
        <v>122.15363285897376</v>
      </c>
      <c r="M125" s="178">
        <f>RES_hhdet_in_fech!M125/RES_summary!M$21</f>
        <v>100.13324217256022</v>
      </c>
      <c r="N125" s="178">
        <f>RES_hhdet_in_fech!N125/RES_summary!N$21</f>
        <v>95.746453778801367</v>
      </c>
      <c r="O125" s="178">
        <f>RES_hhdet_in_fech!O125/RES_summary!O$21</f>
        <v>93.785500352431399</v>
      </c>
      <c r="P125" s="178">
        <f>RES_hhdet_in_fech!P125/RES_summary!P$21</f>
        <v>71.563094531770574</v>
      </c>
      <c r="Q125" s="178">
        <f>RES_hhdet_in_fech!Q125/RES_summary!Q$21</f>
        <v>78.739926492289015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130.67284827523309</v>
      </c>
      <c r="D126" s="177">
        <f>RES_hhdet_in_fech!D126/RES_summary!D$21</f>
        <v>122.05144609331774</v>
      </c>
      <c r="E126" s="177">
        <f>RES_hhdet_in_fech!E126/RES_summary!E$21</f>
        <v>126.44292931021232</v>
      </c>
      <c r="F126" s="177">
        <f>RES_hhdet_in_fech!F126/RES_summary!F$21</f>
        <v>134.13998525322805</v>
      </c>
      <c r="G126" s="177">
        <f>RES_hhdet_in_fech!G126/RES_summary!G$21</f>
        <v>130.28151692035198</v>
      </c>
      <c r="H126" s="177">
        <f>RES_hhdet_in_fech!H126/RES_summary!H$21</f>
        <v>113.28714857019214</v>
      </c>
      <c r="I126" s="177">
        <f>RES_hhdet_in_fech!I126/RES_summary!I$21</f>
        <v>95.670938813456488</v>
      </c>
      <c r="J126" s="177">
        <f>RES_hhdet_in_fech!J126/RES_summary!J$21</f>
        <v>101.10611470478625</v>
      </c>
      <c r="K126" s="177">
        <f>RES_hhdet_in_fech!K126/RES_summary!K$21</f>
        <v>0</v>
      </c>
      <c r="L126" s="177">
        <f>RES_hhdet_in_fech!L126/RES_summary!L$21</f>
        <v>121.76972489405256</v>
      </c>
      <c r="M126" s="177">
        <f>RES_hhdet_in_fech!M126/RES_summary!M$21</f>
        <v>99.802636570868671</v>
      </c>
      <c r="N126" s="177">
        <f>RES_hhdet_in_fech!N126/RES_summary!N$21</f>
        <v>95.501392657752561</v>
      </c>
      <c r="O126" s="177">
        <f>RES_hhdet_in_fech!O126/RES_summary!O$21</f>
        <v>93.554892945693481</v>
      </c>
      <c r="P126" s="177">
        <f>RES_hhdet_in_fech!P126/RES_summary!P$21</f>
        <v>71.394908706998862</v>
      </c>
      <c r="Q126" s="177">
        <f>RES_hhdet_in_fech!Q126/RES_summary!Q$21</f>
        <v>78.394267379026076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0.56861368881465824</v>
      </c>
      <c r="D127" s="177">
        <f>RES_hhdet_in_fech!D127/RES_summary!D$21</f>
        <v>0.53221226556540024</v>
      </c>
      <c r="E127" s="177">
        <f>RES_hhdet_in_fech!E127/RES_summary!E$21</f>
        <v>0.83762486768529076</v>
      </c>
      <c r="F127" s="177">
        <f>RES_hhdet_in_fech!F127/RES_summary!F$21</f>
        <v>0.78697669603364695</v>
      </c>
      <c r="G127" s="177">
        <f>RES_hhdet_in_fech!G127/RES_summary!G$21</f>
        <v>0.78081090821243782</v>
      </c>
      <c r="H127" s="177">
        <f>RES_hhdet_in_fech!H127/RES_summary!H$21</f>
        <v>0.70687805399116144</v>
      </c>
      <c r="I127" s="177">
        <f>RES_hhdet_in_fech!I127/RES_summary!I$21</f>
        <v>0.67932400516860203</v>
      </c>
      <c r="J127" s="177">
        <f>RES_hhdet_in_fech!J127/RES_summary!J$21</f>
        <v>0.87745023650742937</v>
      </c>
      <c r="K127" s="177">
        <f>RES_hhdet_in_fech!K127/RES_summary!K$21</f>
        <v>0</v>
      </c>
      <c r="L127" s="177">
        <f>RES_hhdet_in_fech!L127/RES_summary!L$21</f>
        <v>0.3839079649212081</v>
      </c>
      <c r="M127" s="177">
        <f>RES_hhdet_in_fech!M127/RES_summary!M$21</f>
        <v>0.33060560169155645</v>
      </c>
      <c r="N127" s="177">
        <f>RES_hhdet_in_fech!N127/RES_summary!N$21</f>
        <v>0.24506112104880109</v>
      </c>
      <c r="O127" s="177">
        <f>RES_hhdet_in_fech!O127/RES_summary!O$21</f>
        <v>0.23060740673792118</v>
      </c>
      <c r="P127" s="177">
        <f>RES_hhdet_in_fech!P127/RES_summary!P$21</f>
        <v>0.16818582477171781</v>
      </c>
      <c r="Q127" s="177">
        <f>RES_hhdet_in_fech!Q127/RES_summary!Q$21</f>
        <v>0.34565911326294518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10.355954959790457</v>
      </c>
      <c r="D128" s="178">
        <f>RES_hhdet_in_fech!D128/RES_summary!D$21</f>
        <v>9.7578319637641542</v>
      </c>
      <c r="E128" s="178">
        <f>RES_hhdet_in_fech!E128/RES_summary!E$21</f>
        <v>9.3231216029287101</v>
      </c>
      <c r="F128" s="178">
        <f>RES_hhdet_in_fech!F128/RES_summary!F$21</f>
        <v>8.9632150359196618</v>
      </c>
      <c r="G128" s="178">
        <f>RES_hhdet_in_fech!G128/RES_summary!G$21</f>
        <v>8.5988460872163497</v>
      </c>
      <c r="H128" s="178">
        <f>RES_hhdet_in_fech!H128/RES_summary!H$21</f>
        <v>8.2844467581354486</v>
      </c>
      <c r="I128" s="178">
        <f>RES_hhdet_in_fech!I128/RES_summary!I$21</f>
        <v>8.0341464621559489</v>
      </c>
      <c r="J128" s="178">
        <f>RES_hhdet_in_fech!J128/RES_summary!J$21</f>
        <v>8.2839387692076087</v>
      </c>
      <c r="K128" s="178">
        <f>RES_hhdet_in_fech!K128/RES_summary!K$21</f>
        <v>0</v>
      </c>
      <c r="L128" s="178">
        <f>RES_hhdet_in_fech!L128/RES_summary!L$21</f>
        <v>7.2369539216124377</v>
      </c>
      <c r="M128" s="178">
        <f>RES_hhdet_in_fech!M128/RES_summary!M$21</f>
        <v>6.6036462006108776</v>
      </c>
      <c r="N128" s="178">
        <f>RES_hhdet_in_fech!N128/RES_summary!N$21</f>
        <v>6.6026375838691491</v>
      </c>
      <c r="O128" s="178">
        <f>RES_hhdet_in_fech!O128/RES_summary!O$21</f>
        <v>5.593220760515675</v>
      </c>
      <c r="P128" s="178">
        <f>RES_hhdet_in_fech!P128/RES_summary!P$21</f>
        <v>5.2220361761287606</v>
      </c>
      <c r="Q128" s="178">
        <f>RES_hhdet_in_fech!Q128/RES_summary!Q$21</f>
        <v>4.9363363440932764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10.355954959790457</v>
      </c>
      <c r="D129" s="177">
        <f>RES_hhdet_in_fech!D129/RES_summary!D$21</f>
        <v>9.7578319637641542</v>
      </c>
      <c r="E129" s="177">
        <f>RES_hhdet_in_fech!E129/RES_summary!E$21</f>
        <v>9.3231216029287101</v>
      </c>
      <c r="F129" s="177">
        <f>RES_hhdet_in_fech!F129/RES_summary!F$21</f>
        <v>8.9632150359196618</v>
      </c>
      <c r="G129" s="177">
        <f>RES_hhdet_in_fech!G129/RES_summary!G$21</f>
        <v>8.5988460872163497</v>
      </c>
      <c r="H129" s="177">
        <f>RES_hhdet_in_fech!H129/RES_summary!H$21</f>
        <v>8.2844467581354486</v>
      </c>
      <c r="I129" s="177">
        <f>RES_hhdet_in_fech!I129/RES_summary!I$21</f>
        <v>8.0341464621559489</v>
      </c>
      <c r="J129" s="177">
        <f>RES_hhdet_in_fech!J129/RES_summary!J$21</f>
        <v>8.2839387692076087</v>
      </c>
      <c r="K129" s="177">
        <f>RES_hhdet_in_fech!K129/RES_summary!K$21</f>
        <v>0</v>
      </c>
      <c r="L129" s="177">
        <f>RES_hhdet_in_fech!L129/RES_summary!L$21</f>
        <v>7.2369539216124377</v>
      </c>
      <c r="M129" s="177">
        <f>RES_hhdet_in_fech!M129/RES_summary!M$21</f>
        <v>6.6036462006108776</v>
      </c>
      <c r="N129" s="177">
        <f>RES_hhdet_in_fech!N129/RES_summary!N$21</f>
        <v>6.6026375838691491</v>
      </c>
      <c r="O129" s="177">
        <f>RES_hhdet_in_fech!O129/RES_summary!O$21</f>
        <v>5.593220760515675</v>
      </c>
      <c r="P129" s="177">
        <f>RES_hhdet_in_fech!P129/RES_summary!P$21</f>
        <v>5.2220361761287606</v>
      </c>
      <c r="Q129" s="177">
        <f>RES_hhdet_in_fech!Q129/RES_summary!Q$21</f>
        <v>4.9363363440932764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30.601890029267196</v>
      </c>
      <c r="D130" s="178">
        <f>RES_hhdet_in_fech!D130/RES_summary!D$21</f>
        <v>43.476756938058827</v>
      </c>
      <c r="E130" s="178">
        <f>RES_hhdet_in_fech!E130/RES_summary!E$21</f>
        <v>41.617199489728847</v>
      </c>
      <c r="F130" s="178">
        <f>RES_hhdet_in_fech!F130/RES_summary!F$21</f>
        <v>27.089125458646162</v>
      </c>
      <c r="G130" s="178">
        <f>RES_hhdet_in_fech!G130/RES_summary!G$21</f>
        <v>26.448411055878857</v>
      </c>
      <c r="H130" s="178">
        <f>RES_hhdet_in_fech!H130/RES_summary!H$21</f>
        <v>32.94483861552974</v>
      </c>
      <c r="I130" s="178">
        <f>RES_hhdet_in_fech!I130/RES_summary!I$21</f>
        <v>25.50145066689544</v>
      </c>
      <c r="J130" s="178">
        <f>RES_hhdet_in_fech!J130/RES_summary!J$21</f>
        <v>26.93897797469862</v>
      </c>
      <c r="K130" s="178">
        <f>RES_hhdet_in_fech!K130/RES_summary!K$21</f>
        <v>0</v>
      </c>
      <c r="L130" s="178">
        <f>RES_hhdet_in_fech!L130/RES_summary!L$21</f>
        <v>23.762391925082085</v>
      </c>
      <c r="M130" s="178">
        <f>RES_hhdet_in_fech!M130/RES_summary!M$21</f>
        <v>23.055930199752659</v>
      </c>
      <c r="N130" s="178">
        <f>RES_hhdet_in_fech!N130/RES_summary!N$21</f>
        <v>20.647676294236394</v>
      </c>
      <c r="O130" s="178">
        <f>RES_hhdet_in_fech!O130/RES_summary!O$21</f>
        <v>20.141275574220217</v>
      </c>
      <c r="P130" s="178">
        <f>RES_hhdet_in_fech!P130/RES_summary!P$21</f>
        <v>19.532087304744788</v>
      </c>
      <c r="Q130" s="178">
        <f>RES_hhdet_in_fech!Q130/RES_summary!Q$21</f>
        <v>20.580048772185357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30.601890029267196</v>
      </c>
      <c r="D131" s="183">
        <f>RES_hhdet_in_fech!D131/RES_summary!D$21</f>
        <v>0</v>
      </c>
      <c r="E131" s="183">
        <f>RES_hhdet_in_fech!E131/RES_summary!E$21</f>
        <v>27.930523381934144</v>
      </c>
      <c r="F131" s="183">
        <f>RES_hhdet_in_fech!F131/RES_summary!F$21</f>
        <v>27.089125458646162</v>
      </c>
      <c r="G131" s="183">
        <f>RES_hhdet_in_fech!G131/RES_summary!G$21</f>
        <v>26.448411055878857</v>
      </c>
      <c r="H131" s="183">
        <f>RES_hhdet_in_fech!H131/RES_summary!H$21</f>
        <v>25.020769443283317</v>
      </c>
      <c r="I131" s="183">
        <f>RES_hhdet_in_fech!I131/RES_summary!I$21</f>
        <v>24.287192608878513</v>
      </c>
      <c r="J131" s="183">
        <f>RES_hhdet_in_fech!J131/RES_summary!J$21</f>
        <v>23.625024845521583</v>
      </c>
      <c r="K131" s="183">
        <f>RES_hhdet_in_fech!K131/RES_summary!K$21</f>
        <v>0</v>
      </c>
      <c r="L131" s="183">
        <f>RES_hhdet_in_fech!L131/RES_summary!L$21</f>
        <v>23.765760508496509</v>
      </c>
      <c r="M131" s="183">
        <f>RES_hhdet_in_fech!M131/RES_summary!M$21</f>
        <v>21.767122286035413</v>
      </c>
      <c r="N131" s="183">
        <f>RES_hhdet_in_fech!N131/RES_summary!N$21</f>
        <v>21.056291494017305</v>
      </c>
      <c r="O131" s="183">
        <f>RES_hhdet_in_fech!O131/RES_summary!O$21</f>
        <v>20.480106544149486</v>
      </c>
      <c r="P131" s="183">
        <f>RES_hhdet_in_fech!P131/RES_summary!P$21</f>
        <v>19.788428694036771</v>
      </c>
      <c r="Q131" s="183">
        <f>RES_hhdet_in_fech!Q131/RES_summary!Q$21</f>
        <v>19.567565679587556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22.46890386213154</v>
      </c>
      <c r="M132" s="183">
        <f>RES_hhdet_in_fech!M132/RES_summary!M$21</f>
        <v>20.930548736689151</v>
      </c>
      <c r="N132" s="183">
        <f>RES_hhdet_in_fech!N132/RES_summary!N$21</f>
        <v>20.300883514534451</v>
      </c>
      <c r="O132" s="183">
        <f>RES_hhdet_in_fech!O132/RES_summary!O$21</f>
        <v>19.713702502850538</v>
      </c>
      <c r="P132" s="183">
        <f>RES_hhdet_in_fech!P132/RES_summary!P$21</f>
        <v>19.008111273029769</v>
      </c>
      <c r="Q132" s="183">
        <f>RES_hhdet_in_fech!Q132/RES_summary!Q$21</f>
        <v>18.758988970408105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12.237927560325916</v>
      </c>
      <c r="M133" s="182">
        <f>RES_hhdet_in_fech!M133/RES_summary!M$21</f>
        <v>11.186312086241136</v>
      </c>
      <c r="N133" s="182">
        <f>RES_hhdet_in_fech!N133/RES_summary!N$21</f>
        <v>10.807441122343302</v>
      </c>
      <c r="O133" s="182">
        <f>RES_hhdet_in_fech!O133/RES_summary!O$21</f>
        <v>10.492786323517892</v>
      </c>
      <c r="P133" s="182">
        <f>RES_hhdet_in_fech!P133/RES_summary!P$21</f>
        <v>10.114838249565945</v>
      </c>
      <c r="Q133" s="182">
        <f>RES_hhdet_in_fech!Q133/RES_summary!Q$21</f>
        <v>9.9793600172460586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10.230976301805622</v>
      </c>
      <c r="M134" s="181">
        <f>RES_hhdet_in_fech!M134/RES_summary!M$21</f>
        <v>9.744236650448018</v>
      </c>
      <c r="N134" s="181">
        <f>RES_hhdet_in_fech!N134/RES_summary!N$21</f>
        <v>9.4934423921911488</v>
      </c>
      <c r="O134" s="181">
        <f>RES_hhdet_in_fech!O134/RES_summary!O$21</f>
        <v>9.220916179332642</v>
      </c>
      <c r="P134" s="181">
        <f>RES_hhdet_in_fech!P134/RES_summary!P$21</f>
        <v>8.8932730234638289</v>
      </c>
      <c r="Q134" s="181">
        <f>RES_hhdet_in_fech!Q134/RES_summary!Q$21</f>
        <v>8.7796289531620495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43.476756938058827</v>
      </c>
      <c r="E135" s="180">
        <f>RES_hhdet_in_fech!E135/RES_summary!E$21</f>
        <v>47.212235195536373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39.253088571469291</v>
      </c>
      <c r="I135" s="180">
        <f>RES_hhdet_in_fech!I135/RES_summary!I$21</f>
        <v>37.366142498466687</v>
      </c>
      <c r="J135" s="180">
        <f>RES_hhdet_in_fech!J135/RES_summary!J$21</f>
        <v>39.533920061783725</v>
      </c>
      <c r="K135" s="180">
        <f>RES_hhdet_in_fech!K135/RES_summary!K$21</f>
        <v>0</v>
      </c>
      <c r="L135" s="180">
        <f>RES_hhdet_in_fech!L135/RES_summary!L$21</f>
        <v>27.079745860919509</v>
      </c>
      <c r="M135" s="180">
        <f>RES_hhdet_in_fech!M135/RES_summary!M$21</f>
        <v>30.309249383670494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27.874798159809103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23.483426891642324</v>
      </c>
      <c r="M136" s="179">
        <f>RES_hhdet_in_fech!M136/RES_summary!M$21</f>
        <v>25.015429003353873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22.807853564256749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13.478545309489194</v>
      </c>
      <c r="M137" s="177">
        <f>RES_hhdet_in_fech!M137/RES_summary!M$21</f>
        <v>15.305236349249446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13.974004369566501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10.004881582153127</v>
      </c>
      <c r="M138" s="177">
        <f>RES_hhdet_in_fech!M138/RES_summary!M$21</f>
        <v>9.7101926541044232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8.8338491946902433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12.051948718369221</v>
      </c>
      <c r="D139" s="178">
        <f>RES_hhdet_in_fech!D139/RES_summary!D$21</f>
        <v>11.837981429674322</v>
      </c>
      <c r="E139" s="178">
        <f>RES_hhdet_in_fech!E139/RES_summary!E$21</f>
        <v>12.719082192149967</v>
      </c>
      <c r="F139" s="178">
        <f>RES_hhdet_in_fech!F139/RES_summary!F$21</f>
        <v>12.987927925207035</v>
      </c>
      <c r="G139" s="178">
        <f>RES_hhdet_in_fech!G139/RES_summary!G$21</f>
        <v>11.686087640058243</v>
      </c>
      <c r="H139" s="178">
        <f>RES_hhdet_in_fech!H139/RES_summary!H$21</f>
        <v>11.959327799656272</v>
      </c>
      <c r="I139" s="178">
        <f>RES_hhdet_in_fech!I139/RES_summary!I$21</f>
        <v>10.936442904193475</v>
      </c>
      <c r="J139" s="178">
        <f>RES_hhdet_in_fech!J139/RES_summary!J$21</f>
        <v>11.242223273653504</v>
      </c>
      <c r="K139" s="178">
        <f>RES_hhdet_in_fech!K139/RES_summary!K$21</f>
        <v>0</v>
      </c>
      <c r="L139" s="178">
        <f>RES_hhdet_in_fech!L139/RES_summary!L$21</f>
        <v>9.1315324724035776</v>
      </c>
      <c r="M139" s="178">
        <f>RES_hhdet_in_fech!M139/RES_summary!M$21</f>
        <v>8.5864890545234918</v>
      </c>
      <c r="N139" s="178">
        <f>RES_hhdet_in_fech!N139/RES_summary!N$21</f>
        <v>8.139724144893572</v>
      </c>
      <c r="O139" s="178">
        <f>RES_hhdet_in_fech!O139/RES_summary!O$21</f>
        <v>8.0209832044524845</v>
      </c>
      <c r="P139" s="178">
        <f>RES_hhdet_in_fech!P139/RES_summary!P$21</f>
        <v>7.5747538557850991</v>
      </c>
      <c r="Q139" s="178">
        <f>RES_hhdet_in_fech!Q139/RES_summary!Q$21</f>
        <v>7.4636418749172755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12.051948718369221</v>
      </c>
      <c r="D141" s="176">
        <f>RES_hhdet_in_fech!D141/RES_summary!D$21</f>
        <v>11.837981429674322</v>
      </c>
      <c r="E141" s="176">
        <f>RES_hhdet_in_fech!E141/RES_summary!E$21</f>
        <v>12.719082192149967</v>
      </c>
      <c r="F141" s="176">
        <f>RES_hhdet_in_fech!F141/RES_summary!F$21</f>
        <v>12.987927925207035</v>
      </c>
      <c r="G141" s="176">
        <f>RES_hhdet_in_fech!G141/RES_summary!G$21</f>
        <v>11.686087640058243</v>
      </c>
      <c r="H141" s="176">
        <f>RES_hhdet_in_fech!H141/RES_summary!H$21</f>
        <v>11.959327799656272</v>
      </c>
      <c r="I141" s="176">
        <f>RES_hhdet_in_fech!I141/RES_summary!I$21</f>
        <v>10.936442904193475</v>
      </c>
      <c r="J141" s="176">
        <f>RES_hhdet_in_fech!J141/RES_summary!J$21</f>
        <v>11.242223273653504</v>
      </c>
      <c r="K141" s="176">
        <f>RES_hhdet_in_fech!K141/RES_summary!K$21</f>
        <v>0</v>
      </c>
      <c r="L141" s="176">
        <f>RES_hhdet_in_fech!L141/RES_summary!L$21</f>
        <v>9.1315324724035776</v>
      </c>
      <c r="M141" s="176">
        <f>RES_hhdet_in_fech!M141/RES_summary!M$21</f>
        <v>8.5864890545234918</v>
      </c>
      <c r="N141" s="176">
        <f>RES_hhdet_in_fech!N141/RES_summary!N$21</f>
        <v>8.139724144893572</v>
      </c>
      <c r="O141" s="176">
        <f>RES_hhdet_in_fech!O141/RES_summary!O$21</f>
        <v>8.0209832044524845</v>
      </c>
      <c r="P141" s="176">
        <f>RES_hhdet_in_fech!P141/RES_summary!P$21</f>
        <v>7.5747538557850991</v>
      </c>
      <c r="Q141" s="176">
        <f>RES_hhdet_in_fech!Q141/RES_summary!Q$21</f>
        <v>7.4636418749172755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151.0827876113581</v>
      </c>
      <c r="D143" s="184">
        <f>RES_hhdet_in_fech!D143/RES_summary!D$21</f>
        <v>150.02281728150086</v>
      </c>
      <c r="E143" s="184">
        <f>RES_hhdet_in_fech!E143/RES_summary!E$21</f>
        <v>156.41719911756621</v>
      </c>
      <c r="F143" s="184">
        <f>RES_hhdet_in_fech!F143/RES_summary!F$21</f>
        <v>146.88047623802132</v>
      </c>
      <c r="G143" s="184">
        <f>RES_hhdet_in_fech!G143/RES_summary!G$21</f>
        <v>133.71171015399219</v>
      </c>
      <c r="H143" s="184">
        <f>RES_hhdet_in_fech!H143/RES_summary!H$21</f>
        <v>124.17019373659062</v>
      </c>
      <c r="I143" s="184">
        <f>RES_hhdet_in_fech!I143/RES_summary!I$21</f>
        <v>106.86399890326219</v>
      </c>
      <c r="J143" s="184">
        <f>RES_hhdet_in_fech!J143/RES_summary!J$21</f>
        <v>108.43485568276894</v>
      </c>
      <c r="K143" s="184">
        <f>RES_hhdet_in_fech!K143/RES_summary!K$21</f>
        <v>111.10212342569052</v>
      </c>
      <c r="L143" s="184">
        <f>RES_hhdet_in_fech!L143/RES_summary!L$21</f>
        <v>86.920337993885482</v>
      </c>
      <c r="M143" s="184">
        <f>RES_hhdet_in_fech!M143/RES_summary!M$21</f>
        <v>79.512828147728243</v>
      </c>
      <c r="N143" s="184">
        <f>RES_hhdet_in_fech!N143/RES_summary!N$21</f>
        <v>72.422384611601217</v>
      </c>
      <c r="O143" s="184">
        <f>RES_hhdet_in_fech!O143/RES_summary!O$21</f>
        <v>68.042555865880516</v>
      </c>
      <c r="P143" s="184">
        <f>RES_hhdet_in_fech!P143/RES_summary!P$21</f>
        <v>58.103053664745602</v>
      </c>
      <c r="Q143" s="184">
        <f>RES_hhdet_in_fech!Q143/RES_summary!Q$21</f>
        <v>62.511224199924776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84.433738095428239</v>
      </c>
      <c r="D144" s="178">
        <f>RES_hhdet_in_fech!D144/RES_summary!D$21</f>
        <v>84.80269375472993</v>
      </c>
      <c r="E144" s="178">
        <f>RES_hhdet_in_fech!E144/RES_summary!E$21</f>
        <v>86.951744892094268</v>
      </c>
      <c r="F144" s="178">
        <f>RES_hhdet_in_fech!F144/RES_summary!F$21</f>
        <v>81.105783114061353</v>
      </c>
      <c r="G144" s="178">
        <f>RES_hhdet_in_fech!G144/RES_summary!G$21</f>
        <v>70.894898263253395</v>
      </c>
      <c r="H144" s="178">
        <f>RES_hhdet_in_fech!H144/RES_summary!H$21</f>
        <v>63.724624425184366</v>
      </c>
      <c r="I144" s="178">
        <f>RES_hhdet_in_fech!I144/RES_summary!I$21</f>
        <v>49.500385567491556</v>
      </c>
      <c r="J144" s="178">
        <f>RES_hhdet_in_fech!J144/RES_summary!J$21</f>
        <v>48.952500697164204</v>
      </c>
      <c r="K144" s="178">
        <f>RES_hhdet_in_fech!K144/RES_summary!K$21</f>
        <v>60.893025800030159</v>
      </c>
      <c r="L144" s="178">
        <f>RES_hhdet_in_fech!L144/RES_summary!L$21</f>
        <v>44.322136584317448</v>
      </c>
      <c r="M144" s="178">
        <f>RES_hhdet_in_fech!M144/RES_summary!M$21</f>
        <v>36.481891692911148</v>
      </c>
      <c r="N144" s="178">
        <f>RES_hhdet_in_fech!N144/RES_summary!N$21</f>
        <v>31.450509411493318</v>
      </c>
      <c r="O144" s="178">
        <f>RES_hhdet_in_fech!O144/RES_summary!O$21</f>
        <v>28.902828575596647</v>
      </c>
      <c r="P144" s="178">
        <f>RES_hhdet_in_fech!P144/RES_summary!P$21</f>
        <v>21.251678818892877</v>
      </c>
      <c r="Q144" s="178">
        <f>RES_hhdet_in_fech!Q144/RES_summary!Q$21</f>
        <v>23.892796833086258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84.433738095428239</v>
      </c>
      <c r="D145" s="177">
        <f>RES_hhdet_in_fech!D145/RES_summary!D$21</f>
        <v>84.80269375472993</v>
      </c>
      <c r="E145" s="177">
        <f>RES_hhdet_in_fech!E145/RES_summary!E$21</f>
        <v>86.951744892094268</v>
      </c>
      <c r="F145" s="177">
        <f>RES_hhdet_in_fech!F145/RES_summary!F$21</f>
        <v>81.105783114061353</v>
      </c>
      <c r="G145" s="177">
        <f>RES_hhdet_in_fech!G145/RES_summary!G$21</f>
        <v>70.894898263253395</v>
      </c>
      <c r="H145" s="177">
        <f>RES_hhdet_in_fech!H145/RES_summary!H$21</f>
        <v>63.724624425184366</v>
      </c>
      <c r="I145" s="177">
        <f>RES_hhdet_in_fech!I145/RES_summary!I$21</f>
        <v>49.500385567491556</v>
      </c>
      <c r="J145" s="177">
        <f>RES_hhdet_in_fech!J145/RES_summary!J$21</f>
        <v>48.952500697164204</v>
      </c>
      <c r="K145" s="177">
        <f>RES_hhdet_in_fech!K145/RES_summary!K$21</f>
        <v>60.893025800030159</v>
      </c>
      <c r="L145" s="177">
        <f>RES_hhdet_in_fech!L145/RES_summary!L$21</f>
        <v>44.322136584317448</v>
      </c>
      <c r="M145" s="177">
        <f>RES_hhdet_in_fech!M145/RES_summary!M$21</f>
        <v>36.481891692911148</v>
      </c>
      <c r="N145" s="177">
        <f>RES_hhdet_in_fech!N145/RES_summary!N$21</f>
        <v>31.450509411493318</v>
      </c>
      <c r="O145" s="177">
        <f>RES_hhdet_in_fech!O145/RES_summary!O$21</f>
        <v>28.902828575596647</v>
      </c>
      <c r="P145" s="177">
        <f>RES_hhdet_in_fech!P145/RES_summary!P$21</f>
        <v>21.251678818892877</v>
      </c>
      <c r="Q145" s="177">
        <f>RES_hhdet_in_fech!Q145/RES_summary!Q$21</f>
        <v>23.892796833086258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10.018363834350538</v>
      </c>
      <c r="D146" s="178">
        <f>RES_hhdet_in_fech!D146/RES_summary!D$21</f>
        <v>9.5093756469079835</v>
      </c>
      <c r="E146" s="178">
        <f>RES_hhdet_in_fech!E146/RES_summary!E$21</f>
        <v>8.8180980272434137</v>
      </c>
      <c r="F146" s="178">
        <f>RES_hhdet_in_fech!F146/RES_summary!F$21</f>
        <v>8.4949399943849127</v>
      </c>
      <c r="G146" s="178">
        <f>RES_hhdet_in_fech!G146/RES_summary!G$21</f>
        <v>8.2056041213501505</v>
      </c>
      <c r="H146" s="178">
        <f>RES_hhdet_in_fech!H146/RES_summary!H$21</f>
        <v>8.86314353395613</v>
      </c>
      <c r="I146" s="178">
        <f>RES_hhdet_in_fech!I146/RES_summary!I$21</f>
        <v>8.7653816272738165</v>
      </c>
      <c r="J146" s="178">
        <f>RES_hhdet_in_fech!J146/RES_summary!J$21</f>
        <v>8.3233626363062605</v>
      </c>
      <c r="K146" s="178">
        <f>RES_hhdet_in_fech!K146/RES_summary!K$21</f>
        <v>7.4766403735035452</v>
      </c>
      <c r="L146" s="178">
        <f>RES_hhdet_in_fech!L146/RES_summary!L$21</f>
        <v>7.2735230062937042</v>
      </c>
      <c r="M146" s="178">
        <f>RES_hhdet_in_fech!M146/RES_summary!M$21</f>
        <v>6.2945523269454107</v>
      </c>
      <c r="N146" s="178">
        <f>RES_hhdet_in_fech!N146/RES_summary!N$21</f>
        <v>6.2778731526342693</v>
      </c>
      <c r="O146" s="178">
        <f>RES_hhdet_in_fech!O146/RES_summary!O$21</f>
        <v>5.5689717176048905</v>
      </c>
      <c r="P146" s="178">
        <f>RES_hhdet_in_fech!P146/RES_summary!P$21</f>
        <v>5.1628183762031918</v>
      </c>
      <c r="Q146" s="178">
        <f>RES_hhdet_in_fech!Q146/RES_summary!Q$21</f>
        <v>5.0887588462043523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10.018363834350538</v>
      </c>
      <c r="D147" s="177">
        <f>RES_hhdet_in_fech!D147/RES_summary!D$21</f>
        <v>9.5093756469079835</v>
      </c>
      <c r="E147" s="177">
        <f>RES_hhdet_in_fech!E147/RES_summary!E$21</f>
        <v>8.8180980272434137</v>
      </c>
      <c r="F147" s="177">
        <f>RES_hhdet_in_fech!F147/RES_summary!F$21</f>
        <v>8.4949399943849127</v>
      </c>
      <c r="G147" s="177">
        <f>RES_hhdet_in_fech!G147/RES_summary!G$21</f>
        <v>8.2056041213501505</v>
      </c>
      <c r="H147" s="177">
        <f>RES_hhdet_in_fech!H147/RES_summary!H$21</f>
        <v>8.86314353395613</v>
      </c>
      <c r="I147" s="177">
        <f>RES_hhdet_in_fech!I147/RES_summary!I$21</f>
        <v>8.7653816272738165</v>
      </c>
      <c r="J147" s="177">
        <f>RES_hhdet_in_fech!J147/RES_summary!J$21</f>
        <v>8.3233626363062605</v>
      </c>
      <c r="K147" s="177">
        <f>RES_hhdet_in_fech!K147/RES_summary!K$21</f>
        <v>7.4766403735035452</v>
      </c>
      <c r="L147" s="177">
        <f>RES_hhdet_in_fech!L147/RES_summary!L$21</f>
        <v>7.2735230062937042</v>
      </c>
      <c r="M147" s="177">
        <f>RES_hhdet_in_fech!M147/RES_summary!M$21</f>
        <v>6.2945523269454107</v>
      </c>
      <c r="N147" s="177">
        <f>RES_hhdet_in_fech!N147/RES_summary!N$21</f>
        <v>6.2778731526342693</v>
      </c>
      <c r="O147" s="177">
        <f>RES_hhdet_in_fech!O147/RES_summary!O$21</f>
        <v>5.5689717176048905</v>
      </c>
      <c r="P147" s="177">
        <f>RES_hhdet_in_fech!P147/RES_summary!P$21</f>
        <v>5.1628183762031918</v>
      </c>
      <c r="Q147" s="177">
        <f>RES_hhdet_in_fech!Q147/RES_summary!Q$21</f>
        <v>5.0887588462043523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44.573935069194114</v>
      </c>
      <c r="D148" s="178">
        <f>RES_hhdet_in_fech!D148/RES_summary!D$21</f>
        <v>43.852006078982683</v>
      </c>
      <c r="E148" s="178">
        <f>RES_hhdet_in_fech!E148/RES_summary!E$21</f>
        <v>47.898186469185809</v>
      </c>
      <c r="F148" s="178">
        <f>RES_hhdet_in_fech!F148/RES_summary!F$21</f>
        <v>44.24970978300825</v>
      </c>
      <c r="G148" s="178">
        <f>RES_hhdet_in_fech!G148/RES_summary!G$21</f>
        <v>42.872263371605392</v>
      </c>
      <c r="H148" s="178">
        <f>RES_hhdet_in_fech!H148/RES_summary!H$21</f>
        <v>39.552030607261067</v>
      </c>
      <c r="I148" s="178">
        <f>RES_hhdet_in_fech!I148/RES_summary!I$21</f>
        <v>37.579997970376084</v>
      </c>
      <c r="J148" s="178">
        <f>RES_hhdet_in_fech!J148/RES_summary!J$21</f>
        <v>39.809512676030202</v>
      </c>
      <c r="K148" s="178">
        <f>RES_hhdet_in_fech!K148/RES_summary!K$21</f>
        <v>31.795423176575621</v>
      </c>
      <c r="L148" s="178">
        <f>RES_hhdet_in_fech!L148/RES_summary!L$21</f>
        <v>26.159812315219551</v>
      </c>
      <c r="M148" s="178">
        <f>RES_hhdet_in_fech!M148/RES_summary!M$21</f>
        <v>28.140724461499651</v>
      </c>
      <c r="N148" s="178">
        <f>RES_hhdet_in_fech!N148/RES_summary!N$21</f>
        <v>26.550675284680096</v>
      </c>
      <c r="O148" s="178">
        <f>RES_hhdet_in_fech!O148/RES_summary!O$21</f>
        <v>25.551542468019147</v>
      </c>
      <c r="P148" s="178">
        <f>RES_hhdet_in_fech!P148/RES_summary!P$21</f>
        <v>24.106310748163711</v>
      </c>
      <c r="Q148" s="178">
        <f>RES_hhdet_in_fech!Q148/RES_summary!Q$21</f>
        <v>26.056394655969957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44.573935069194114</v>
      </c>
      <c r="D153" s="180">
        <f>RES_hhdet_in_fech!D153/RES_summary!D$21</f>
        <v>43.852006078982683</v>
      </c>
      <c r="E153" s="180">
        <f>RES_hhdet_in_fech!E153/RES_summary!E$21</f>
        <v>47.898186469185809</v>
      </c>
      <c r="F153" s="180">
        <f>RES_hhdet_in_fech!F153/RES_summary!F$21</f>
        <v>44.24970978300825</v>
      </c>
      <c r="G153" s="180">
        <f>RES_hhdet_in_fech!G153/RES_summary!G$21</f>
        <v>42.872263371605392</v>
      </c>
      <c r="H153" s="180">
        <f>RES_hhdet_in_fech!H153/RES_summary!H$21</f>
        <v>39.552030607261067</v>
      </c>
      <c r="I153" s="180">
        <f>RES_hhdet_in_fech!I153/RES_summary!I$21</f>
        <v>37.579997970376084</v>
      </c>
      <c r="J153" s="180">
        <f>RES_hhdet_in_fech!J153/RES_summary!J$21</f>
        <v>39.809512676030202</v>
      </c>
      <c r="K153" s="180">
        <f>RES_hhdet_in_fech!K153/RES_summary!K$21</f>
        <v>0</v>
      </c>
      <c r="L153" s="180">
        <f>RES_hhdet_in_fech!L153/RES_summary!L$21</f>
        <v>26.993913730098036</v>
      </c>
      <c r="M153" s="180">
        <f>RES_hhdet_in_fech!M153/RES_summary!M$21</f>
        <v>30.265299481010793</v>
      </c>
      <c r="N153" s="180">
        <f>RES_hhdet_in_fech!N153/RES_summary!N$21</f>
        <v>28.505516359136063</v>
      </c>
      <c r="O153" s="180">
        <f>RES_hhdet_in_fech!O153/RES_summary!O$21</f>
        <v>27.72277753918199</v>
      </c>
      <c r="P153" s="180">
        <f>RES_hhdet_in_fech!P153/RES_summary!P$21</f>
        <v>25.587824934513197</v>
      </c>
      <c r="Q153" s="180">
        <f>RES_hhdet_in_fech!Q153/RES_summary!Q$21</f>
        <v>27.571303666374799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31.795423176575621</v>
      </c>
      <c r="L154" s="179">
        <f>RES_hhdet_in_fech!L154/RES_summary!L$21</f>
        <v>23.667863328485701</v>
      </c>
      <c r="M154" s="179">
        <f>RES_hhdet_in_fech!M154/RES_summary!M$21</f>
        <v>25.0882510548714</v>
      </c>
      <c r="N154" s="179">
        <f>RES_hhdet_in_fech!N154/RES_summary!N$21</f>
        <v>23.903221837432152</v>
      </c>
      <c r="O154" s="179">
        <f>RES_hhdet_in_fech!O154/RES_summary!O$21</f>
        <v>23.252493873554329</v>
      </c>
      <c r="P154" s="179">
        <f>RES_hhdet_in_fech!P154/RES_summary!P$21</f>
        <v>21.820478663771841</v>
      </c>
      <c r="Q154" s="179">
        <f>RES_hhdet_in_fech!Q154/RES_summary!Q$21</f>
        <v>22.791997094751839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20.636622038495293</v>
      </c>
      <c r="L155" s="177">
        <f>RES_hhdet_in_fech!L155/RES_summary!L$21</f>
        <v>13.58440442801499</v>
      </c>
      <c r="M155" s="177">
        <f>RES_hhdet_in_fech!M155/RES_summary!M$21</f>
        <v>15.349791200168196</v>
      </c>
      <c r="N155" s="177">
        <f>RES_hhdet_in_fech!N155/RES_summary!N$21</f>
        <v>14.421772630490183</v>
      </c>
      <c r="O155" s="177">
        <f>RES_hhdet_in_fech!O155/RES_summary!O$21</f>
        <v>14.021058521297196</v>
      </c>
      <c r="P155" s="177">
        <f>RES_hhdet_in_fech!P155/RES_summary!P$21</f>
        <v>12.913721813034758</v>
      </c>
      <c r="Q155" s="177">
        <f>RES_hhdet_in_fech!Q155/RES_summary!Q$21</f>
        <v>13.964289366200525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11.15880113808033</v>
      </c>
      <c r="L156" s="177">
        <f>RES_hhdet_in_fech!L156/RES_summary!L$21</f>
        <v>10.08345890047071</v>
      </c>
      <c r="M156" s="177">
        <f>RES_hhdet_in_fech!M156/RES_summary!M$21</f>
        <v>9.7384598547032049</v>
      </c>
      <c r="N156" s="177">
        <f>RES_hhdet_in_fech!N156/RES_summary!N$21</f>
        <v>9.4814492069419689</v>
      </c>
      <c r="O156" s="177">
        <f>RES_hhdet_in_fech!O156/RES_summary!O$21</f>
        <v>9.2314353522571331</v>
      </c>
      <c r="P156" s="177">
        <f>RES_hhdet_in_fech!P156/RES_summary!P$21</f>
        <v>8.9067568507370858</v>
      </c>
      <c r="Q156" s="177">
        <f>RES_hhdet_in_fech!Q156/RES_summary!Q$21</f>
        <v>8.8277077285513137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12.056750612385198</v>
      </c>
      <c r="D157" s="178">
        <f>RES_hhdet_in_fech!D157/RES_summary!D$21</f>
        <v>11.858741800880274</v>
      </c>
      <c r="E157" s="178">
        <f>RES_hhdet_in_fech!E157/RES_summary!E$21</f>
        <v>12.749169729042741</v>
      </c>
      <c r="F157" s="178">
        <f>RES_hhdet_in_fech!F157/RES_summary!F$21</f>
        <v>13.030043346566803</v>
      </c>
      <c r="G157" s="178">
        <f>RES_hhdet_in_fech!G157/RES_summary!G$21</f>
        <v>11.738944397783261</v>
      </c>
      <c r="H157" s="178">
        <f>RES_hhdet_in_fech!H157/RES_summary!H$21</f>
        <v>12.030395170189049</v>
      </c>
      <c r="I157" s="178">
        <f>RES_hhdet_in_fech!I157/RES_summary!I$21</f>
        <v>11.018233738120729</v>
      </c>
      <c r="J157" s="178">
        <f>RES_hhdet_in_fech!J157/RES_summary!J$21</f>
        <v>11.349479673268249</v>
      </c>
      <c r="K157" s="178">
        <f>RES_hhdet_in_fech!K157/RES_summary!K$21</f>
        <v>10.937034075581193</v>
      </c>
      <c r="L157" s="178">
        <f>RES_hhdet_in_fech!L157/RES_summary!L$21</f>
        <v>9.1648660880547741</v>
      </c>
      <c r="M157" s="178">
        <f>RES_hhdet_in_fech!M157/RES_summary!M$21</f>
        <v>8.5956596663720184</v>
      </c>
      <c r="N157" s="178">
        <f>RES_hhdet_in_fech!N157/RES_summary!N$21</f>
        <v>8.1433267627935262</v>
      </c>
      <c r="O157" s="178">
        <f>RES_hhdet_in_fech!O157/RES_summary!O$21</f>
        <v>8.0192131046598298</v>
      </c>
      <c r="P157" s="178">
        <f>RES_hhdet_in_fech!P157/RES_summary!P$21</f>
        <v>7.5822457214858225</v>
      </c>
      <c r="Q157" s="178">
        <f>RES_hhdet_in_fech!Q157/RES_summary!Q$21</f>
        <v>7.4732738646642112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12.056750612385198</v>
      </c>
      <c r="D159" s="176">
        <f>RES_hhdet_in_fech!D159/RES_summary!D$21</f>
        <v>11.858741800880274</v>
      </c>
      <c r="E159" s="176">
        <f>RES_hhdet_in_fech!E159/RES_summary!E$21</f>
        <v>12.749169729042741</v>
      </c>
      <c r="F159" s="176">
        <f>RES_hhdet_in_fech!F159/RES_summary!F$21</f>
        <v>13.030043346566803</v>
      </c>
      <c r="G159" s="176">
        <f>RES_hhdet_in_fech!G159/RES_summary!G$21</f>
        <v>11.738944397783261</v>
      </c>
      <c r="H159" s="176">
        <f>RES_hhdet_in_fech!H159/RES_summary!H$21</f>
        <v>12.030395170189049</v>
      </c>
      <c r="I159" s="176">
        <f>RES_hhdet_in_fech!I159/RES_summary!I$21</f>
        <v>11.018233738120729</v>
      </c>
      <c r="J159" s="176">
        <f>RES_hhdet_in_fech!J159/RES_summary!J$21</f>
        <v>11.349479673268249</v>
      </c>
      <c r="K159" s="176">
        <f>RES_hhdet_in_fech!K159/RES_summary!K$21</f>
        <v>10.937034075581193</v>
      </c>
      <c r="L159" s="176">
        <f>RES_hhdet_in_fech!L159/RES_summary!L$21</f>
        <v>9.1648660880547741</v>
      </c>
      <c r="M159" s="176">
        <f>RES_hhdet_in_fech!M159/RES_summary!M$21</f>
        <v>8.5956596663720184</v>
      </c>
      <c r="N159" s="176">
        <f>RES_hhdet_in_fech!N159/RES_summary!N$21</f>
        <v>8.1433267627935262</v>
      </c>
      <c r="O159" s="176">
        <f>RES_hhdet_in_fech!O159/RES_summary!O$21</f>
        <v>8.0192131046598298</v>
      </c>
      <c r="P159" s="176">
        <f>RES_hhdet_in_fech!P159/RES_summary!P$21</f>
        <v>7.5822457214858225</v>
      </c>
      <c r="Q159" s="176">
        <f>RES_hhdet_in_fech!Q159/RES_summary!Q$21</f>
        <v>7.4732738646642112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226.65182115342253</v>
      </c>
      <c r="D161" s="184">
        <f>RES_hhdet_in_fech!D161/RES_summary!D$21</f>
        <v>235.9860102137248</v>
      </c>
      <c r="E161" s="184">
        <f>RES_hhdet_in_fech!E161/RES_summary!E$21</f>
        <v>281.56854984701687</v>
      </c>
      <c r="F161" s="184">
        <f>RES_hhdet_in_fech!F161/RES_summary!F$21</f>
        <v>262.09590436799238</v>
      </c>
      <c r="G161" s="184">
        <f>RES_hhdet_in_fech!G161/RES_summary!G$21</f>
        <v>240.82170171850112</v>
      </c>
      <c r="H161" s="184">
        <f>RES_hhdet_in_fech!H161/RES_summary!H$21</f>
        <v>227.87218201009028</v>
      </c>
      <c r="I161" s="184">
        <f>RES_hhdet_in_fech!I161/RES_summary!I$21</f>
        <v>193.33799963269087</v>
      </c>
      <c r="J161" s="184">
        <f>RES_hhdet_in_fech!J161/RES_summary!J$21</f>
        <v>222.586118202519</v>
      </c>
      <c r="K161" s="184">
        <f>RES_hhdet_in_fech!K161/RES_summary!K$21</f>
        <v>199.27997855561071</v>
      </c>
      <c r="L161" s="184">
        <f>RES_hhdet_in_fech!L161/RES_summary!L$21</f>
        <v>179.76415650655468</v>
      </c>
      <c r="M161" s="184">
        <f>RES_hhdet_in_fech!M161/RES_summary!M$21</f>
        <v>160.7007739154831</v>
      </c>
      <c r="N161" s="184">
        <f>RES_hhdet_in_fech!N161/RES_summary!N$21</f>
        <v>143.50171388245616</v>
      </c>
      <c r="O161" s="184">
        <f>RES_hhdet_in_fech!O161/RES_summary!O$21</f>
        <v>135.07100010006101</v>
      </c>
      <c r="P161" s="184">
        <f>RES_hhdet_in_fech!P161/RES_summary!P$21</f>
        <v>108.56596477596801</v>
      </c>
      <c r="Q161" s="184">
        <f>RES_hhdet_in_fech!Q161/RES_summary!Q$21</f>
        <v>132.95659365460514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160.46435470346987</v>
      </c>
      <c r="D162" s="178">
        <f>RES_hhdet_in_fech!D162/RES_summary!D$21</f>
        <v>171.42329856639165</v>
      </c>
      <c r="E162" s="178">
        <f>RES_hhdet_in_fech!E162/RES_summary!E$21</f>
        <v>212.85049875964543</v>
      </c>
      <c r="F162" s="178">
        <f>RES_hhdet_in_fech!F162/RES_summary!F$21</f>
        <v>196.87842579020915</v>
      </c>
      <c r="G162" s="178">
        <f>RES_hhdet_in_fech!G162/RES_summary!G$21</f>
        <v>178.40606607981064</v>
      </c>
      <c r="H162" s="178">
        <f>RES_hhdet_in_fech!H162/RES_summary!H$21</f>
        <v>168.4058480677289</v>
      </c>
      <c r="I162" s="178">
        <f>RES_hhdet_in_fech!I162/RES_summary!I$21</f>
        <v>137.08595736995258</v>
      </c>
      <c r="J162" s="178">
        <f>RES_hhdet_in_fech!J162/RES_summary!J$21</f>
        <v>163.61111733203967</v>
      </c>
      <c r="K162" s="178">
        <f>RES_hhdet_in_fech!K162/RES_summary!K$21</f>
        <v>148.91623161016781</v>
      </c>
      <c r="L162" s="178">
        <f>RES_hhdet_in_fech!L162/RES_summary!L$21</f>
        <v>137.36800067366664</v>
      </c>
      <c r="M162" s="178">
        <f>RES_hhdet_in_fech!M162/RES_summary!M$21</f>
        <v>117.73329127984022</v>
      </c>
      <c r="N162" s="178">
        <f>RES_hhdet_in_fech!N162/RES_summary!N$21</f>
        <v>102.79651760398731</v>
      </c>
      <c r="O162" s="178">
        <f>RES_hhdet_in_fech!O162/RES_summary!O$21</f>
        <v>96.135738736922448</v>
      </c>
      <c r="P162" s="178">
        <f>RES_hhdet_in_fech!P162/RES_summary!P$21</f>
        <v>71.746771869490289</v>
      </c>
      <c r="Q162" s="178">
        <f>RES_hhdet_in_fech!Q162/RES_summary!Q$21</f>
        <v>94.072782587439718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160.46435470346987</v>
      </c>
      <c r="D163" s="176">
        <f>RES_hhdet_in_fech!D163/RES_summary!D$21</f>
        <v>171.42329856639165</v>
      </c>
      <c r="E163" s="176">
        <f>RES_hhdet_in_fech!E163/RES_summary!E$21</f>
        <v>212.85049875964543</v>
      </c>
      <c r="F163" s="176">
        <f>RES_hhdet_in_fech!F163/RES_summary!F$21</f>
        <v>196.87842579020915</v>
      </c>
      <c r="G163" s="176">
        <f>RES_hhdet_in_fech!G163/RES_summary!G$21</f>
        <v>178.40606607981064</v>
      </c>
      <c r="H163" s="176">
        <f>RES_hhdet_in_fech!H163/RES_summary!H$21</f>
        <v>168.4058480677289</v>
      </c>
      <c r="I163" s="176">
        <f>RES_hhdet_in_fech!I163/RES_summary!I$21</f>
        <v>137.08595736995258</v>
      </c>
      <c r="J163" s="176">
        <f>RES_hhdet_in_fech!J163/RES_summary!J$21</f>
        <v>163.61111733203967</v>
      </c>
      <c r="K163" s="176">
        <f>RES_hhdet_in_fech!K163/RES_summary!K$21</f>
        <v>148.91623161016781</v>
      </c>
      <c r="L163" s="176">
        <f>RES_hhdet_in_fech!L163/RES_summary!L$21</f>
        <v>137.36800067366664</v>
      </c>
      <c r="M163" s="176">
        <f>RES_hhdet_in_fech!M163/RES_summary!M$21</f>
        <v>117.73329127984022</v>
      </c>
      <c r="N163" s="176">
        <f>RES_hhdet_in_fech!N163/RES_summary!N$21</f>
        <v>102.79651760398731</v>
      </c>
      <c r="O163" s="176">
        <f>RES_hhdet_in_fech!O163/RES_summary!O$21</f>
        <v>96.135738736922448</v>
      </c>
      <c r="P163" s="176">
        <f>RES_hhdet_in_fech!P163/RES_summary!P$21</f>
        <v>71.746771869490289</v>
      </c>
      <c r="Q163" s="176">
        <f>RES_hhdet_in_fech!Q163/RES_summary!Q$21</f>
        <v>94.072782587439718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10.334837999989974</v>
      </c>
      <c r="D164" s="178">
        <f>RES_hhdet_in_fech!D164/RES_summary!D$21</f>
        <v>9.7322081605746735</v>
      </c>
      <c r="E164" s="178">
        <f>RES_hhdet_in_fech!E164/RES_summary!E$21</f>
        <v>9.3149093161127112</v>
      </c>
      <c r="F164" s="178">
        <f>RES_hhdet_in_fech!F164/RES_summary!F$21</f>
        <v>8.9436267084389129</v>
      </c>
      <c r="G164" s="178">
        <f>RES_hhdet_in_fech!G164/RES_summary!G$21</f>
        <v>8.5606373494785082</v>
      </c>
      <c r="H164" s="178">
        <f>RES_hhdet_in_fech!H164/RES_summary!H$21</f>
        <v>8.2540753968386991</v>
      </c>
      <c r="I164" s="178">
        <f>RES_hhdet_in_fech!I164/RES_summary!I$21</f>
        <v>7.9973702720540043</v>
      </c>
      <c r="J164" s="178">
        <f>RES_hhdet_in_fech!J164/RES_summary!J$21</f>
        <v>8.2642420819910889</v>
      </c>
      <c r="K164" s="178">
        <f>RES_hhdet_in_fech!K164/RES_summary!K$21</f>
        <v>7.6884723085577802</v>
      </c>
      <c r="L164" s="178">
        <f>RES_hhdet_in_fech!L164/RES_summary!L$21</f>
        <v>7.2299379908882253</v>
      </c>
      <c r="M164" s="178">
        <f>RES_hhdet_in_fech!M164/RES_summary!M$21</f>
        <v>6.4305500944034701</v>
      </c>
      <c r="N164" s="178">
        <f>RES_hhdet_in_fech!N164/RES_summary!N$21</f>
        <v>6.1034097166249834</v>
      </c>
      <c r="O164" s="178">
        <f>RES_hhdet_in_fech!O164/RES_summary!O$21</f>
        <v>5.4582120764631101</v>
      </c>
      <c r="P164" s="178">
        <f>RES_hhdet_in_fech!P164/RES_summary!P$21</f>
        <v>5.1427393358485141</v>
      </c>
      <c r="Q164" s="178">
        <f>RES_hhdet_in_fech!Q164/RES_summary!Q$21</f>
        <v>5.0358663446519545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10.334837999989974</v>
      </c>
      <c r="D165" s="177">
        <f>RES_hhdet_in_fech!D165/RES_summary!D$21</f>
        <v>9.7322081605746735</v>
      </c>
      <c r="E165" s="177">
        <f>RES_hhdet_in_fech!E165/RES_summary!E$21</f>
        <v>9.3149093161127112</v>
      </c>
      <c r="F165" s="177">
        <f>RES_hhdet_in_fech!F165/RES_summary!F$21</f>
        <v>8.9436267084389129</v>
      </c>
      <c r="G165" s="177">
        <f>RES_hhdet_in_fech!G165/RES_summary!G$21</f>
        <v>8.5606373494785082</v>
      </c>
      <c r="H165" s="177">
        <f>RES_hhdet_in_fech!H165/RES_summary!H$21</f>
        <v>8.2540753968386991</v>
      </c>
      <c r="I165" s="177">
        <f>RES_hhdet_in_fech!I165/RES_summary!I$21</f>
        <v>7.9973702720540043</v>
      </c>
      <c r="J165" s="177">
        <f>RES_hhdet_in_fech!J165/RES_summary!J$21</f>
        <v>8.2642420819910889</v>
      </c>
      <c r="K165" s="177">
        <f>RES_hhdet_in_fech!K165/RES_summary!K$21</f>
        <v>7.6884723085577802</v>
      </c>
      <c r="L165" s="177">
        <f>RES_hhdet_in_fech!L165/RES_summary!L$21</f>
        <v>7.2299379908882253</v>
      </c>
      <c r="M165" s="177">
        <f>RES_hhdet_in_fech!M165/RES_summary!M$21</f>
        <v>6.4305500944034701</v>
      </c>
      <c r="N165" s="177">
        <f>RES_hhdet_in_fech!N165/RES_summary!N$21</f>
        <v>6.1034097166249834</v>
      </c>
      <c r="O165" s="177">
        <f>RES_hhdet_in_fech!O165/RES_summary!O$21</f>
        <v>5.4582120764631101</v>
      </c>
      <c r="P165" s="177">
        <f>RES_hhdet_in_fech!P165/RES_summary!P$21</f>
        <v>5.1427393358485141</v>
      </c>
      <c r="Q165" s="177">
        <f>RES_hhdet_in_fech!Q165/RES_summary!Q$21</f>
        <v>5.0358663446519545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43.800634523765254</v>
      </c>
      <c r="D166" s="178">
        <f>RES_hhdet_in_fech!D166/RES_summary!D$21</f>
        <v>42.983044383314095</v>
      </c>
      <c r="E166" s="178">
        <f>RES_hhdet_in_fech!E166/RES_summary!E$21</f>
        <v>46.67433178789684</v>
      </c>
      <c r="F166" s="178">
        <f>RES_hhdet_in_fech!F166/RES_summary!F$21</f>
        <v>43.276149140485863</v>
      </c>
      <c r="G166" s="178">
        <f>RES_hhdet_in_fech!G166/RES_summary!G$21</f>
        <v>42.159404000533101</v>
      </c>
      <c r="H166" s="178">
        <f>RES_hhdet_in_fech!H166/RES_summary!H$21</f>
        <v>39.239766805350527</v>
      </c>
      <c r="I166" s="178">
        <f>RES_hhdet_in_fech!I166/RES_summary!I$21</f>
        <v>37.30590618844429</v>
      </c>
      <c r="J166" s="178">
        <f>RES_hhdet_in_fech!J166/RES_summary!J$21</f>
        <v>39.447868549820789</v>
      </c>
      <c r="K166" s="178">
        <f>RES_hhdet_in_fech!K166/RES_summary!K$21</f>
        <v>31.789364117336611</v>
      </c>
      <c r="L166" s="178">
        <f>RES_hhdet_in_fech!L166/RES_summary!L$21</f>
        <v>26.01931373055006</v>
      </c>
      <c r="M166" s="178">
        <f>RES_hhdet_in_fech!M166/RES_summary!M$21</f>
        <v>27.949243041030915</v>
      </c>
      <c r="N166" s="178">
        <f>RES_hhdet_in_fech!N166/RES_summary!N$21</f>
        <v>26.465194793415627</v>
      </c>
      <c r="O166" s="178">
        <f>RES_hhdet_in_fech!O166/RES_summary!O$21</f>
        <v>25.461402295840156</v>
      </c>
      <c r="P166" s="178">
        <f>RES_hhdet_in_fech!P166/RES_summary!P$21</f>
        <v>24.098167707526333</v>
      </c>
      <c r="Q166" s="178">
        <f>RES_hhdet_in_fech!Q166/RES_summary!Q$21</f>
        <v>26.375410660167141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43.800634523765254</v>
      </c>
      <c r="D171" s="180">
        <f>RES_hhdet_in_fech!D171/RES_summary!D$21</f>
        <v>42.983044383314095</v>
      </c>
      <c r="E171" s="180">
        <f>RES_hhdet_in_fech!E171/RES_summary!E$21</f>
        <v>46.67433178789684</v>
      </c>
      <c r="F171" s="180">
        <f>RES_hhdet_in_fech!F171/RES_summary!F$21</f>
        <v>43.276149140485863</v>
      </c>
      <c r="G171" s="180">
        <f>RES_hhdet_in_fech!G171/RES_summary!G$21</f>
        <v>42.159404000533101</v>
      </c>
      <c r="H171" s="180">
        <f>RES_hhdet_in_fech!H171/RES_summary!H$21</f>
        <v>39.239766805350527</v>
      </c>
      <c r="I171" s="180">
        <f>RES_hhdet_in_fech!I171/RES_summary!I$21</f>
        <v>37.30590618844429</v>
      </c>
      <c r="J171" s="180">
        <f>RES_hhdet_in_fech!J171/RES_summary!J$21</f>
        <v>39.447868549820789</v>
      </c>
      <c r="K171" s="180">
        <f>RES_hhdet_in_fech!K171/RES_summary!K$21</f>
        <v>0</v>
      </c>
      <c r="L171" s="180">
        <f>RES_hhdet_in_fech!L171/RES_summary!L$21</f>
        <v>26.807754530332591</v>
      </c>
      <c r="M171" s="180">
        <f>RES_hhdet_in_fech!M171/RES_summary!M$21</f>
        <v>30.030951125685643</v>
      </c>
      <c r="N171" s="180">
        <f>RES_hhdet_in_fech!N171/RES_summary!N$21</f>
        <v>28.314158741191214</v>
      </c>
      <c r="O171" s="180">
        <f>RES_hhdet_in_fech!O171/RES_summary!O$21</f>
        <v>27.564920409514809</v>
      </c>
      <c r="P171" s="180">
        <f>RES_hhdet_in_fech!P171/RES_summary!P$21</f>
        <v>25.523244333079351</v>
      </c>
      <c r="Q171" s="180">
        <f>RES_hhdet_in_fech!Q171/RES_summary!Q$21</f>
        <v>27.498188126326156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31.789364117336611</v>
      </c>
      <c r="L172" s="179">
        <f>RES_hhdet_in_fech!L172/RES_summary!L$21</f>
        <v>23.572675328441317</v>
      </c>
      <c r="M172" s="179">
        <f>RES_hhdet_in_fech!M172/RES_summary!M$21</f>
        <v>24.992588508679091</v>
      </c>
      <c r="N172" s="179">
        <f>RES_hhdet_in_fech!N172/RES_summary!N$21</f>
        <v>23.818092299189537</v>
      </c>
      <c r="O172" s="179">
        <f>RES_hhdet_in_fech!O172/RES_summary!O$21</f>
        <v>23.154455663729898</v>
      </c>
      <c r="P172" s="179">
        <f>RES_hhdet_in_fech!P172/RES_summary!P$21</f>
        <v>21.780755632311038</v>
      </c>
      <c r="Q172" s="179">
        <f>RES_hhdet_in_fech!Q172/RES_summary!Q$21</f>
        <v>22.748725771118281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20.632689443708617</v>
      </c>
      <c r="L173" s="177">
        <f>RES_hhdet_in_fech!L173/RES_summary!L$21</f>
        <v>13.529770333194081</v>
      </c>
      <c r="M173" s="177">
        <f>RES_hhdet_in_fech!M173/RES_summary!M$21</f>
        <v>15.291261807006563</v>
      </c>
      <c r="N173" s="177">
        <f>RES_hhdet_in_fech!N173/RES_summary!N$21</f>
        <v>14.370410565032088</v>
      </c>
      <c r="O173" s="177">
        <f>RES_hhdet_in_fech!O173/RES_summary!O$21</f>
        <v>13.961942304140162</v>
      </c>
      <c r="P173" s="177">
        <f>RES_hhdet_in_fech!P173/RES_summary!P$21</f>
        <v>12.890213063031624</v>
      </c>
      <c r="Q173" s="177">
        <f>RES_hhdet_in_fech!Q173/RES_summary!Q$21</f>
        <v>13.937777723453051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11.156674673627997</v>
      </c>
      <c r="L174" s="176">
        <f>RES_hhdet_in_fech!L174/RES_summary!L$21</f>
        <v>10.042904995247239</v>
      </c>
      <c r="M174" s="176">
        <f>RES_hhdet_in_fech!M174/RES_summary!M$21</f>
        <v>9.7013267016725333</v>
      </c>
      <c r="N174" s="176">
        <f>RES_hhdet_in_fech!N174/RES_summary!N$21</f>
        <v>9.4476817341574524</v>
      </c>
      <c r="O174" s="176">
        <f>RES_hhdet_in_fech!O174/RES_summary!O$21</f>
        <v>9.1925133595897357</v>
      </c>
      <c r="P174" s="176">
        <f>RES_hhdet_in_fech!P174/RES_summary!P$21</f>
        <v>8.8905425692794129</v>
      </c>
      <c r="Q174" s="176">
        <f>RES_hhdet_in_fech!Q174/RES_summary!Q$21</f>
        <v>8.810948047665228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12.051993926197492</v>
      </c>
      <c r="D175" s="178">
        <f>RES_hhdet_in_fech!D175/RES_summary!D$21</f>
        <v>11.847459103444381</v>
      </c>
      <c r="E175" s="178">
        <f>RES_hhdet_in_fech!E175/RES_summary!E$21</f>
        <v>12.728809983361899</v>
      </c>
      <c r="F175" s="178">
        <f>RES_hhdet_in_fech!F175/RES_summary!F$21</f>
        <v>12.997702728858476</v>
      </c>
      <c r="G175" s="178">
        <f>RES_hhdet_in_fech!G175/RES_summary!G$21</f>
        <v>11.695594288678832</v>
      </c>
      <c r="H175" s="178">
        <f>RES_hhdet_in_fech!H175/RES_summary!H$21</f>
        <v>11.972491740172138</v>
      </c>
      <c r="I175" s="178">
        <f>RES_hhdet_in_fech!I175/RES_summary!I$21</f>
        <v>10.94876580223999</v>
      </c>
      <c r="J175" s="178">
        <f>RES_hhdet_in_fech!J175/RES_summary!J$21</f>
        <v>11.262890238667465</v>
      </c>
      <c r="K175" s="178">
        <f>RES_hhdet_in_fech!K175/RES_summary!K$21</f>
        <v>10.885910519548506</v>
      </c>
      <c r="L175" s="178">
        <f>RES_hhdet_in_fech!L175/RES_summary!L$21</f>
        <v>9.1469041114497553</v>
      </c>
      <c r="M175" s="178">
        <f>RES_hhdet_in_fech!M175/RES_summary!M$21</f>
        <v>8.5876895002085174</v>
      </c>
      <c r="N175" s="178">
        <f>RES_hhdet_in_fech!N175/RES_summary!N$21</f>
        <v>8.1365917684282536</v>
      </c>
      <c r="O175" s="178">
        <f>RES_hhdet_in_fech!O175/RES_summary!O$21</f>
        <v>8.0156469908352861</v>
      </c>
      <c r="P175" s="178">
        <f>RES_hhdet_in_fech!P175/RES_summary!P$21</f>
        <v>7.578285863102872</v>
      </c>
      <c r="Q175" s="178">
        <f>RES_hhdet_in_fech!Q175/RES_summary!Q$21</f>
        <v>7.4725340623463135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12.051993926197492</v>
      </c>
      <c r="D177" s="176">
        <f>RES_hhdet_in_fech!D177/RES_summary!D$21</f>
        <v>11.847459103444381</v>
      </c>
      <c r="E177" s="176">
        <f>RES_hhdet_in_fech!E177/RES_summary!E$21</f>
        <v>12.728809983361899</v>
      </c>
      <c r="F177" s="176">
        <f>RES_hhdet_in_fech!F177/RES_summary!F$21</f>
        <v>12.997702728858476</v>
      </c>
      <c r="G177" s="176">
        <f>RES_hhdet_in_fech!G177/RES_summary!G$21</f>
        <v>11.695594288678832</v>
      </c>
      <c r="H177" s="176">
        <f>RES_hhdet_in_fech!H177/RES_summary!H$21</f>
        <v>11.972491740172138</v>
      </c>
      <c r="I177" s="176">
        <f>RES_hhdet_in_fech!I177/RES_summary!I$21</f>
        <v>10.94876580223999</v>
      </c>
      <c r="J177" s="176">
        <f>RES_hhdet_in_fech!J177/RES_summary!J$21</f>
        <v>11.262890238667465</v>
      </c>
      <c r="K177" s="176">
        <f>RES_hhdet_in_fech!K177/RES_summary!K$21</f>
        <v>10.885910519548506</v>
      </c>
      <c r="L177" s="176">
        <f>RES_hhdet_in_fech!L177/RES_summary!L$21</f>
        <v>9.1469041114497553</v>
      </c>
      <c r="M177" s="176">
        <f>RES_hhdet_in_fech!M177/RES_summary!M$21</f>
        <v>8.5876895002085174</v>
      </c>
      <c r="N177" s="176">
        <f>RES_hhdet_in_fech!N177/RES_summary!N$21</f>
        <v>8.1365917684282536</v>
      </c>
      <c r="O177" s="176">
        <f>RES_hhdet_in_fech!O177/RES_summary!O$21</f>
        <v>8.0156469908352861</v>
      </c>
      <c r="P177" s="176">
        <f>RES_hhdet_in_fech!P177/RES_summary!P$21</f>
        <v>7.578285863102872</v>
      </c>
      <c r="Q177" s="176">
        <f>RES_hhdet_in_fech!Q177/RES_summary!Q$21</f>
        <v>7.4725340623463135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97.856938681000301</v>
      </c>
      <c r="D3" s="184">
        <f>RES_hhdet_in_tesh!D3/RES_summary!D$21</f>
        <v>160.55077325840517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149.72063578718951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91.35273892749025</v>
      </c>
      <c r="P3" s="184">
        <f>RES_hhdet_in_tesh!P3/RES_summary!P$21</f>
        <v>102.82314888403586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37.231145797838401</v>
      </c>
      <c r="D4" s="178">
        <f>RES_hhdet_in_tesh!D4/RES_summary!D$21</f>
        <v>100.35128456760744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92.490380326383971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64.687056269903934</v>
      </c>
      <c r="P4" s="178">
        <f>RES_hhdet_in_tesh!P4/RES_summary!P$21</f>
        <v>49.321377583575625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36.820413094637175</v>
      </c>
      <c r="D5" s="177">
        <f>RES_hhdet_in_tesh!D5/RES_summary!D$21</f>
        <v>99.244351261852117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91.476160623195042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64.300975244333017</v>
      </c>
      <c r="P5" s="177">
        <f>RES_hhdet_in_tesh!P5/RES_summary!P$21</f>
        <v>49.041805723854111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0.4107327032012254</v>
      </c>
      <c r="D6" s="177">
        <f>RES_hhdet_in_tesh!D6/RES_summary!D$21</f>
        <v>1.1069333057553115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1.0142197031889244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0.3860810255709175</v>
      </c>
      <c r="P6" s="177">
        <f>RES_hhdet_in_tesh!P6/RES_summary!P$21</f>
        <v>0.27957185972151427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19.336233094030202</v>
      </c>
      <c r="D7" s="178">
        <f>RES_hhdet_in_tesh!D7/RES_summary!D$21</f>
        <v>19.004314123675382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18.503105528976015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27.780809727877273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19.336233094030202</v>
      </c>
      <c r="D8" s="177">
        <f>RES_hhdet_in_tesh!D8/RES_summary!D$21</f>
        <v>19.004314123675382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18.503105528976015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27.780809727877273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31.245280253910238</v>
      </c>
      <c r="D9" s="178">
        <f>RES_hhdet_in_tesh!D9/RES_summary!D$21</f>
        <v>31.313903091768815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29.406193726361717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19.75058078651735</v>
      </c>
      <c r="P9" s="178">
        <f>RES_hhdet_in_tesh!P9/RES_summary!P$21</f>
        <v>19.165987981591794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31.245280253910238</v>
      </c>
      <c r="D15" s="180">
        <f>RES_hhdet_in_tesh!D15/RES_summary!D$21</f>
        <v>31.313903091768815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30.841033161559139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19.449177145306784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26.580068563910665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19.75058078651735</v>
      </c>
      <c r="P16" s="179">
        <f>RES_hhdet_in_tesh!P16/RES_summary!P$21</f>
        <v>18.741360305047795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15.420516580779433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10.508800983848165</v>
      </c>
      <c r="P17" s="177">
        <f>RES_hhdet_in_tesh!P17/RES_summary!P$21</f>
        <v>9.8146773323339804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11.159551983131232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9.241779802669182</v>
      </c>
      <c r="P18" s="177">
        <f>RES_hhdet_in_tesh!P18/RES_summary!P$21</f>
        <v>8.9266829727138184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10.044279535221468</v>
      </c>
      <c r="D19" s="178">
        <f>RES_hhdet_in_tesh!D19/RES_summary!D$21</f>
        <v>9.881271475353552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9.3209562054677981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6.9151018710689769</v>
      </c>
      <c r="P19" s="178">
        <f>RES_hhdet_in_tesh!P19/RES_summary!P$21</f>
        <v>6.5549735909911542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10.044279535221468</v>
      </c>
      <c r="D22" s="176">
        <f>RES_hhdet_in_tesh!D22/RES_summary!D$21</f>
        <v>9.881271475353552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9.3209562054677981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6.9151018710689769</v>
      </c>
      <c r="P22" s="176">
        <f>RES_hhdet_in_tesh!P22/RES_summary!P$21</f>
        <v>6.5549735909911542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153.95815421546018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170.56056496311646</v>
      </c>
      <c r="G24" s="184">
        <f>RES_hhdet_in_tesh!G24/RES_summary!G$21</f>
        <v>154.95589680200538</v>
      </c>
      <c r="H24" s="184">
        <f>RES_hhdet_in_tesh!H24/RES_summary!H$21</f>
        <v>162.33560225999051</v>
      </c>
      <c r="I24" s="184">
        <f>RES_hhdet_in_tesh!I24/RES_summary!I$21</f>
        <v>135.21539462690836</v>
      </c>
      <c r="J24" s="184">
        <f>RES_hhdet_in_tesh!J24/RES_summary!J$21</f>
        <v>129.67614344880582</v>
      </c>
      <c r="K24" s="184">
        <f>RES_hhdet_in_tesh!K24/RES_summary!K$21</f>
        <v>0</v>
      </c>
      <c r="L24" s="184">
        <f>RES_hhdet_in_tesh!L24/RES_summary!L$21</f>
        <v>145.53589537883855</v>
      </c>
      <c r="M24" s="184">
        <f>RES_hhdet_in_tesh!M24/RES_summary!M$21</f>
        <v>126.39751619675495</v>
      </c>
      <c r="N24" s="184">
        <f>RES_hhdet_in_tesh!N24/RES_summary!N$21</f>
        <v>118.8577068331159</v>
      </c>
      <c r="O24" s="184">
        <f>RES_hhdet_in_tesh!O24/RES_summary!O$21</f>
        <v>135.78502666025452</v>
      </c>
      <c r="P24" s="184">
        <f>RES_hhdet_in_tesh!P24/RES_summary!P$21</f>
        <v>109.6710953289525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99.907263914350082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111.71346329446578</v>
      </c>
      <c r="G25" s="178">
        <f>RES_hhdet_in_tesh!G25/RES_summary!G$21</f>
        <v>101.28371842235011</v>
      </c>
      <c r="H25" s="178">
        <f>RES_hhdet_in_tesh!H25/RES_summary!H$21</f>
        <v>102.4994918942329</v>
      </c>
      <c r="I25" s="178">
        <f>RES_hhdet_in_tesh!I25/RES_summary!I$21</f>
        <v>85.909335927965444</v>
      </c>
      <c r="J25" s="178">
        <f>RES_hhdet_in_tesh!J25/RES_summary!J$21</f>
        <v>82.220512344941412</v>
      </c>
      <c r="K25" s="178">
        <f>RES_hhdet_in_tesh!K25/RES_summary!K$21</f>
        <v>0</v>
      </c>
      <c r="L25" s="178">
        <f>RES_hhdet_in_tesh!L25/RES_summary!L$21</f>
        <v>98.474021590118184</v>
      </c>
      <c r="M25" s="178">
        <f>RES_hhdet_in_tesh!M25/RES_summary!M$21</f>
        <v>81.60624159090834</v>
      </c>
      <c r="N25" s="178">
        <f>RES_hhdet_in_tesh!N25/RES_summary!N$21</f>
        <v>74.126076489723047</v>
      </c>
      <c r="O25" s="178">
        <f>RES_hhdet_in_tesh!O25/RES_summary!O$21</f>
        <v>91.058529322207932</v>
      </c>
      <c r="P25" s="178">
        <f>RES_hhdet_in_tesh!P25/RES_summary!P$21</f>
        <v>66.736769984862278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97.196684799757236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107.69531387423389</v>
      </c>
      <c r="G26" s="177">
        <f>RES_hhdet_in_tesh!G26/RES_summary!G$21</f>
        <v>97.579050044982239</v>
      </c>
      <c r="H26" s="177">
        <f>RES_hhdet_in_tesh!H26/RES_summary!H$21</f>
        <v>98.615678426731719</v>
      </c>
      <c r="I26" s="177">
        <f>RES_hhdet_in_tesh!I26/RES_summary!I$21</f>
        <v>82.246490096101468</v>
      </c>
      <c r="J26" s="177">
        <f>RES_hhdet_in_tesh!J26/RES_summary!J$21</f>
        <v>77.992425782939293</v>
      </c>
      <c r="K26" s="177">
        <f>RES_hhdet_in_tesh!K26/RES_summary!K$21</f>
        <v>0</v>
      </c>
      <c r="L26" s="177">
        <f>RES_hhdet_in_tesh!L26/RES_summary!L$21</f>
        <v>96.589064998821016</v>
      </c>
      <c r="M26" s="177">
        <f>RES_hhdet_in_tesh!M26/RES_summary!M$21</f>
        <v>79.975408041859723</v>
      </c>
      <c r="N26" s="177">
        <f>RES_hhdet_in_tesh!N26/RES_summary!N$21</f>
        <v>72.978414244569166</v>
      </c>
      <c r="O26" s="177">
        <f>RES_hhdet_in_tesh!O26/RES_summary!O$21</f>
        <v>89.71189115645771</v>
      </c>
      <c r="P26" s="177">
        <f>RES_hhdet_in_tesh!P26/RES_summary!P$21</f>
        <v>65.799021338983621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2.7105791145928424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4.0181494202318921</v>
      </c>
      <c r="G27" s="177">
        <f>RES_hhdet_in_tesh!G27/RES_summary!G$21</f>
        <v>3.7046683773678564</v>
      </c>
      <c r="H27" s="177">
        <f>RES_hhdet_in_tesh!H27/RES_summary!H$21</f>
        <v>3.8838134675011897</v>
      </c>
      <c r="I27" s="177">
        <f>RES_hhdet_in_tesh!I27/RES_summary!I$21</f>
        <v>3.6628458318639785</v>
      </c>
      <c r="J27" s="177">
        <f>RES_hhdet_in_tesh!J27/RES_summary!J$21</f>
        <v>4.228086562002118</v>
      </c>
      <c r="K27" s="177">
        <f>RES_hhdet_in_tesh!K27/RES_summary!K$21</f>
        <v>0</v>
      </c>
      <c r="L27" s="177">
        <f>RES_hhdet_in_tesh!L27/RES_summary!L$21</f>
        <v>1.8849565912971595</v>
      </c>
      <c r="M27" s="177">
        <f>RES_hhdet_in_tesh!M27/RES_summary!M$21</f>
        <v>1.6308335490486083</v>
      </c>
      <c r="N27" s="177">
        <f>RES_hhdet_in_tesh!N27/RES_summary!N$21</f>
        <v>1.1476622451538858</v>
      </c>
      <c r="O27" s="177">
        <f>RES_hhdet_in_tesh!O27/RES_summary!O$21</f>
        <v>1.3466381657502262</v>
      </c>
      <c r="P27" s="177">
        <f>RES_hhdet_in_tesh!P27/RES_summary!P$21</f>
        <v>0.93774864587865214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19.653197808633063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24.70498902105032</v>
      </c>
      <c r="G28" s="178">
        <f>RES_hhdet_in_tesh!G28/RES_summary!G$21</f>
        <v>22.379627299764802</v>
      </c>
      <c r="H28" s="178">
        <f>RES_hhdet_in_tesh!H28/RES_summary!H$21</f>
        <v>21.009407527614513</v>
      </c>
      <c r="I28" s="178">
        <f>RES_hhdet_in_tesh!I28/RES_summary!I$21</f>
        <v>20.146669412669198</v>
      </c>
      <c r="J28" s="178">
        <f>RES_hhdet_in_tesh!J28/RES_summary!J$21</f>
        <v>19.525262516212312</v>
      </c>
      <c r="K28" s="178">
        <f>RES_hhdet_in_tesh!K28/RES_summary!K$21</f>
        <v>0</v>
      </c>
      <c r="L28" s="178">
        <f>RES_hhdet_in_tesh!L28/RES_summary!L$21</f>
        <v>19.618661881750288</v>
      </c>
      <c r="M28" s="178">
        <f>RES_hhdet_in_tesh!M28/RES_summary!M$21</f>
        <v>18.437036499039493</v>
      </c>
      <c r="N28" s="178">
        <f>RES_hhdet_in_tesh!N28/RES_summary!N$21</f>
        <v>18.239043827654402</v>
      </c>
      <c r="O28" s="178">
        <f>RES_hhdet_in_tesh!O28/RES_summary!O$21</f>
        <v>17.146319499527973</v>
      </c>
      <c r="P28" s="178">
        <f>RES_hhdet_in_tesh!P28/RES_summary!P$21</f>
        <v>17.043294790339598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19.653197808633063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24.70498902105032</v>
      </c>
      <c r="G29" s="177">
        <f>RES_hhdet_in_tesh!G29/RES_summary!G$21</f>
        <v>22.379627299764802</v>
      </c>
      <c r="H29" s="177">
        <f>RES_hhdet_in_tesh!H29/RES_summary!H$21</f>
        <v>21.009407527614513</v>
      </c>
      <c r="I29" s="177">
        <f>RES_hhdet_in_tesh!I29/RES_summary!I$21</f>
        <v>20.146669412669198</v>
      </c>
      <c r="J29" s="177">
        <f>RES_hhdet_in_tesh!J29/RES_summary!J$21</f>
        <v>19.525262516212312</v>
      </c>
      <c r="K29" s="177">
        <f>RES_hhdet_in_tesh!K29/RES_summary!K$21</f>
        <v>0</v>
      </c>
      <c r="L29" s="177">
        <f>RES_hhdet_in_tesh!L29/RES_summary!L$21</f>
        <v>19.618661881750288</v>
      </c>
      <c r="M29" s="177">
        <f>RES_hhdet_in_tesh!M29/RES_summary!M$21</f>
        <v>18.437036499039493</v>
      </c>
      <c r="N29" s="177">
        <f>RES_hhdet_in_tesh!N29/RES_summary!N$21</f>
        <v>18.239043827654402</v>
      </c>
      <c r="O29" s="177">
        <f>RES_hhdet_in_tesh!O29/RES_summary!O$21</f>
        <v>17.146319499527973</v>
      </c>
      <c r="P29" s="177">
        <f>RES_hhdet_in_tesh!P29/RES_summary!P$21</f>
        <v>17.043294790339598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26.059737627324694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23.215201541248174</v>
      </c>
      <c r="G30" s="178">
        <f>RES_hhdet_in_tesh!G30/RES_summary!G$21</f>
        <v>22.76277148028877</v>
      </c>
      <c r="H30" s="178">
        <f>RES_hhdet_in_tesh!H30/RES_summary!H$21</f>
        <v>28.668714946029752</v>
      </c>
      <c r="I30" s="178">
        <f>RES_hhdet_in_tesh!I30/RES_summary!I$21</f>
        <v>21.476925924690793</v>
      </c>
      <c r="J30" s="178">
        <f>RES_hhdet_in_tesh!J30/RES_summary!J$21</f>
        <v>20.997753042785845</v>
      </c>
      <c r="K30" s="178">
        <f>RES_hhdet_in_tesh!K30/RES_summary!K$21</f>
        <v>0</v>
      </c>
      <c r="L30" s="178">
        <f>RES_hhdet_in_tesh!L30/RES_summary!L$21</f>
        <v>20.706333230516702</v>
      </c>
      <c r="M30" s="178">
        <f>RES_hhdet_in_tesh!M30/RES_summary!M$21</f>
        <v>19.932334259227613</v>
      </c>
      <c r="N30" s="178">
        <f>RES_hhdet_in_tesh!N30/RES_summary!N$21</f>
        <v>19.486387665888245</v>
      </c>
      <c r="O30" s="178">
        <f>RES_hhdet_in_tesh!O30/RES_summary!O$21</f>
        <v>20.662950479062673</v>
      </c>
      <c r="P30" s="178">
        <f>RES_hhdet_in_tesh!P30/RES_summary!P$21</f>
        <v>19.334967677561579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26.059737627324694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23.215201541248174</v>
      </c>
      <c r="G31" s="183">
        <f>RES_hhdet_in_tesh!G31/RES_summary!G$21</f>
        <v>22.76277148028877</v>
      </c>
      <c r="H31" s="183">
        <f>RES_hhdet_in_tesh!H31/RES_summary!H$21</f>
        <v>0</v>
      </c>
      <c r="I31" s="183">
        <f>RES_hhdet_in_tesh!I31/RES_summary!I$21</f>
        <v>21.476925924690793</v>
      </c>
      <c r="J31" s="183">
        <f>RES_hhdet_in_tesh!J31/RES_summary!J$21</f>
        <v>20.997753042785845</v>
      </c>
      <c r="K31" s="183">
        <f>RES_hhdet_in_tesh!K31/RES_summary!K$21</f>
        <v>0</v>
      </c>
      <c r="L31" s="183">
        <f>RES_hhdet_in_tesh!L31/RES_summary!L$21</f>
        <v>20.675942377906956</v>
      </c>
      <c r="M31" s="183">
        <f>RES_hhdet_in_tesh!M31/RES_summary!M$21</f>
        <v>19.915946575243957</v>
      </c>
      <c r="N31" s="183">
        <f>RES_hhdet_in_tesh!N31/RES_summary!N$21</f>
        <v>19.484448928807659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20.86922816058264</v>
      </c>
      <c r="M32" s="183">
        <f>RES_hhdet_in_tesh!M32/RES_summary!M$21</f>
        <v>19.985426492842542</v>
      </c>
      <c r="N32" s="183">
        <f>RES_hhdet_in_tesh!N32/RES_summary!N$21</f>
        <v>19.49201085442191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10.652702728020504</v>
      </c>
      <c r="M33" s="182">
        <f>RES_hhdet_in_tesh!M33/RES_summary!M$21</f>
        <v>10.210626059719928</v>
      </c>
      <c r="N33" s="182">
        <f>RES_hhdet_in_tesh!N33/RES_summary!N$21</f>
        <v>9.9511914406600663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10.216525432562136</v>
      </c>
      <c r="M34" s="181">
        <f>RES_hhdet_in_tesh!M34/RES_summary!M$21</f>
        <v>9.7748004331226142</v>
      </c>
      <c r="N34" s="181">
        <f>RES_hhdet_in_tesh!N34/RES_summary!N$21</f>
        <v>9.5408194137618469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28.668714946029752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21.008373707737725</v>
      </c>
      <c r="P35" s="180">
        <f>RES_hhdet_in_tesh!P35/RES_summary!P$21</f>
        <v>19.533419360790099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19.917004848099001</v>
      </c>
      <c r="P36" s="179">
        <f>RES_hhdet_in_tesh!P36/RES_summary!P$21</f>
        <v>18.839036916635155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10.656809462647123</v>
      </c>
      <c r="P37" s="177">
        <f>RES_hhdet_in_tesh!P37/RES_summary!P$21</f>
        <v>9.898766825551462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9.2601953854518744</v>
      </c>
      <c r="P38" s="177">
        <f>RES_hhdet_in_tesh!P38/RES_summary!P$21</f>
        <v>8.9402700910836934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8.3379548651523461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10.926911106352186</v>
      </c>
      <c r="G39" s="178">
        <f>RES_hhdet_in_tesh!G39/RES_summary!G$21</f>
        <v>8.5297795996017101</v>
      </c>
      <c r="H39" s="178">
        <f>RES_hhdet_in_tesh!H39/RES_summary!H$21</f>
        <v>10.157987892113329</v>
      </c>
      <c r="I39" s="178">
        <f>RES_hhdet_in_tesh!I39/RES_summary!I$21</f>
        <v>7.6824633615829434</v>
      </c>
      <c r="J39" s="178">
        <f>RES_hhdet_in_tesh!J39/RES_summary!J$21</f>
        <v>6.9326155448662714</v>
      </c>
      <c r="K39" s="178">
        <f>RES_hhdet_in_tesh!K39/RES_summary!K$21</f>
        <v>0</v>
      </c>
      <c r="L39" s="178">
        <f>RES_hhdet_in_tesh!L39/RES_summary!L$21</f>
        <v>6.7368786764533644</v>
      </c>
      <c r="M39" s="178">
        <f>RES_hhdet_in_tesh!M39/RES_summary!M$21</f>
        <v>6.4219038475795003</v>
      </c>
      <c r="N39" s="178">
        <f>RES_hhdet_in_tesh!N39/RES_summary!N$21</f>
        <v>7.0061988498502101</v>
      </c>
      <c r="O39" s="178">
        <f>RES_hhdet_in_tesh!O39/RES_summary!O$21</f>
        <v>6.9172273594559384</v>
      </c>
      <c r="P39" s="178">
        <f>RES_hhdet_in_tesh!P39/RES_summary!P$21</f>
        <v>6.5560628761890447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8.3379548651523461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8.5297795996017101</v>
      </c>
      <c r="H40" s="177">
        <f>RES_hhdet_in_tesh!H40/RES_summary!H$21</f>
        <v>0</v>
      </c>
      <c r="I40" s="177">
        <f>RES_hhdet_in_tesh!I40/RES_summary!I$21</f>
        <v>7.6824633615829434</v>
      </c>
      <c r="J40" s="177">
        <f>RES_hhdet_in_tesh!J40/RES_summary!J$21</f>
        <v>6.9326155448662714</v>
      </c>
      <c r="K40" s="177">
        <f>RES_hhdet_in_tesh!K40/RES_summary!K$21</f>
        <v>0</v>
      </c>
      <c r="L40" s="177">
        <f>RES_hhdet_in_tesh!L40/RES_summary!L$21</f>
        <v>6.7368786764533644</v>
      </c>
      <c r="M40" s="177">
        <f>RES_hhdet_in_tesh!M40/RES_summary!M$21</f>
        <v>6.4219038475795003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10.926911106352186</v>
      </c>
      <c r="G41" s="176">
        <f>RES_hhdet_in_tesh!G41/RES_summary!G$21</f>
        <v>0</v>
      </c>
      <c r="H41" s="176">
        <f>RES_hhdet_in_tesh!H41/RES_summary!H$21</f>
        <v>10.157987892113329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7.0061988498502101</v>
      </c>
      <c r="O41" s="176">
        <f>RES_hhdet_in_tesh!O41/RES_summary!O$21</f>
        <v>6.9172273594559384</v>
      </c>
      <c r="P41" s="176">
        <f>RES_hhdet_in_tesh!P41/RES_summary!P$21</f>
        <v>6.5560628761890447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156.07260230278166</v>
      </c>
      <c r="D43" s="184">
        <f>RES_hhdet_in_tesh!D43/RES_summary!D$21</f>
        <v>162.09054112727591</v>
      </c>
      <c r="E43" s="184">
        <f>RES_hhdet_in_tesh!E43/RES_summary!E$21</f>
        <v>174.33775588373987</v>
      </c>
      <c r="F43" s="184">
        <f>RES_hhdet_in_tesh!F43/RES_summary!F$21</f>
        <v>169.15451712880088</v>
      </c>
      <c r="G43" s="184">
        <f>RES_hhdet_in_tesh!G43/RES_summary!G$21</f>
        <v>0</v>
      </c>
      <c r="H43" s="184">
        <f>RES_hhdet_in_tesh!H43/RES_summary!H$21</f>
        <v>160.05129187666023</v>
      </c>
      <c r="I43" s="184">
        <f>RES_hhdet_in_tesh!I43/RES_summary!I$21</f>
        <v>0</v>
      </c>
      <c r="J43" s="184">
        <f>RES_hhdet_in_tesh!J43/RES_summary!J$21</f>
        <v>153.50716132997979</v>
      </c>
      <c r="K43" s="184">
        <f>RES_hhdet_in_tesh!K43/RES_summary!K$21</f>
        <v>0</v>
      </c>
      <c r="L43" s="184">
        <f>RES_hhdet_in_tesh!L43/RES_summary!L$21</f>
        <v>158.00051382212195</v>
      </c>
      <c r="M43" s="184">
        <f>RES_hhdet_in_tesh!M43/RES_summary!M$21</f>
        <v>0</v>
      </c>
      <c r="N43" s="184">
        <f>RES_hhdet_in_tesh!N43/RES_summary!N$21</f>
        <v>122.45337626178122</v>
      </c>
      <c r="O43" s="184">
        <f>RES_hhdet_in_tesh!O43/RES_summary!O$21</f>
        <v>0</v>
      </c>
      <c r="P43" s="184">
        <f>RES_hhdet_in_tesh!P43/RES_summary!P$21</f>
        <v>0</v>
      </c>
      <c r="Q43" s="184">
        <f>RES_hhdet_in_tesh!Q43/RES_summary!Q$21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100.45594833256924</v>
      </c>
      <c r="D44" s="178">
        <f>RES_hhdet_in_tesh!D44/RES_summary!D$21</f>
        <v>105.94386922616832</v>
      </c>
      <c r="E44" s="178">
        <f>RES_hhdet_in_tesh!E44/RES_summary!E$21</f>
        <v>116.42223625159711</v>
      </c>
      <c r="F44" s="178">
        <f>RES_hhdet_in_tesh!F44/RES_summary!F$21</f>
        <v>115.44174402461512</v>
      </c>
      <c r="G44" s="178">
        <f>RES_hhdet_in_tesh!G44/RES_summary!G$21</f>
        <v>0</v>
      </c>
      <c r="H44" s="178">
        <f>RES_hhdet_in_tesh!H44/RES_summary!H$21</f>
        <v>102.46017753174979</v>
      </c>
      <c r="I44" s="178">
        <f>RES_hhdet_in_tesh!I44/RES_summary!I$21</f>
        <v>0</v>
      </c>
      <c r="J44" s="178">
        <f>RES_hhdet_in_tesh!J44/RES_summary!J$21</f>
        <v>94.069639972069979</v>
      </c>
      <c r="K44" s="178">
        <f>RES_hhdet_in_tesh!K44/RES_summary!K$21</f>
        <v>0</v>
      </c>
      <c r="L44" s="178">
        <f>RES_hhdet_in_tesh!L44/RES_summary!L$21</f>
        <v>108.67899658547528</v>
      </c>
      <c r="M44" s="178">
        <f>RES_hhdet_in_tesh!M44/RES_summary!M$21</f>
        <v>0</v>
      </c>
      <c r="N44" s="178">
        <f>RES_hhdet_in_tesh!N44/RES_summary!N$21</f>
        <v>68.607631358121822</v>
      </c>
      <c r="O44" s="178">
        <f>RES_hhdet_in_tesh!O44/RES_summary!O$21</f>
        <v>0</v>
      </c>
      <c r="P44" s="178">
        <f>RES_hhdet_in_tesh!P44/RES_summary!P$21</f>
        <v>0</v>
      </c>
      <c r="Q44" s="178">
        <f>RES_hhdet_in_tesh!Q44/RES_summary!Q$21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97.730482887731156</v>
      </c>
      <c r="D45" s="177">
        <f>RES_hhdet_in_tesh!D45/RES_summary!D$21</f>
        <v>103.06986518605112</v>
      </c>
      <c r="E45" s="177">
        <f>RES_hhdet_in_tesh!E45/RES_summary!E$21</f>
        <v>111.70212932433699</v>
      </c>
      <c r="F45" s="177">
        <f>RES_hhdet_in_tesh!F45/RES_summary!F$21</f>
        <v>111.28949448240577</v>
      </c>
      <c r="G45" s="177">
        <f>RES_hhdet_in_tesh!G45/RES_summary!G$21</f>
        <v>0</v>
      </c>
      <c r="H45" s="177">
        <f>RES_hhdet_in_tesh!H45/RES_summary!H$21</f>
        <v>98.577853726759656</v>
      </c>
      <c r="I45" s="177">
        <f>RES_hhdet_in_tesh!I45/RES_summary!I$21</f>
        <v>0</v>
      </c>
      <c r="J45" s="177">
        <f>RES_hhdet_in_tesh!J45/RES_summary!J$21</f>
        <v>89.232226906706657</v>
      </c>
      <c r="K45" s="177">
        <f>RES_hhdet_in_tesh!K45/RES_summary!K$21</f>
        <v>0</v>
      </c>
      <c r="L45" s="177">
        <f>RES_hhdet_in_tesh!L45/RES_summary!L$21</f>
        <v>106.59869979611463</v>
      </c>
      <c r="M45" s="177">
        <f>RES_hhdet_in_tesh!M45/RES_summary!M$21</f>
        <v>0</v>
      </c>
      <c r="N45" s="177">
        <f>RES_hhdet_in_tesh!N45/RES_summary!N$21</f>
        <v>67.545408831747196</v>
      </c>
      <c r="O45" s="177">
        <f>RES_hhdet_in_tesh!O45/RES_summary!O$21</f>
        <v>0</v>
      </c>
      <c r="P45" s="177">
        <f>RES_hhdet_in_tesh!P45/RES_summary!P$21</f>
        <v>0</v>
      </c>
      <c r="Q45" s="177">
        <f>RES_hhdet_in_tesh!Q45/RES_summary!Q$21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2.7254654448380826</v>
      </c>
      <c r="D46" s="177">
        <f>RES_hhdet_in_tesh!D46/RES_summary!D$21</f>
        <v>2.8740040401172107</v>
      </c>
      <c r="E46" s="177">
        <f>RES_hhdet_in_tesh!E46/RES_summary!E$21</f>
        <v>4.7201069272601295</v>
      </c>
      <c r="F46" s="177">
        <f>RES_hhdet_in_tesh!F46/RES_summary!F$21</f>
        <v>4.1522495422093426</v>
      </c>
      <c r="G46" s="177">
        <f>RES_hhdet_in_tesh!G46/RES_summary!G$21</f>
        <v>0</v>
      </c>
      <c r="H46" s="177">
        <f>RES_hhdet_in_tesh!H46/RES_summary!H$21</f>
        <v>3.8823238049901252</v>
      </c>
      <c r="I46" s="177">
        <f>RES_hhdet_in_tesh!I46/RES_summary!I$21</f>
        <v>0</v>
      </c>
      <c r="J46" s="177">
        <f>RES_hhdet_in_tesh!J46/RES_summary!J$21</f>
        <v>4.837413065363326</v>
      </c>
      <c r="K46" s="177">
        <f>RES_hhdet_in_tesh!K46/RES_summary!K$21</f>
        <v>0</v>
      </c>
      <c r="L46" s="177">
        <f>RES_hhdet_in_tesh!L46/RES_summary!L$21</f>
        <v>2.0802967893606397</v>
      </c>
      <c r="M46" s="177">
        <f>RES_hhdet_in_tesh!M46/RES_summary!M$21</f>
        <v>0</v>
      </c>
      <c r="N46" s="177">
        <f>RES_hhdet_in_tesh!N46/RES_summary!N$21</f>
        <v>1.0622225263746239</v>
      </c>
      <c r="O46" s="177">
        <f>RES_hhdet_in_tesh!O46/RES_summary!O$21</f>
        <v>0</v>
      </c>
      <c r="P46" s="177">
        <f>RES_hhdet_in_tesh!P46/RES_summary!P$21</f>
        <v>0</v>
      </c>
      <c r="Q46" s="177">
        <f>RES_hhdet_in_tesh!Q46/RES_summary!Q$21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19.569343318968489</v>
      </c>
      <c r="D47" s="178">
        <f>RES_hhdet_in_tesh!D47/RES_summary!D$21</f>
        <v>19.04334170005091</v>
      </c>
      <c r="E47" s="178">
        <f>RES_hhdet_in_tesh!E47/RES_summary!E$21</f>
        <v>18.649502284279393</v>
      </c>
      <c r="F47" s="178">
        <f>RES_hhdet_in_tesh!F47/RES_summary!F$21</f>
        <v>18.404219963992244</v>
      </c>
      <c r="G47" s="178">
        <f>RES_hhdet_in_tesh!G47/RES_summary!G$21</f>
        <v>0</v>
      </c>
      <c r="H47" s="178">
        <f>RES_hhdet_in_tesh!H47/RES_summary!H$21</f>
        <v>21.740908313474861</v>
      </c>
      <c r="I47" s="178">
        <f>RES_hhdet_in_tesh!I47/RES_summary!I$21</f>
        <v>0</v>
      </c>
      <c r="J47" s="178">
        <f>RES_hhdet_in_tesh!J47/RES_summary!J$21</f>
        <v>24.300921510259968</v>
      </c>
      <c r="K47" s="178">
        <f>RES_hhdet_in_tesh!K47/RES_summary!K$21</f>
        <v>0</v>
      </c>
      <c r="L47" s="178">
        <f>RES_hhdet_in_tesh!L47/RES_summary!L$21</f>
        <v>20.124095332094885</v>
      </c>
      <c r="M47" s="178">
        <f>RES_hhdet_in_tesh!M47/RES_summary!M$21</f>
        <v>0</v>
      </c>
      <c r="N47" s="178">
        <f>RES_hhdet_in_tesh!N47/RES_summary!N$21</f>
        <v>25.386642627403347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19.569343318968489</v>
      </c>
      <c r="D48" s="177">
        <f>RES_hhdet_in_tesh!D48/RES_summary!D$21</f>
        <v>19.04334170005091</v>
      </c>
      <c r="E48" s="177">
        <f>RES_hhdet_in_tesh!E48/RES_summary!E$21</f>
        <v>18.649502284279393</v>
      </c>
      <c r="F48" s="177">
        <f>RES_hhdet_in_tesh!F48/RES_summary!F$21</f>
        <v>18.404219963992244</v>
      </c>
      <c r="G48" s="177">
        <f>RES_hhdet_in_tesh!G48/RES_summary!G$21</f>
        <v>0</v>
      </c>
      <c r="H48" s="177">
        <f>RES_hhdet_in_tesh!H48/RES_summary!H$21</f>
        <v>21.740908313474861</v>
      </c>
      <c r="I48" s="177">
        <f>RES_hhdet_in_tesh!I48/RES_summary!I$21</f>
        <v>0</v>
      </c>
      <c r="J48" s="177">
        <f>RES_hhdet_in_tesh!J48/RES_summary!J$21</f>
        <v>24.300921510259968</v>
      </c>
      <c r="K48" s="177">
        <f>RES_hhdet_in_tesh!K48/RES_summary!K$21</f>
        <v>0</v>
      </c>
      <c r="L48" s="177">
        <f>RES_hhdet_in_tesh!L48/RES_summary!L$21</f>
        <v>20.124095332094885</v>
      </c>
      <c r="M48" s="177">
        <f>RES_hhdet_in_tesh!M48/RES_summary!M$21</f>
        <v>0</v>
      </c>
      <c r="N48" s="177">
        <f>RES_hhdet_in_tesh!N48/RES_summary!N$21</f>
        <v>25.386642627403347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26.003070597068987</v>
      </c>
      <c r="D49" s="178">
        <f>RES_hhdet_in_tesh!D49/RES_summary!D$21</f>
        <v>27.222328139493257</v>
      </c>
      <c r="E49" s="178">
        <f>RES_hhdet_in_tesh!E49/RES_summary!E$21</f>
        <v>28.607218567092961</v>
      </c>
      <c r="F49" s="178">
        <f>RES_hhdet_in_tesh!F49/RES_summary!F$21</f>
        <v>24.381481497714827</v>
      </c>
      <c r="G49" s="178">
        <f>RES_hhdet_in_tesh!G49/RES_summary!G$21</f>
        <v>0</v>
      </c>
      <c r="H49" s="178">
        <f>RES_hhdet_in_tesh!H49/RES_summary!H$21</f>
        <v>25.692316438731616</v>
      </c>
      <c r="I49" s="178">
        <f>RES_hhdet_in_tesh!I49/RES_summary!I$21</f>
        <v>0</v>
      </c>
      <c r="J49" s="178">
        <f>RES_hhdet_in_tesh!J49/RES_summary!J$21</f>
        <v>25.49727905456869</v>
      </c>
      <c r="K49" s="178">
        <f>RES_hhdet_in_tesh!K49/RES_summary!K$21</f>
        <v>0</v>
      </c>
      <c r="L49" s="178">
        <f>RES_hhdet_in_tesh!L49/RES_summary!L$21</f>
        <v>21.362645360727203</v>
      </c>
      <c r="M49" s="178">
        <f>RES_hhdet_in_tesh!M49/RES_summary!M$21</f>
        <v>0</v>
      </c>
      <c r="N49" s="178">
        <f>RES_hhdet_in_tesh!N49/RES_summary!N$21</f>
        <v>21.45386406130104</v>
      </c>
      <c r="O49" s="178">
        <f>RES_hhdet_in_tesh!O49/RES_summary!O$21</f>
        <v>0</v>
      </c>
      <c r="P49" s="178">
        <f>RES_hhdet_in_tesh!P49/RES_summary!P$21</f>
        <v>0</v>
      </c>
      <c r="Q49" s="178">
        <f>RES_hhdet_in_tesh!Q49/RES_summary!Q$21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26.003070597068987</v>
      </c>
      <c r="D50" s="183">
        <f>RES_hhdet_in_tesh!D50/RES_summary!D$21</f>
        <v>25.029861181415146</v>
      </c>
      <c r="E50" s="183">
        <f>RES_hhdet_in_tesh!E50/RES_summary!E$21</f>
        <v>24.109220361090241</v>
      </c>
      <c r="F50" s="183">
        <f>RES_hhdet_in_tesh!F50/RES_summary!F$21</f>
        <v>23.380595417614707</v>
      </c>
      <c r="G50" s="183">
        <f>RES_hhdet_in_tesh!G50/RES_summary!G$21</f>
        <v>0</v>
      </c>
      <c r="H50" s="183">
        <f>RES_hhdet_in_tesh!H50/RES_summary!H$21</f>
        <v>21.98872930155401</v>
      </c>
      <c r="I50" s="183">
        <f>RES_hhdet_in_tesh!I50/RES_summary!I$21</f>
        <v>0</v>
      </c>
      <c r="J50" s="183">
        <f>RES_hhdet_in_tesh!J50/RES_summary!J$21</f>
        <v>20.99749815142685</v>
      </c>
      <c r="K50" s="183">
        <f>RES_hhdet_in_tesh!K50/RES_summary!K$21</f>
        <v>0</v>
      </c>
      <c r="L50" s="183">
        <f>RES_hhdet_in_tesh!L50/RES_summary!L$21</f>
        <v>22.150553874396834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21.896996438721708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11.681347749935775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10.215648688785933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30.792188266361382</v>
      </c>
      <c r="E54" s="180">
        <f>RES_hhdet_in_tesh!E54/RES_summary!E$21</f>
        <v>33.690221025801875</v>
      </c>
      <c r="F54" s="180">
        <f>RES_hhdet_in_tesh!F54/RES_summary!F$21</f>
        <v>31.28329075533469</v>
      </c>
      <c r="G54" s="180">
        <f>RES_hhdet_in_tesh!G54/RES_summary!G$21</f>
        <v>0</v>
      </c>
      <c r="H54" s="180">
        <f>RES_hhdet_in_tesh!H54/RES_summary!H$21</f>
        <v>28.48109408697119</v>
      </c>
      <c r="I54" s="180">
        <f>RES_hhdet_in_tesh!I54/RES_summary!I$21</f>
        <v>0</v>
      </c>
      <c r="J54" s="180">
        <f>RES_hhdet_in_tesh!J54/RES_summary!J$21</f>
        <v>29.318257146785971</v>
      </c>
      <c r="K54" s="180">
        <f>RES_hhdet_in_tesh!K54/RES_summary!K$21</f>
        <v>0</v>
      </c>
      <c r="L54" s="180">
        <f>RES_hhdet_in_tesh!L54/RES_summary!L$21</f>
        <v>20.220412375282052</v>
      </c>
      <c r="M54" s="180">
        <f>RES_hhdet_in_tesh!M54/RES_summary!M$21</f>
        <v>0</v>
      </c>
      <c r="N54" s="180">
        <f>RES_hhdet_in_tesh!N54/RES_summary!N$21</f>
        <v>21.610701693522419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20.526526612875127</v>
      </c>
      <c r="M55" s="179">
        <f>RES_hhdet_in_tesh!M55/RES_summary!M$21</f>
        <v>0</v>
      </c>
      <c r="N55" s="179">
        <f>RES_hhdet_in_tesh!N55/RES_summary!N$21</f>
        <v>20.409182627211102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10.304616415050271</v>
      </c>
      <c r="M56" s="177">
        <f>RES_hhdet_in_tesh!M56/RES_summary!M$21</f>
        <v>0</v>
      </c>
      <c r="N56" s="177">
        <f>RES_hhdet_in_tesh!N56/RES_summary!N$21</f>
        <v>10.879189639667423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10.221910197824856</v>
      </c>
      <c r="M57" s="177">
        <f>RES_hhdet_in_tesh!M57/RES_summary!M$21</f>
        <v>0</v>
      </c>
      <c r="N57" s="177">
        <f>RES_hhdet_in_tesh!N57/RES_summary!N$21</f>
        <v>9.5299929875436789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10.044240054174928</v>
      </c>
      <c r="D58" s="178">
        <f>RES_hhdet_in_tesh!D58/RES_summary!D$21</f>
        <v>9.8810020615634375</v>
      </c>
      <c r="E58" s="178">
        <f>RES_hhdet_in_tesh!E58/RES_summary!E$21</f>
        <v>10.658798780770409</v>
      </c>
      <c r="F58" s="178">
        <f>RES_hhdet_in_tesh!F58/RES_summary!F$21</f>
        <v>10.927071642478685</v>
      </c>
      <c r="G58" s="178">
        <f>RES_hhdet_in_tesh!G58/RES_summary!G$21</f>
        <v>0</v>
      </c>
      <c r="H58" s="178">
        <f>RES_hhdet_in_tesh!H58/RES_summary!H$21</f>
        <v>10.157889592703944</v>
      </c>
      <c r="I58" s="178">
        <f>RES_hhdet_in_tesh!I58/RES_summary!I$21</f>
        <v>0</v>
      </c>
      <c r="J58" s="178">
        <f>RES_hhdet_in_tesh!J58/RES_summary!J$21</f>
        <v>9.6393207930811826</v>
      </c>
      <c r="K58" s="178">
        <f>RES_hhdet_in_tesh!K58/RES_summary!K$21</f>
        <v>0</v>
      </c>
      <c r="L58" s="178">
        <f>RES_hhdet_in_tesh!L58/RES_summary!L$21</f>
        <v>7.8347765438245851</v>
      </c>
      <c r="M58" s="178">
        <f>RES_hhdet_in_tesh!M58/RES_summary!M$21</f>
        <v>0</v>
      </c>
      <c r="N58" s="178">
        <f>RES_hhdet_in_tesh!N58/RES_summary!N$21</f>
        <v>7.0052382149549919</v>
      </c>
      <c r="O58" s="178">
        <f>RES_hhdet_in_tesh!O58/RES_summary!O$21</f>
        <v>0</v>
      </c>
      <c r="P58" s="178">
        <f>RES_hhdet_in_tesh!P58/RES_summary!P$21</f>
        <v>0</v>
      </c>
      <c r="Q58" s="178">
        <f>RES_hhdet_in_tesh!Q58/RES_summary!Q$21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10.044240054174928</v>
      </c>
      <c r="D60" s="176">
        <f>RES_hhdet_in_tesh!D60/RES_summary!D$21</f>
        <v>9.8810020615634375</v>
      </c>
      <c r="E60" s="176">
        <f>RES_hhdet_in_tesh!E60/RES_summary!E$21</f>
        <v>10.658798780770409</v>
      </c>
      <c r="F60" s="176">
        <f>RES_hhdet_in_tesh!F60/RES_summary!F$21</f>
        <v>10.927071642478685</v>
      </c>
      <c r="G60" s="176">
        <f>RES_hhdet_in_tesh!G60/RES_summary!G$21</f>
        <v>0</v>
      </c>
      <c r="H60" s="176">
        <f>RES_hhdet_in_tesh!H60/RES_summary!H$21</f>
        <v>10.157889592703944</v>
      </c>
      <c r="I60" s="176">
        <f>RES_hhdet_in_tesh!I60/RES_summary!I$21</f>
        <v>0</v>
      </c>
      <c r="J60" s="176">
        <f>RES_hhdet_in_tesh!J60/RES_summary!J$21</f>
        <v>9.6393207930811826</v>
      </c>
      <c r="K60" s="176">
        <f>RES_hhdet_in_tesh!K60/RES_summary!K$21</f>
        <v>0</v>
      </c>
      <c r="L60" s="176">
        <f>RES_hhdet_in_tesh!L60/RES_summary!L$21</f>
        <v>7.8347765438245851</v>
      </c>
      <c r="M60" s="176">
        <f>RES_hhdet_in_tesh!M60/RES_summary!M$21</f>
        <v>0</v>
      </c>
      <c r="N60" s="176">
        <f>RES_hhdet_in_tesh!N60/RES_summary!N$21</f>
        <v>7.0052382149549919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156.0480018093036</v>
      </c>
      <c r="D62" s="184">
        <f>RES_hhdet_in_tesh!D62/RES_summary!D$21</f>
        <v>159.06519967706004</v>
      </c>
      <c r="E62" s="184">
        <f>RES_hhdet_in_tesh!E62/RES_summary!E$21</f>
        <v>169.90712439006842</v>
      </c>
      <c r="F62" s="184">
        <f>RES_hhdet_in_tesh!F62/RES_summary!F$21</f>
        <v>166.59140750339503</v>
      </c>
      <c r="G62" s="184">
        <f>RES_hhdet_in_tesh!G62/RES_summary!G$21</f>
        <v>156.35923963187005</v>
      </c>
      <c r="H62" s="184">
        <f>RES_hhdet_in_tesh!H62/RES_summary!H$21</f>
        <v>149.38682510093918</v>
      </c>
      <c r="I62" s="184">
        <f>RES_hhdet_in_tesh!I62/RES_summary!I$21</f>
        <v>132.75465549786585</v>
      </c>
      <c r="J62" s="184">
        <f>RES_hhdet_in_tesh!J62/RES_summary!J$21</f>
        <v>144.90570082272231</v>
      </c>
      <c r="K62" s="184">
        <f>RES_hhdet_in_tesh!K62/RES_summary!K$21</f>
        <v>152.31829495948787</v>
      </c>
      <c r="L62" s="184">
        <f>RES_hhdet_in_tesh!L62/RES_summary!L$21</f>
        <v>147.14837036548028</v>
      </c>
      <c r="M62" s="184">
        <f>RES_hhdet_in_tesh!M62/RES_summary!M$21</f>
        <v>130.29494800351426</v>
      </c>
      <c r="N62" s="184">
        <f>RES_hhdet_in_tesh!N62/RES_summary!N$21</f>
        <v>123.75294315235254</v>
      </c>
      <c r="O62" s="184">
        <f>RES_hhdet_in_tesh!O62/RES_summary!O$21</f>
        <v>112.40711784808886</v>
      </c>
      <c r="P62" s="184">
        <f>RES_hhdet_in_tesh!P62/RES_summary!P$21</f>
        <v>0</v>
      </c>
      <c r="Q62" s="184">
        <f>RES_hhdet_in_tesh!Q62/RES_summary!Q$21</f>
        <v>102.6136287713816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100.53379566610202</v>
      </c>
      <c r="D63" s="178">
        <f>RES_hhdet_in_tesh!D63/RES_summary!D$21</f>
        <v>105.42137544346677</v>
      </c>
      <c r="E63" s="178">
        <f>RES_hhdet_in_tesh!E63/RES_summary!E$21</f>
        <v>115.10703213618957</v>
      </c>
      <c r="F63" s="178">
        <f>RES_hhdet_in_tesh!F63/RES_summary!F$21</f>
        <v>113.13784896438816</v>
      </c>
      <c r="G63" s="178">
        <f>RES_hhdet_in_tesh!G63/RES_summary!G$21</f>
        <v>107.63066532206325</v>
      </c>
      <c r="H63" s="178">
        <f>RES_hhdet_in_tesh!H63/RES_summary!H$21</f>
        <v>97.091727458691466</v>
      </c>
      <c r="I63" s="178">
        <f>RES_hhdet_in_tesh!I63/RES_summary!I$21</f>
        <v>84.983735875152419</v>
      </c>
      <c r="J63" s="178">
        <f>RES_hhdet_in_tesh!J63/RES_summary!J$21</f>
        <v>95.301191792769288</v>
      </c>
      <c r="K63" s="178">
        <f>RES_hhdet_in_tesh!K63/RES_summary!K$21</f>
        <v>103.62140689883384</v>
      </c>
      <c r="L63" s="178">
        <f>RES_hhdet_in_tesh!L63/RES_summary!L$21</f>
        <v>101.20392383283901</v>
      </c>
      <c r="M63" s="178">
        <f>RES_hhdet_in_tesh!M63/RES_summary!M$21</f>
        <v>85.929685777958454</v>
      </c>
      <c r="N63" s="178">
        <f>RES_hhdet_in_tesh!N63/RES_summary!N$21</f>
        <v>80.644260029664565</v>
      </c>
      <c r="O63" s="178">
        <f>RES_hhdet_in_tesh!O63/RES_summary!O$21</f>
        <v>70.543913593416903</v>
      </c>
      <c r="P63" s="178">
        <f>RES_hhdet_in_tesh!P63/RES_summary!P$21</f>
        <v>0</v>
      </c>
      <c r="Q63" s="178">
        <f>RES_hhdet_in_tesh!Q63/RES_summary!Q$21</f>
        <v>59.615734142664259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97.806218149046842</v>
      </c>
      <c r="D64" s="177">
        <f>RES_hhdet_in_tesh!D64/RES_summary!D$21</f>
        <v>102.56154541127837</v>
      </c>
      <c r="E64" s="177">
        <f>RES_hhdet_in_tesh!E64/RES_summary!E$21</f>
        <v>110.44024753167268</v>
      </c>
      <c r="F64" s="177">
        <f>RES_hhdet_in_tesh!F64/RES_summary!F$21</f>
        <v>109.06846673581786</v>
      </c>
      <c r="G64" s="177">
        <f>RES_hhdet_in_tesh!G64/RES_summary!G$21</f>
        <v>103.69384380262619</v>
      </c>
      <c r="H64" s="177">
        <f>RES_hhdet_in_tesh!H64/RES_summary!H$21</f>
        <v>93.412819868826247</v>
      </c>
      <c r="I64" s="177">
        <f>RES_hhdet_in_tesh!I64/RES_summary!I$21</f>
        <v>81.360354092903052</v>
      </c>
      <c r="J64" s="177">
        <f>RES_hhdet_in_tesh!J64/RES_summary!J$21</f>
        <v>90.400447722100836</v>
      </c>
      <c r="K64" s="177">
        <f>RES_hhdet_in_tesh!K64/RES_summary!K$21</f>
        <v>100.82667864950734</v>
      </c>
      <c r="L64" s="177">
        <f>RES_hhdet_in_tesh!L64/RES_summary!L$21</f>
        <v>99.266712371242846</v>
      </c>
      <c r="M64" s="177">
        <f>RES_hhdet_in_tesh!M64/RES_summary!M$21</f>
        <v>84.212451756467715</v>
      </c>
      <c r="N64" s="177">
        <f>RES_hhdet_in_tesh!N64/RES_summary!N$21</f>
        <v>79.395679544803087</v>
      </c>
      <c r="O64" s="177">
        <f>RES_hhdet_in_tesh!O64/RES_summary!O$21</f>
        <v>69.500660126516109</v>
      </c>
      <c r="P64" s="177">
        <f>RES_hhdet_in_tesh!P64/RES_summary!P$21</f>
        <v>0</v>
      </c>
      <c r="Q64" s="177">
        <f>RES_hhdet_in_tesh!Q64/RES_summary!Q$21</f>
        <v>58.075206966904375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2.7275775170551899</v>
      </c>
      <c r="D65" s="177">
        <f>RES_hhdet_in_tesh!D65/RES_summary!D$21</f>
        <v>2.8598300321884036</v>
      </c>
      <c r="E65" s="177">
        <f>RES_hhdet_in_tesh!E65/RES_summary!E$21</f>
        <v>4.6667846045169004</v>
      </c>
      <c r="F65" s="177">
        <f>RES_hhdet_in_tesh!F65/RES_summary!F$21</f>
        <v>4.0693822285703005</v>
      </c>
      <c r="G65" s="177">
        <f>RES_hhdet_in_tesh!G65/RES_summary!G$21</f>
        <v>3.9368215194370508</v>
      </c>
      <c r="H65" s="177">
        <f>RES_hhdet_in_tesh!H65/RES_summary!H$21</f>
        <v>3.6789075898652088</v>
      </c>
      <c r="I65" s="177">
        <f>RES_hhdet_in_tesh!I65/RES_summary!I$21</f>
        <v>3.6233817822493699</v>
      </c>
      <c r="J65" s="177">
        <f>RES_hhdet_in_tesh!J65/RES_summary!J$21</f>
        <v>4.9007440706684555</v>
      </c>
      <c r="K65" s="177">
        <f>RES_hhdet_in_tesh!K65/RES_summary!K$21</f>
        <v>2.7947282493264929</v>
      </c>
      <c r="L65" s="177">
        <f>RES_hhdet_in_tesh!L65/RES_summary!L$21</f>
        <v>1.9372114615961693</v>
      </c>
      <c r="M65" s="177">
        <f>RES_hhdet_in_tesh!M65/RES_summary!M$21</f>
        <v>1.7172340214907313</v>
      </c>
      <c r="N65" s="177">
        <f>RES_hhdet_in_tesh!N65/RES_summary!N$21</f>
        <v>1.2485804848614945</v>
      </c>
      <c r="O65" s="177">
        <f>RES_hhdet_in_tesh!O65/RES_summary!O$21</f>
        <v>1.043253466900798</v>
      </c>
      <c r="P65" s="177">
        <f>RES_hhdet_in_tesh!P65/RES_summary!P$21</f>
        <v>0</v>
      </c>
      <c r="Q65" s="177">
        <f>RES_hhdet_in_tesh!Q65/RES_summary!Q$21</f>
        <v>1.5405271757598811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19.565380174104959</v>
      </c>
      <c r="D66" s="178">
        <f>RES_hhdet_in_tesh!D66/RES_summary!D$21</f>
        <v>18.925285229309733</v>
      </c>
      <c r="E66" s="178">
        <f>RES_hhdet_in_tesh!E66/RES_summary!E$21</f>
        <v>18.565659104187006</v>
      </c>
      <c r="F66" s="178">
        <f>RES_hhdet_in_tesh!F66/RES_summary!F$21</f>
        <v>18.324038944859677</v>
      </c>
      <c r="G66" s="178">
        <f>RES_hhdet_in_tesh!G66/RES_summary!G$21</f>
        <v>18.087534346689015</v>
      </c>
      <c r="H66" s="178">
        <f>RES_hhdet_in_tesh!H66/RES_summary!H$21</f>
        <v>18.03498872639647</v>
      </c>
      <c r="I66" s="178">
        <f>RES_hhdet_in_tesh!I66/RES_summary!I$21</f>
        <v>19.327003625430009</v>
      </c>
      <c r="J66" s="178">
        <f>RES_hhdet_in_tesh!J66/RES_summary!J$21</f>
        <v>19.310894510706202</v>
      </c>
      <c r="K66" s="178">
        <f>RES_hhdet_in_tesh!K66/RES_summary!K$21</f>
        <v>19.102176420492235</v>
      </c>
      <c r="L66" s="178">
        <f>RES_hhdet_in_tesh!L66/RES_summary!L$21</f>
        <v>19.250479657925951</v>
      </c>
      <c r="M66" s="178">
        <f>RES_hhdet_in_tesh!M66/RES_summary!M$21</f>
        <v>18.16986055988346</v>
      </c>
      <c r="N66" s="178">
        <f>RES_hhdet_in_tesh!N66/RES_summary!N$21</f>
        <v>17.940321409583607</v>
      </c>
      <c r="O66" s="178">
        <f>RES_hhdet_in_tesh!O66/RES_summary!O$21</f>
        <v>16.897311718411114</v>
      </c>
      <c r="P66" s="178">
        <f>RES_hhdet_in_tesh!P66/RES_summary!P$21</f>
        <v>0</v>
      </c>
      <c r="Q66" s="178">
        <f>RES_hhdet_in_tesh!Q66/RES_summary!Q$21</f>
        <v>17.251323957919443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19.565380174104959</v>
      </c>
      <c r="D67" s="177">
        <f>RES_hhdet_in_tesh!D67/RES_summary!D$21</f>
        <v>18.925285229309733</v>
      </c>
      <c r="E67" s="177">
        <f>RES_hhdet_in_tesh!E67/RES_summary!E$21</f>
        <v>18.565659104187006</v>
      </c>
      <c r="F67" s="177">
        <f>RES_hhdet_in_tesh!F67/RES_summary!F$21</f>
        <v>18.324038944859677</v>
      </c>
      <c r="G67" s="177">
        <f>RES_hhdet_in_tesh!G67/RES_summary!G$21</f>
        <v>18.087534346689015</v>
      </c>
      <c r="H67" s="177">
        <f>RES_hhdet_in_tesh!H67/RES_summary!H$21</f>
        <v>18.03498872639647</v>
      </c>
      <c r="I67" s="177">
        <f>RES_hhdet_in_tesh!I67/RES_summary!I$21</f>
        <v>19.327003625430009</v>
      </c>
      <c r="J67" s="177">
        <f>RES_hhdet_in_tesh!J67/RES_summary!J$21</f>
        <v>19.310894510706202</v>
      </c>
      <c r="K67" s="177">
        <f>RES_hhdet_in_tesh!K67/RES_summary!K$21</f>
        <v>19.102176420492235</v>
      </c>
      <c r="L67" s="177">
        <f>RES_hhdet_in_tesh!L67/RES_summary!L$21</f>
        <v>19.250479657925951</v>
      </c>
      <c r="M67" s="177">
        <f>RES_hhdet_in_tesh!M67/RES_summary!M$21</f>
        <v>18.16986055988346</v>
      </c>
      <c r="N67" s="177">
        <f>RES_hhdet_in_tesh!N67/RES_summary!N$21</f>
        <v>17.940321409583607</v>
      </c>
      <c r="O67" s="177">
        <f>RES_hhdet_in_tesh!O67/RES_summary!O$21</f>
        <v>16.897311718411114</v>
      </c>
      <c r="P67" s="177">
        <f>RES_hhdet_in_tesh!P67/RES_summary!P$21</f>
        <v>0</v>
      </c>
      <c r="Q67" s="177">
        <f>RES_hhdet_in_tesh!Q67/RES_summary!Q$21</f>
        <v>17.251323957919443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26.829927916992403</v>
      </c>
      <c r="D68" s="178">
        <f>RES_hhdet_in_tesh!D68/RES_summary!D$21</f>
        <v>26.58208420930282</v>
      </c>
      <c r="E68" s="178">
        <f>RES_hhdet_in_tesh!E68/RES_summary!E$21</f>
        <v>27.402521970123161</v>
      </c>
      <c r="F68" s="178">
        <f>RES_hhdet_in_tesh!F68/RES_summary!F$21</f>
        <v>25.373846848484671</v>
      </c>
      <c r="G68" s="178">
        <f>RES_hhdet_in_tesh!G68/RES_summary!G$21</f>
        <v>22.653725870348747</v>
      </c>
      <c r="H68" s="178">
        <f>RES_hhdet_in_tesh!H68/RES_summary!H$21</f>
        <v>25.768081210271394</v>
      </c>
      <c r="I68" s="178">
        <f>RES_hhdet_in_tesh!I68/RES_summary!I$21</f>
        <v>20.936594963445138</v>
      </c>
      <c r="J68" s="178">
        <f>RES_hhdet_in_tesh!J68/RES_summary!J$21</f>
        <v>22.411352309381428</v>
      </c>
      <c r="K68" s="178">
        <f>RES_hhdet_in_tesh!K68/RES_summary!K$21</f>
        <v>22.679808161688651</v>
      </c>
      <c r="L68" s="178">
        <f>RES_hhdet_in_tesh!L68/RES_summary!L$21</f>
        <v>19.913497688181987</v>
      </c>
      <c r="M68" s="178">
        <f>RES_hhdet_in_tesh!M68/RES_summary!M$21</f>
        <v>19.725433902799562</v>
      </c>
      <c r="N68" s="178">
        <f>RES_hhdet_in_tesh!N68/RES_summary!N$21</f>
        <v>18.753638506173136</v>
      </c>
      <c r="O68" s="178">
        <f>RES_hhdet_in_tesh!O68/RES_summary!O$21</f>
        <v>18.555190474826524</v>
      </c>
      <c r="P68" s="178">
        <f>RES_hhdet_in_tesh!P68/RES_summary!P$21</f>
        <v>0</v>
      </c>
      <c r="Q68" s="178">
        <f>RES_hhdet_in_tesh!Q68/RES_summary!Q$21</f>
        <v>19.7142530549737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25.971614147227591</v>
      </c>
      <c r="D69" s="183">
        <f>RES_hhdet_in_tesh!D69/RES_summary!D$21</f>
        <v>24.815252868735662</v>
      </c>
      <c r="E69" s="183">
        <f>RES_hhdet_in_tesh!E69/RES_summary!E$21</f>
        <v>23.936545223905288</v>
      </c>
      <c r="F69" s="183">
        <f>RES_hhdet_in_tesh!F69/RES_summary!F$21</f>
        <v>23.293606883616857</v>
      </c>
      <c r="G69" s="183">
        <f>RES_hhdet_in_tesh!G69/RES_summary!G$21</f>
        <v>22.653725870348747</v>
      </c>
      <c r="H69" s="183">
        <f>RES_hhdet_in_tesh!H69/RES_summary!H$21</f>
        <v>21.689154525864662</v>
      </c>
      <c r="I69" s="183">
        <f>RES_hhdet_in_tesh!I69/RES_summary!I$21</f>
        <v>20.936594963445138</v>
      </c>
      <c r="J69" s="183">
        <f>RES_hhdet_in_tesh!J69/RES_summary!J$21</f>
        <v>21.151389905060867</v>
      </c>
      <c r="K69" s="183">
        <f>RES_hhdet_in_tesh!K69/RES_summary!K$21</f>
        <v>0</v>
      </c>
      <c r="L69" s="183">
        <f>RES_hhdet_in_tesh!L69/RES_summary!L$21</f>
        <v>19.696386461359285</v>
      </c>
      <c r="M69" s="183">
        <f>RES_hhdet_in_tesh!M69/RES_summary!M$21</f>
        <v>18.886520651581822</v>
      </c>
      <c r="N69" s="183">
        <f>RES_hhdet_in_tesh!N69/RES_summary!N$21</f>
        <v>18.504691954233039</v>
      </c>
      <c r="O69" s="183">
        <f>RES_hhdet_in_tesh!O69/RES_summary!O$21</f>
        <v>0</v>
      </c>
      <c r="P69" s="183">
        <f>RES_hhdet_in_tesh!P69/RES_summary!P$21</f>
        <v>0</v>
      </c>
      <c r="Q69" s="183">
        <f>RES_hhdet_in_tesh!Q69/RES_summary!Q$21</f>
        <v>17.238845560153955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21.9616342936053</v>
      </c>
      <c r="L70" s="183">
        <f>RES_hhdet_in_tesh!L70/RES_summary!L$21</f>
        <v>20.387988183547325</v>
      </c>
      <c r="M70" s="183">
        <f>RES_hhdet_in_tesh!M70/RES_summary!M$21</f>
        <v>19.513671372531949</v>
      </c>
      <c r="N70" s="183">
        <f>RES_hhdet_in_tesh!N70/RES_summary!N$21</f>
        <v>19.088669039202205</v>
      </c>
      <c r="O70" s="183">
        <f>RES_hhdet_in_tesh!O70/RES_summary!O$21</f>
        <v>18.555190474826524</v>
      </c>
      <c r="P70" s="183">
        <f>RES_hhdet_in_tesh!P70/RES_summary!P$21</f>
        <v>0</v>
      </c>
      <c r="Q70" s="183">
        <f>RES_hhdet_in_tesh!Q70/RES_summary!Q$21</f>
        <v>17.697914478748203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10.807377153853873</v>
      </c>
      <c r="L71" s="182">
        <f>RES_hhdet_in_tesh!L71/RES_summary!L$21</f>
        <v>10.167386176107277</v>
      </c>
      <c r="M71" s="182">
        <f>RES_hhdet_in_tesh!M71/RES_summary!M$21</f>
        <v>9.7455486303241887</v>
      </c>
      <c r="N71" s="182">
        <f>RES_hhdet_in_tesh!N71/RES_summary!N$21</f>
        <v>9.5526919598010505</v>
      </c>
      <c r="O71" s="182">
        <f>RES_hhdet_in_tesh!O71/RES_summary!O$21</f>
        <v>9.2890267402066264</v>
      </c>
      <c r="P71" s="182">
        <f>RES_hhdet_in_tesh!P71/RES_summary!P$21</f>
        <v>0</v>
      </c>
      <c r="Q71" s="182">
        <f>RES_hhdet_in_tesh!Q71/RES_summary!Q$21</f>
        <v>8.868599647817673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11.154257139751428</v>
      </c>
      <c r="L72" s="181">
        <f>RES_hhdet_in_tesh!L72/RES_summary!L$21</f>
        <v>10.220602007440048</v>
      </c>
      <c r="M72" s="181">
        <f>RES_hhdet_in_tesh!M72/RES_summary!M$21</f>
        <v>9.7681227422077619</v>
      </c>
      <c r="N72" s="181">
        <f>RES_hhdet_in_tesh!N72/RES_summary!N$21</f>
        <v>9.5359770794011549</v>
      </c>
      <c r="O72" s="181">
        <f>RES_hhdet_in_tesh!O72/RES_summary!O$21</f>
        <v>9.2661637346199033</v>
      </c>
      <c r="P72" s="181">
        <f>RES_hhdet_in_tesh!P72/RES_summary!P$21</f>
        <v>0</v>
      </c>
      <c r="Q72" s="181">
        <f>RES_hhdet_in_tesh!Q72/RES_summary!Q$21</f>
        <v>8.829314830930528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31.205452939066983</v>
      </c>
      <c r="D73" s="180">
        <f>RES_hhdet_in_tesh!D73/RES_summary!D$21</f>
        <v>30.880387665485717</v>
      </c>
      <c r="E73" s="180">
        <f>RES_hhdet_in_tesh!E73/RES_summary!E$21</f>
        <v>33.879268914149002</v>
      </c>
      <c r="F73" s="180">
        <f>RES_hhdet_in_tesh!F73/RES_summary!F$21</f>
        <v>31.495729088567927</v>
      </c>
      <c r="G73" s="180">
        <f>RES_hhdet_in_tesh!G73/RES_summary!G$21</f>
        <v>0</v>
      </c>
      <c r="H73" s="180">
        <f>RES_hhdet_in_tesh!H73/RES_summary!H$21</f>
        <v>28.711995894278804</v>
      </c>
      <c r="I73" s="180">
        <f>RES_hhdet_in_tesh!I73/RES_summary!I$21</f>
        <v>0</v>
      </c>
      <c r="J73" s="180">
        <f>RES_hhdet_in_tesh!J73/RES_summary!J$21</f>
        <v>29.383257425919538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22.823451931766698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21.580279959532813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26.568754918028802</v>
      </c>
      <c r="L74" s="179">
        <f>RES_hhdet_in_tesh!L74/RES_summary!L$21</f>
        <v>0</v>
      </c>
      <c r="M74" s="179">
        <f>RES_hhdet_in_tesh!M74/RES_summary!M$21</f>
        <v>21.30423775917339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19.629857331976609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15.413952930896782</v>
      </c>
      <c r="L75" s="177">
        <f>RES_hhdet_in_tesh!L75/RES_summary!L$21</f>
        <v>0</v>
      </c>
      <c r="M75" s="177">
        <f>RES_hhdet_in_tesh!M75/RES_summary!M$21</f>
        <v>11.540936909099564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10.796008137286366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11.154801987132016</v>
      </c>
      <c r="L76" s="177">
        <f>RES_hhdet_in_tesh!L76/RES_summary!L$21</f>
        <v>0</v>
      </c>
      <c r="M76" s="177">
        <f>RES_hhdet_in_tesh!M76/RES_summary!M$21</f>
        <v>9.7633008500738274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8.8338491946902433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9.11889805210423</v>
      </c>
      <c r="D77" s="178">
        <f>RES_hhdet_in_tesh!D77/RES_summary!D$21</f>
        <v>8.136454794980704</v>
      </c>
      <c r="E77" s="178">
        <f>RES_hhdet_in_tesh!E77/RES_summary!E$21</f>
        <v>8.8319111795686815</v>
      </c>
      <c r="F77" s="178">
        <f>RES_hhdet_in_tesh!F77/RES_summary!F$21</f>
        <v>9.7556727456625225</v>
      </c>
      <c r="G77" s="178">
        <f>RES_hhdet_in_tesh!G77/RES_summary!G$21</f>
        <v>7.9873140927690338</v>
      </c>
      <c r="H77" s="178">
        <f>RES_hhdet_in_tesh!H77/RES_summary!H$21</f>
        <v>8.4920277055798437</v>
      </c>
      <c r="I77" s="178">
        <f>RES_hhdet_in_tesh!I77/RES_summary!I$21</f>
        <v>7.5073210338382692</v>
      </c>
      <c r="J77" s="178">
        <f>RES_hhdet_in_tesh!J77/RES_summary!J$21</f>
        <v>7.8822622098654032</v>
      </c>
      <c r="K77" s="178">
        <f>RES_hhdet_in_tesh!K77/RES_summary!K$21</f>
        <v>6.9149034784731258</v>
      </c>
      <c r="L77" s="178">
        <f>RES_hhdet_in_tesh!L77/RES_summary!L$21</f>
        <v>6.7804691865333213</v>
      </c>
      <c r="M77" s="178">
        <f>RES_hhdet_in_tesh!M77/RES_summary!M$21</f>
        <v>6.4699677628727912</v>
      </c>
      <c r="N77" s="178">
        <f>RES_hhdet_in_tesh!N77/RES_summary!N$21</f>
        <v>6.4147232069312183</v>
      </c>
      <c r="O77" s="178">
        <f>RES_hhdet_in_tesh!O77/RES_summary!O$21</f>
        <v>6.410702061434332</v>
      </c>
      <c r="P77" s="178">
        <f>RES_hhdet_in_tesh!P77/RES_summary!P$21</f>
        <v>0</v>
      </c>
      <c r="Q77" s="178">
        <f>RES_hhdet_in_tesh!Q77/RES_summary!Q$21</f>
        <v>6.0323176158242013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8.4388894903052982</v>
      </c>
      <c r="D78" s="177">
        <f>RES_hhdet_in_tesh!D78/RES_summary!D$21</f>
        <v>8.136454794980704</v>
      </c>
      <c r="E78" s="177">
        <f>RES_hhdet_in_tesh!E78/RES_summary!E$21</f>
        <v>7.8430614218564774</v>
      </c>
      <c r="F78" s="177">
        <f>RES_hhdet_in_tesh!F78/RES_summary!F$21</f>
        <v>8.0950003046035945</v>
      </c>
      <c r="G78" s="177">
        <f>RES_hhdet_in_tesh!G78/RES_summary!G$21</f>
        <v>7.9873140927690338</v>
      </c>
      <c r="H78" s="177">
        <f>RES_hhdet_in_tesh!H78/RES_summary!H$21</f>
        <v>7.6975421237753832</v>
      </c>
      <c r="I78" s="177">
        <f>RES_hhdet_in_tesh!I78/RES_summary!I$21</f>
        <v>7.5073210338382692</v>
      </c>
      <c r="J78" s="177">
        <f>RES_hhdet_in_tesh!J78/RES_summary!J$21</f>
        <v>7.3006289037111838</v>
      </c>
      <c r="K78" s="177">
        <f>RES_hhdet_in_tesh!K78/RES_summary!K$21</f>
        <v>6.9149034784731258</v>
      </c>
      <c r="L78" s="177">
        <f>RES_hhdet_in_tesh!L78/RES_summary!L$21</f>
        <v>6.7804691865333213</v>
      </c>
      <c r="M78" s="177">
        <f>RES_hhdet_in_tesh!M78/RES_summary!M$21</f>
        <v>6.4699677628727912</v>
      </c>
      <c r="N78" s="177">
        <f>RES_hhdet_in_tesh!N78/RES_summary!N$21</f>
        <v>6.4147232069312183</v>
      </c>
      <c r="O78" s="177">
        <f>RES_hhdet_in_tesh!O78/RES_summary!O$21</f>
        <v>6.410702061434332</v>
      </c>
      <c r="P78" s="177">
        <f>RES_hhdet_in_tesh!P78/RES_summary!P$21</f>
        <v>0</v>
      </c>
      <c r="Q78" s="177">
        <f>RES_hhdet_in_tesh!Q78/RES_summary!Q$21</f>
        <v>5.6543701855226214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10.044300420219553</v>
      </c>
      <c r="D79" s="176">
        <f>RES_hhdet_in_tesh!D79/RES_summary!D$21</f>
        <v>0</v>
      </c>
      <c r="E79" s="176">
        <f>RES_hhdet_in_tesh!E79/RES_summary!E$21</f>
        <v>10.65895024945198</v>
      </c>
      <c r="F79" s="176">
        <f>RES_hhdet_in_tesh!F79/RES_summary!F$21</f>
        <v>10.927560584089948</v>
      </c>
      <c r="G79" s="176">
        <f>RES_hhdet_in_tesh!G79/RES_summary!G$21</f>
        <v>0</v>
      </c>
      <c r="H79" s="176">
        <f>RES_hhdet_in_tesh!H79/RES_summary!H$21</f>
        <v>10.158521256355607</v>
      </c>
      <c r="I79" s="176">
        <f>RES_hhdet_in_tesh!I79/RES_summary!I$21</f>
        <v>0</v>
      </c>
      <c r="J79" s="176">
        <f>RES_hhdet_in_tesh!J79/RES_summary!J$21</f>
        <v>9.640046975885129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6.4815876346952734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155.02097456595999</v>
      </c>
      <c r="D81" s="184">
        <f>RES_hhdet_in_tesh!D81/RES_summary!D$21</f>
        <v>0</v>
      </c>
      <c r="E81" s="184">
        <f>RES_hhdet_in_tesh!E81/RES_summary!E$21</f>
        <v>0</v>
      </c>
      <c r="F81" s="184">
        <f>RES_hhdet_in_tesh!F81/RES_summary!F$21</f>
        <v>171.78324487405186</v>
      </c>
      <c r="G81" s="184">
        <f>RES_hhdet_in_tesh!G81/RES_summary!G$21</f>
        <v>156.57761902235248</v>
      </c>
      <c r="H81" s="184">
        <f>RES_hhdet_in_tesh!H81/RES_summary!H$21</f>
        <v>155.97100890310455</v>
      </c>
      <c r="I81" s="184">
        <f>RES_hhdet_in_tesh!I81/RES_summary!I$21</f>
        <v>138.20991007593793</v>
      </c>
      <c r="J81" s="184">
        <f>RES_hhdet_in_tesh!J81/RES_summary!J$21</f>
        <v>140.48147304707896</v>
      </c>
      <c r="K81" s="184">
        <f>RES_hhdet_in_tesh!K81/RES_summary!K$21</f>
        <v>138.40997523423363</v>
      </c>
      <c r="L81" s="184">
        <f>RES_hhdet_in_tesh!L81/RES_summary!L$21</f>
        <v>137.75299488706753</v>
      </c>
      <c r="M81" s="184">
        <f>RES_hhdet_in_tesh!M81/RES_summary!M$21</f>
        <v>129.42383505870077</v>
      </c>
      <c r="N81" s="184">
        <f>RES_hhdet_in_tesh!N81/RES_summary!N$21</f>
        <v>123.55483047575913</v>
      </c>
      <c r="O81" s="184">
        <f>RES_hhdet_in_tesh!O81/RES_summary!O$21</f>
        <v>118.99918709423997</v>
      </c>
      <c r="P81" s="184">
        <f>RES_hhdet_in_tesh!P81/RES_summary!P$21</f>
        <v>92.586694222503951</v>
      </c>
      <c r="Q81" s="184">
        <f>RES_hhdet_in_tesh!Q81/RES_summary!Q$21</f>
        <v>113.54380511855805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96.84270197584523</v>
      </c>
      <c r="D82" s="178">
        <f>RES_hhdet_in_tesh!D82/RES_summary!D$21</f>
        <v>0</v>
      </c>
      <c r="E82" s="178">
        <f>RES_hhdet_in_tesh!E82/RES_summary!E$21</f>
        <v>0</v>
      </c>
      <c r="F82" s="178">
        <f>RES_hhdet_in_tesh!F82/RES_summary!F$21</f>
        <v>108.30313978576757</v>
      </c>
      <c r="G82" s="178">
        <f>RES_hhdet_in_tesh!G82/RES_summary!G$21</f>
        <v>97.501450699445712</v>
      </c>
      <c r="H82" s="178">
        <f>RES_hhdet_in_tesh!H82/RES_summary!H$21</f>
        <v>101.04204414157677</v>
      </c>
      <c r="I82" s="178">
        <f>RES_hhdet_in_tesh!I82/RES_summary!I$21</f>
        <v>84.151603871152275</v>
      </c>
      <c r="J82" s="178">
        <f>RES_hhdet_in_tesh!J82/RES_summary!J$21</f>
        <v>88.351754077288177</v>
      </c>
      <c r="K82" s="178">
        <f>RES_hhdet_in_tesh!K82/RES_summary!K$21</f>
        <v>86.878903308441451</v>
      </c>
      <c r="L82" s="178">
        <f>RES_hhdet_in_tesh!L82/RES_summary!L$21</f>
        <v>90.513060200896248</v>
      </c>
      <c r="M82" s="178">
        <f>RES_hhdet_in_tesh!M82/RES_summary!M$21</f>
        <v>83.817470912173377</v>
      </c>
      <c r="N82" s="178">
        <f>RES_hhdet_in_tesh!N82/RES_summary!N$21</f>
        <v>78.666318615260636</v>
      </c>
      <c r="O82" s="178">
        <f>RES_hhdet_in_tesh!O82/RES_summary!O$21</f>
        <v>75.796017538397379</v>
      </c>
      <c r="P82" s="178">
        <f>RES_hhdet_in_tesh!P82/RES_summary!P$21</f>
        <v>50.09578088674116</v>
      </c>
      <c r="Q82" s="178">
        <f>RES_hhdet_in_tesh!Q82/RES_summary!Q$21</f>
        <v>69.988051846879102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95.774336661926824</v>
      </c>
      <c r="D83" s="177">
        <f>RES_hhdet_in_tesh!D83/RES_summary!D$21</f>
        <v>0</v>
      </c>
      <c r="E83" s="177">
        <f>RES_hhdet_in_tesh!E83/RES_summary!E$21</f>
        <v>0</v>
      </c>
      <c r="F83" s="177">
        <f>RES_hhdet_in_tesh!F83/RES_summary!F$21</f>
        <v>106.71057637636966</v>
      </c>
      <c r="G83" s="177">
        <f>RES_hhdet_in_tesh!G83/RES_summary!G$21</f>
        <v>96.042911648328186</v>
      </c>
      <c r="H83" s="177">
        <f>RES_hhdet_in_tesh!H83/RES_summary!H$21</f>
        <v>99.474981863431339</v>
      </c>
      <c r="I83" s="177">
        <f>RES_hhdet_in_tesh!I83/RES_summary!I$21</f>
        <v>82.678764996700764</v>
      </c>
      <c r="J83" s="177">
        <f>RES_hhdet_in_tesh!J83/RES_summary!J$21</f>
        <v>86.476544719525236</v>
      </c>
      <c r="K83" s="177">
        <f>RES_hhdet_in_tesh!K83/RES_summary!K$21</f>
        <v>85.926217253784458</v>
      </c>
      <c r="L83" s="177">
        <f>RES_hhdet_in_tesh!L83/RES_summary!L$21</f>
        <v>89.811980078304259</v>
      </c>
      <c r="M83" s="177">
        <f>RES_hhdet_in_tesh!M83/RES_summary!M$21</f>
        <v>83.139330405780626</v>
      </c>
      <c r="N83" s="177">
        <f>RES_hhdet_in_tesh!N83/RES_summary!N$21</f>
        <v>78.174567727871732</v>
      </c>
      <c r="O83" s="177">
        <f>RES_hhdet_in_tesh!O83/RES_summary!O$21</f>
        <v>75.343633307720452</v>
      </c>
      <c r="P83" s="177">
        <f>RES_hhdet_in_tesh!P83/RES_summary!P$21</f>
        <v>49.811819421898143</v>
      </c>
      <c r="Q83" s="177">
        <f>RES_hhdet_in_tesh!Q83/RES_summary!Q$21</f>
        <v>69.253235754020935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1.0683653139184055</v>
      </c>
      <c r="D84" s="177">
        <f>RES_hhdet_in_tesh!D84/RES_summary!D$21</f>
        <v>0</v>
      </c>
      <c r="E84" s="177">
        <f>RES_hhdet_in_tesh!E84/RES_summary!E$21</f>
        <v>0</v>
      </c>
      <c r="F84" s="177">
        <f>RES_hhdet_in_tesh!F84/RES_summary!F$21</f>
        <v>1.5925634093979124</v>
      </c>
      <c r="G84" s="177">
        <f>RES_hhdet_in_tesh!G84/RES_summary!G$21</f>
        <v>1.4585390511175313</v>
      </c>
      <c r="H84" s="177">
        <f>RES_hhdet_in_tesh!H84/RES_summary!H$21</f>
        <v>1.5670622781454411</v>
      </c>
      <c r="I84" s="177">
        <f>RES_hhdet_in_tesh!I84/RES_summary!I$21</f>
        <v>1.4728388744515262</v>
      </c>
      <c r="J84" s="177">
        <f>RES_hhdet_in_tesh!J84/RES_summary!J$21</f>
        <v>1.8752093577629467</v>
      </c>
      <c r="K84" s="177">
        <f>RES_hhdet_in_tesh!K84/RES_summary!K$21</f>
        <v>0.95268605465698419</v>
      </c>
      <c r="L84" s="177">
        <f>RES_hhdet_in_tesh!L84/RES_summary!L$21</f>
        <v>0.70108012259199404</v>
      </c>
      <c r="M84" s="177">
        <f>RES_hhdet_in_tesh!M84/RES_summary!M$21</f>
        <v>0.67814050639275103</v>
      </c>
      <c r="N84" s="177">
        <f>RES_hhdet_in_tesh!N84/RES_summary!N$21</f>
        <v>0.49175088738889838</v>
      </c>
      <c r="O84" s="177">
        <f>RES_hhdet_in_tesh!O84/RES_summary!O$21</f>
        <v>0.45238423067692923</v>
      </c>
      <c r="P84" s="177">
        <f>RES_hhdet_in_tesh!P84/RES_summary!P$21</f>
        <v>0.28396146484301765</v>
      </c>
      <c r="Q84" s="177">
        <f>RES_hhdet_in_tesh!Q84/RES_summary!Q$21</f>
        <v>0.73481609285816651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19.554509382682621</v>
      </c>
      <c r="D85" s="178">
        <f>RES_hhdet_in_tesh!D85/RES_summary!D$21</f>
        <v>0</v>
      </c>
      <c r="E85" s="178">
        <f>RES_hhdet_in_tesh!E85/RES_summary!E$21</f>
        <v>0</v>
      </c>
      <c r="F85" s="178">
        <f>RES_hhdet_in_tesh!F85/RES_summary!F$21</f>
        <v>24.251909283123162</v>
      </c>
      <c r="G85" s="178">
        <f>RES_hhdet_in_tesh!G85/RES_summary!G$21</f>
        <v>22.001395579503281</v>
      </c>
      <c r="H85" s="178">
        <f>RES_hhdet_in_tesh!H85/RES_summary!H$21</f>
        <v>21.041216935451729</v>
      </c>
      <c r="I85" s="178">
        <f>RES_hhdet_in_tesh!I85/RES_summary!I$21</f>
        <v>20.166217965314218</v>
      </c>
      <c r="J85" s="178">
        <f>RES_hhdet_in_tesh!J85/RES_summary!J$21</f>
        <v>19.414599648389348</v>
      </c>
      <c r="K85" s="178">
        <f>RES_hhdet_in_tesh!K85/RES_summary!K$21</f>
        <v>18.993066996206139</v>
      </c>
      <c r="L85" s="178">
        <f>RES_hhdet_in_tesh!L85/RES_summary!L$21</f>
        <v>18.692610830687869</v>
      </c>
      <c r="M85" s="178">
        <f>RES_hhdet_in_tesh!M85/RES_summary!M$21</f>
        <v>18.077414673071299</v>
      </c>
      <c r="N85" s="178">
        <f>RES_hhdet_in_tesh!N85/RES_summary!N$21</f>
        <v>18.209677703161162</v>
      </c>
      <c r="O85" s="178">
        <f>RES_hhdet_in_tesh!O85/RES_summary!O$21</f>
        <v>17.1491862090576</v>
      </c>
      <c r="P85" s="178">
        <f>RES_hhdet_in_tesh!P85/RES_summary!P$21</f>
        <v>17.460355736852335</v>
      </c>
      <c r="Q85" s="178">
        <f>RES_hhdet_in_tesh!Q85/RES_summary!Q$21</f>
        <v>18.400995065005386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19.554509382682621</v>
      </c>
      <c r="D86" s="177">
        <f>RES_hhdet_in_tesh!D86/RES_summary!D$21</f>
        <v>0</v>
      </c>
      <c r="E86" s="177">
        <f>RES_hhdet_in_tesh!E86/RES_summary!E$21</f>
        <v>0</v>
      </c>
      <c r="F86" s="177">
        <f>RES_hhdet_in_tesh!F86/RES_summary!F$21</f>
        <v>24.251909283123162</v>
      </c>
      <c r="G86" s="177">
        <f>RES_hhdet_in_tesh!G86/RES_summary!G$21</f>
        <v>22.001395579503281</v>
      </c>
      <c r="H86" s="177">
        <f>RES_hhdet_in_tesh!H86/RES_summary!H$21</f>
        <v>21.041216935451729</v>
      </c>
      <c r="I86" s="177">
        <f>RES_hhdet_in_tesh!I86/RES_summary!I$21</f>
        <v>20.166217965314218</v>
      </c>
      <c r="J86" s="177">
        <f>RES_hhdet_in_tesh!J86/RES_summary!J$21</f>
        <v>19.414599648389348</v>
      </c>
      <c r="K86" s="177">
        <f>RES_hhdet_in_tesh!K86/RES_summary!K$21</f>
        <v>18.993066996206139</v>
      </c>
      <c r="L86" s="177">
        <f>RES_hhdet_in_tesh!L86/RES_summary!L$21</f>
        <v>18.692610830687869</v>
      </c>
      <c r="M86" s="177">
        <f>RES_hhdet_in_tesh!M86/RES_summary!M$21</f>
        <v>18.077414673071299</v>
      </c>
      <c r="N86" s="177">
        <f>RES_hhdet_in_tesh!N86/RES_summary!N$21</f>
        <v>18.209677703161162</v>
      </c>
      <c r="O86" s="177">
        <f>RES_hhdet_in_tesh!O86/RES_summary!O$21</f>
        <v>17.1491862090576</v>
      </c>
      <c r="P86" s="177">
        <f>RES_hhdet_in_tesh!P86/RES_summary!P$21</f>
        <v>17.460355736852335</v>
      </c>
      <c r="Q86" s="177">
        <f>RES_hhdet_in_tesh!Q86/RES_summary!Q$21</f>
        <v>18.400995065005386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28.579482418846272</v>
      </c>
      <c r="D87" s="178">
        <f>RES_hhdet_in_tesh!D87/RES_summary!D$21</f>
        <v>0</v>
      </c>
      <c r="E87" s="178">
        <f>RES_hhdet_in_tesh!E87/RES_summary!E$21</f>
        <v>0</v>
      </c>
      <c r="F87" s="178">
        <f>RES_hhdet_in_tesh!F87/RES_summary!F$21</f>
        <v>28.30122080876988</v>
      </c>
      <c r="G87" s="178">
        <f>RES_hhdet_in_tesh!G87/RES_summary!G$21</f>
        <v>27.199571808225564</v>
      </c>
      <c r="H87" s="178">
        <f>RES_hhdet_in_tesh!H87/RES_summary!H$21</f>
        <v>23.729569522974529</v>
      </c>
      <c r="I87" s="178">
        <f>RES_hhdet_in_tesh!I87/RES_summary!I$21</f>
        <v>24.553841788374715</v>
      </c>
      <c r="J87" s="178">
        <f>RES_hhdet_in_tesh!J87/RES_summary!J$21</f>
        <v>23.075411776359175</v>
      </c>
      <c r="K87" s="178">
        <f>RES_hhdet_in_tesh!K87/RES_summary!K$21</f>
        <v>23.217347581795188</v>
      </c>
      <c r="L87" s="178">
        <f>RES_hhdet_in_tesh!L87/RES_summary!L$21</f>
        <v>20.710973260974303</v>
      </c>
      <c r="M87" s="178">
        <f>RES_hhdet_in_tesh!M87/RES_summary!M$21</f>
        <v>20.156046148597749</v>
      </c>
      <c r="N87" s="178">
        <f>RES_hhdet_in_tesh!N87/RES_summary!N$21</f>
        <v>19.671665761477222</v>
      </c>
      <c r="O87" s="178">
        <f>RES_hhdet_in_tesh!O87/RES_summary!O$21</f>
        <v>19.135706380966841</v>
      </c>
      <c r="P87" s="178">
        <f>RES_hhdet_in_tesh!P87/RES_summary!P$21</f>
        <v>18.473858594875789</v>
      </c>
      <c r="Q87" s="178">
        <f>RES_hhdet_in_tesh!Q87/RES_summary!Q$21</f>
        <v>18.67368102344598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26.109847192025306</v>
      </c>
      <c r="D88" s="183">
        <f>RES_hhdet_in_tesh!D88/RES_summary!D$21</f>
        <v>0</v>
      </c>
      <c r="E88" s="183">
        <f>RES_hhdet_in_tesh!E88/RES_summary!E$21</f>
        <v>0</v>
      </c>
      <c r="F88" s="183">
        <f>RES_hhdet_in_tesh!F88/RES_summary!F$21</f>
        <v>23.301354295694505</v>
      </c>
      <c r="G88" s="183">
        <f>RES_hhdet_in_tesh!G88/RES_summary!G$21</f>
        <v>22.929663650124308</v>
      </c>
      <c r="H88" s="183">
        <f>RES_hhdet_in_tesh!H88/RES_summary!H$21</f>
        <v>22.190097223828722</v>
      </c>
      <c r="I88" s="183">
        <f>RES_hhdet_in_tesh!I88/RES_summary!I$21</f>
        <v>22.306353775429454</v>
      </c>
      <c r="J88" s="183">
        <f>RES_hhdet_in_tesh!J88/RES_summary!J$21</f>
        <v>20.698239081032952</v>
      </c>
      <c r="K88" s="183">
        <f>RES_hhdet_in_tesh!K88/RES_summary!K$21</f>
        <v>0</v>
      </c>
      <c r="L88" s="183">
        <f>RES_hhdet_in_tesh!L88/RES_summary!L$21</f>
        <v>20.883389066839968</v>
      </c>
      <c r="M88" s="183">
        <f>RES_hhdet_in_tesh!M88/RES_summary!M$21</f>
        <v>20.062843609975637</v>
      </c>
      <c r="N88" s="183">
        <f>RES_hhdet_in_tesh!N88/RES_summary!N$21</f>
        <v>19.615701703243861</v>
      </c>
      <c r="O88" s="183">
        <f>RES_hhdet_in_tesh!O88/RES_summary!O$21</f>
        <v>19.100286931503355</v>
      </c>
      <c r="P88" s="183">
        <f>RES_hhdet_in_tesh!P88/RES_summary!P$21</f>
        <v>0</v>
      </c>
      <c r="Q88" s="183">
        <f>RES_hhdet_in_tesh!Q88/RES_summary!Q$21</f>
        <v>18.217346595328291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23.217347581795188</v>
      </c>
      <c r="L89" s="183">
        <f>RES_hhdet_in_tesh!L89/RES_summary!L$21</f>
        <v>21.180659004217674</v>
      </c>
      <c r="M89" s="183">
        <f>RES_hhdet_in_tesh!M89/RES_summary!M$21</f>
        <v>20.244530348977985</v>
      </c>
      <c r="N89" s="183">
        <f>RES_hhdet_in_tesh!N89/RES_summary!N$21</f>
        <v>19.739219842282143</v>
      </c>
      <c r="O89" s="183">
        <f>RES_hhdet_in_tesh!O89/RES_summary!O$21</f>
        <v>19.173547190324889</v>
      </c>
      <c r="P89" s="183">
        <f>RES_hhdet_in_tesh!P89/RES_summary!P$21</f>
        <v>18.473858594875789</v>
      </c>
      <c r="Q89" s="183">
        <f>RES_hhdet_in_tesh!Q89/RES_summary!Q$21</f>
        <v>18.212621281745214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12.058232437781655</v>
      </c>
      <c r="L90" s="182">
        <f>RES_hhdet_in_tesh!L90/RES_summary!L$21</f>
        <v>10.956775995346764</v>
      </c>
      <c r="M90" s="182">
        <f>RES_hhdet_in_tesh!M90/RES_summary!M$21</f>
        <v>10.476756000126066</v>
      </c>
      <c r="N90" s="182">
        <f>RES_hhdet_in_tesh!N90/RES_summary!N$21</f>
        <v>10.207857840224927</v>
      </c>
      <c r="O90" s="182">
        <f>RES_hhdet_in_tesh!O90/RES_summary!O$21</f>
        <v>9.9096564102230111</v>
      </c>
      <c r="P90" s="182">
        <f>RES_hhdet_in_tesh!P90/RES_summary!P$21</f>
        <v>9.5400413019574977</v>
      </c>
      <c r="Q90" s="182">
        <f>RES_hhdet_in_tesh!Q90/RES_summary!Q$21</f>
        <v>9.3911109916545907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11.159115144013525</v>
      </c>
      <c r="L91" s="181">
        <f>RES_hhdet_in_tesh!L91/RES_summary!L$21</f>
        <v>10.22388300887091</v>
      </c>
      <c r="M91" s="181">
        <f>RES_hhdet_in_tesh!M91/RES_summary!M$21</f>
        <v>9.7677743488519191</v>
      </c>
      <c r="N91" s="181">
        <f>RES_hhdet_in_tesh!N91/RES_summary!N$21</f>
        <v>9.5313620020572145</v>
      </c>
      <c r="O91" s="181">
        <f>RES_hhdet_in_tesh!O91/RES_summary!O$21</f>
        <v>9.2638907801018764</v>
      </c>
      <c r="P91" s="181">
        <f>RES_hhdet_in_tesh!P91/RES_summary!P$21</f>
        <v>8.9338172929182935</v>
      </c>
      <c r="Q91" s="181">
        <f>RES_hhdet_in_tesh!Q91/RES_summary!Q$21</f>
        <v>8.8215102900906253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31.254946707609054</v>
      </c>
      <c r="D96" s="180">
        <f>RES_hhdet_in_tesh!D96/RES_summary!D$21</f>
        <v>0</v>
      </c>
      <c r="E96" s="180">
        <f>RES_hhdet_in_tesh!E96/RES_summary!E$21</f>
        <v>0</v>
      </c>
      <c r="F96" s="180">
        <f>RES_hhdet_in_tesh!F96/RES_summary!F$21</f>
        <v>31.758363397932477</v>
      </c>
      <c r="G96" s="180">
        <f>RES_hhdet_in_tesh!G96/RES_summary!G$21</f>
        <v>31.200794463084172</v>
      </c>
      <c r="H96" s="180">
        <f>RES_hhdet_in_tesh!H96/RES_summary!H$21</f>
        <v>28.995838548766169</v>
      </c>
      <c r="I96" s="180">
        <f>RES_hhdet_in_tesh!I96/RES_summary!I$21</f>
        <v>27.827940681440118</v>
      </c>
      <c r="J96" s="180">
        <f>RES_hhdet_in_tesh!J96/RES_summary!J$21</f>
        <v>29.603830185188844</v>
      </c>
      <c r="K96" s="180">
        <f>RES_hhdet_in_tesh!K96/RES_summary!K$21</f>
        <v>0</v>
      </c>
      <c r="L96" s="180">
        <f>RES_hhdet_in_tesh!L96/RES_summary!L$21</f>
        <v>20.396287200112067</v>
      </c>
      <c r="M96" s="180">
        <f>RES_hhdet_in_tesh!M96/RES_summary!M$21</f>
        <v>0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0</v>
      </c>
      <c r="Q96" s="180">
        <f>RES_hhdet_in_tesh!Q96/RES_summary!Q$21</f>
        <v>21.092134173622483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20.620646217853011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19.422207931015013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10.374041274456488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10.583767188509126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10.24660494339652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8.8384407425058864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10.044280788585853</v>
      </c>
      <c r="D100" s="178">
        <f>RES_hhdet_in_tesh!D100/RES_summary!D$21</f>
        <v>0</v>
      </c>
      <c r="E100" s="178">
        <f>RES_hhdet_in_tesh!E100/RES_summary!E$21</f>
        <v>0</v>
      </c>
      <c r="F100" s="178">
        <f>RES_hhdet_in_tesh!F100/RES_summary!F$21</f>
        <v>10.926974996391259</v>
      </c>
      <c r="G100" s="178">
        <f>RES_hhdet_in_tesh!G100/RES_summary!G$21</f>
        <v>9.8752009351779027</v>
      </c>
      <c r="H100" s="178">
        <f>RES_hhdet_in_tesh!H100/RES_summary!H$21</f>
        <v>10.158178303101501</v>
      </c>
      <c r="I100" s="178">
        <f>RES_hhdet_in_tesh!I100/RES_summary!I$21</f>
        <v>9.3382464510967083</v>
      </c>
      <c r="J100" s="178">
        <f>RES_hhdet_in_tesh!J100/RES_summary!J$21</f>
        <v>9.6397075450422669</v>
      </c>
      <c r="K100" s="178">
        <f>RES_hhdet_in_tesh!K100/RES_summary!K$21</f>
        <v>9.320657347790851</v>
      </c>
      <c r="L100" s="178">
        <f>RES_hhdet_in_tesh!L100/RES_summary!L$21</f>
        <v>7.8363505945091267</v>
      </c>
      <c r="M100" s="178">
        <f>RES_hhdet_in_tesh!M100/RES_summary!M$21</f>
        <v>7.3729033248583224</v>
      </c>
      <c r="N100" s="178">
        <f>RES_hhdet_in_tesh!N100/RES_summary!N$21</f>
        <v>7.0071683958601323</v>
      </c>
      <c r="O100" s="178">
        <f>RES_hhdet_in_tesh!O100/RES_summary!O$21</f>
        <v>6.9182769658181522</v>
      </c>
      <c r="P100" s="178">
        <f>RES_hhdet_in_tesh!P100/RES_summary!P$21</f>
        <v>6.5566990040346571</v>
      </c>
      <c r="Q100" s="178">
        <f>RES_hhdet_in_tesh!Q100/RES_summary!Q$21</f>
        <v>6.4810771832275842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10.044280788585853</v>
      </c>
      <c r="D103" s="176">
        <f>RES_hhdet_in_tesh!D103/RES_summary!D$21</f>
        <v>0</v>
      </c>
      <c r="E103" s="176">
        <f>RES_hhdet_in_tesh!E103/RES_summary!E$21</f>
        <v>0</v>
      </c>
      <c r="F103" s="176">
        <f>RES_hhdet_in_tesh!F103/RES_summary!F$21</f>
        <v>10.926974996391259</v>
      </c>
      <c r="G103" s="176">
        <f>RES_hhdet_in_tesh!G103/RES_summary!G$21</f>
        <v>9.8752009351779027</v>
      </c>
      <c r="H103" s="176">
        <f>RES_hhdet_in_tesh!H103/RES_summary!H$21</f>
        <v>10.158178303101501</v>
      </c>
      <c r="I103" s="176">
        <f>RES_hhdet_in_tesh!I103/RES_summary!I$21</f>
        <v>9.3382464510967083</v>
      </c>
      <c r="J103" s="176">
        <f>RES_hhdet_in_tesh!J103/RES_summary!J$21</f>
        <v>9.6397075450422669</v>
      </c>
      <c r="K103" s="176">
        <f>RES_hhdet_in_tesh!K103/RES_summary!K$21</f>
        <v>9.320657347790851</v>
      </c>
      <c r="L103" s="176">
        <f>RES_hhdet_in_tesh!L103/RES_summary!L$21</f>
        <v>7.8363505945091267</v>
      </c>
      <c r="M103" s="176">
        <f>RES_hhdet_in_tesh!M103/RES_summary!M$21</f>
        <v>7.3729033248583224</v>
      </c>
      <c r="N103" s="176">
        <f>RES_hhdet_in_tesh!N103/RES_summary!N$21</f>
        <v>7.0071683958601323</v>
      </c>
      <c r="O103" s="176">
        <f>RES_hhdet_in_tesh!O103/RES_summary!O$21</f>
        <v>6.9182769658181522</v>
      </c>
      <c r="P103" s="176">
        <f>RES_hhdet_in_tesh!P103/RES_summary!P$21</f>
        <v>6.5566990040346571</v>
      </c>
      <c r="Q103" s="176">
        <f>RES_hhdet_in_tesh!Q103/RES_summary!Q$21</f>
        <v>6.4810771832275842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154.27722326867169</v>
      </c>
      <c r="L105" s="184">
        <f>RES_hhdet_in_tesh!L105/RES_summary!L$21</f>
        <v>137.88290718943639</v>
      </c>
      <c r="M105" s="184">
        <f>RES_hhdet_in_tesh!M105/RES_summary!M$21</f>
        <v>126.91240141177968</v>
      </c>
      <c r="N105" s="184">
        <f>RES_hhdet_in_tesh!N105/RES_summary!N$21</f>
        <v>118.51378051795504</v>
      </c>
      <c r="O105" s="184">
        <f>RES_hhdet_in_tesh!O105/RES_summary!O$21</f>
        <v>113.26775546531537</v>
      </c>
      <c r="P105" s="184">
        <f>RES_hhdet_in_tesh!P105/RES_summary!P$21</f>
        <v>96.530369337998707</v>
      </c>
      <c r="Q105" s="184">
        <f>RES_hhdet_in_tesh!Q105/RES_summary!Q$21</f>
        <v>107.46565149780442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97.02135533577129</v>
      </c>
      <c r="L106" s="178">
        <f>RES_hhdet_in_tesh!L106/RES_summary!L$21</f>
        <v>91.205557410284911</v>
      </c>
      <c r="M106" s="178">
        <f>RES_hhdet_in_tesh!M106/RES_summary!M$21</f>
        <v>79.623891670993132</v>
      </c>
      <c r="N106" s="178">
        <f>RES_hhdet_in_tesh!N106/RES_summary!N$21</f>
        <v>72.640858694097346</v>
      </c>
      <c r="O106" s="178">
        <f>RES_hhdet_in_tesh!O106/RES_summary!O$21</f>
        <v>69.05030607677719</v>
      </c>
      <c r="P106" s="178">
        <f>RES_hhdet_in_tesh!P106/RES_summary!P$21</f>
        <v>53.978594707619017</v>
      </c>
      <c r="Q106" s="178">
        <f>RES_hhdet_in_tesh!Q106/RES_summary!Q$21</f>
        <v>63.141748103292777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96.486470189245651</v>
      </c>
      <c r="L107" s="177">
        <f>RES_hhdet_in_tesh!L107/RES_summary!L$21</f>
        <v>90.850962156784504</v>
      </c>
      <c r="M107" s="177">
        <f>RES_hhdet_in_tesh!M107/RES_summary!M$21</f>
        <v>79.300477555530421</v>
      </c>
      <c r="N107" s="177">
        <f>RES_hhdet_in_tesh!N107/RES_summary!N$21</f>
        <v>72.413104263754704</v>
      </c>
      <c r="O107" s="177">
        <f>RES_hhdet_in_tesh!O107/RES_summary!O$21</f>
        <v>68.843627885993527</v>
      </c>
      <c r="P107" s="177">
        <f>RES_hhdet_in_tesh!P107/RES_summary!P$21</f>
        <v>53.825174539623873</v>
      </c>
      <c r="Q107" s="177">
        <f>RES_hhdet_in_tesh!Q107/RES_summary!Q$21</f>
        <v>62.808531042197487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0.534885146525653</v>
      </c>
      <c r="L108" s="177">
        <f>RES_hhdet_in_tesh!L108/RES_summary!L$21</f>
        <v>0.35459525350040422</v>
      </c>
      <c r="M108" s="177">
        <f>RES_hhdet_in_tesh!M108/RES_summary!M$21</f>
        <v>0.32341411546270582</v>
      </c>
      <c r="N108" s="177">
        <f>RES_hhdet_in_tesh!N108/RES_summary!N$21</f>
        <v>0.22775443034263421</v>
      </c>
      <c r="O108" s="177">
        <f>RES_hhdet_in_tesh!O108/RES_summary!O$21</f>
        <v>0.20667819078365759</v>
      </c>
      <c r="P108" s="177">
        <f>RES_hhdet_in_tesh!P108/RES_summary!P$21</f>
        <v>0.15342016799514319</v>
      </c>
      <c r="Q108" s="177">
        <f>RES_hhdet_in_tesh!Q108/RES_summary!Q$21</f>
        <v>0.33321706109529137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18.526427049011215</v>
      </c>
      <c r="L109" s="178">
        <f>RES_hhdet_in_tesh!L109/RES_summary!L$21</f>
        <v>18.225521919797995</v>
      </c>
      <c r="M109" s="178">
        <f>RES_hhdet_in_tesh!M109/RES_summary!M$21</f>
        <v>17.437267436920422</v>
      </c>
      <c r="N109" s="178">
        <f>RES_hhdet_in_tesh!N109/RES_summary!N$21</f>
        <v>17.418083685833338</v>
      </c>
      <c r="O109" s="178">
        <f>RES_hhdet_in_tesh!O109/RES_summary!O$21</f>
        <v>16.616888825331223</v>
      </c>
      <c r="P109" s="178">
        <f>RES_hhdet_in_tesh!P109/RES_summary!P$21</f>
        <v>16.602018661329861</v>
      </c>
      <c r="Q109" s="178">
        <f>RES_hhdet_in_tesh!Q109/RES_summary!Q$21</f>
        <v>17.109572554448075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18.526427049011215</v>
      </c>
      <c r="L110" s="177">
        <f>RES_hhdet_in_tesh!L110/RES_summary!L$21</f>
        <v>18.225521919797995</v>
      </c>
      <c r="M110" s="177">
        <f>RES_hhdet_in_tesh!M110/RES_summary!M$21</f>
        <v>17.437267436920422</v>
      </c>
      <c r="N110" s="177">
        <f>RES_hhdet_in_tesh!N110/RES_summary!N$21</f>
        <v>17.418083685833338</v>
      </c>
      <c r="O110" s="177">
        <f>RES_hhdet_in_tesh!O110/RES_summary!O$21</f>
        <v>16.616888825331223</v>
      </c>
      <c r="P110" s="177">
        <f>RES_hhdet_in_tesh!P110/RES_summary!P$21</f>
        <v>16.602018661329861</v>
      </c>
      <c r="Q110" s="177">
        <f>RES_hhdet_in_tesh!Q110/RES_summary!Q$21</f>
        <v>17.109572554448075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29.408484678421367</v>
      </c>
      <c r="L111" s="178">
        <f>RES_hhdet_in_tesh!L111/RES_summary!L$21</f>
        <v>20.614765513341364</v>
      </c>
      <c r="M111" s="178">
        <f>RES_hhdet_in_tesh!M111/RES_summary!M$21</f>
        <v>22.476832731264679</v>
      </c>
      <c r="N111" s="178">
        <f>RES_hhdet_in_tesh!N111/RES_summary!N$21</f>
        <v>21.444968138833065</v>
      </c>
      <c r="O111" s="178">
        <f>RES_hhdet_in_tesh!O111/RES_summary!O$21</f>
        <v>20.679667231850367</v>
      </c>
      <c r="P111" s="178">
        <f>RES_hhdet_in_tesh!P111/RES_summary!P$21</f>
        <v>19.390354909084333</v>
      </c>
      <c r="Q111" s="178">
        <f>RES_hhdet_in_tesh!Q111/RES_summary!Q$21</f>
        <v>20.730314190530471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30.841033161559128</v>
      </c>
      <c r="L116" s="180">
        <f>RES_hhdet_in_tesh!L116/RES_summary!L$21</f>
        <v>20.625967927262501</v>
      </c>
      <c r="M116" s="180">
        <f>RES_hhdet_in_tesh!M116/RES_summary!M$21</f>
        <v>23.128337031577242</v>
      </c>
      <c r="N116" s="180">
        <f>RES_hhdet_in_tesh!N116/RES_summary!N$21</f>
        <v>21.904959241608587</v>
      </c>
      <c r="O116" s="180">
        <f>RES_hhdet_in_tesh!O116/RES_summary!O$21</f>
        <v>21.319395693840754</v>
      </c>
      <c r="P116" s="180">
        <f>RES_hhdet_in_tesh!P116/RES_summary!P$21</f>
        <v>19.711209699522868</v>
      </c>
      <c r="Q116" s="180">
        <f>RES_hhdet_in_tesh!Q116/RES_summary!Q$21</f>
        <v>21.273489127891555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26.580068563910658</v>
      </c>
      <c r="L117" s="179">
        <f>RES_hhdet_in_tesh!L117/RES_summary!L$21</f>
        <v>20.581066843782441</v>
      </c>
      <c r="M117" s="179">
        <f>RES_hhdet_in_tesh!M117/RES_summary!M$21</f>
        <v>21.426680829996041</v>
      </c>
      <c r="N117" s="179">
        <f>RES_hhdet_in_tesh!N117/RES_summary!N$21</f>
        <v>20.605011052232054</v>
      </c>
      <c r="O117" s="179">
        <f>RES_hhdet_in_tesh!O117/RES_summary!O$21</f>
        <v>20.041481871755611</v>
      </c>
      <c r="P117" s="179">
        <f>RES_hhdet_in_tesh!P117/RES_summary!P$21</f>
        <v>18.899505091154847</v>
      </c>
      <c r="Q117" s="179">
        <f>RES_hhdet_in_tesh!Q117/RES_summary!Q$21</f>
        <v>19.57696995723057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15.420516580779431</v>
      </c>
      <c r="L118" s="177">
        <f>RES_hhdet_in_tesh!L118/RES_summary!L$21</f>
        <v>10.345274605423919</v>
      </c>
      <c r="M118" s="177">
        <f>RES_hhdet_in_tesh!M118/RES_summary!M$21</f>
        <v>11.642979959654706</v>
      </c>
      <c r="N118" s="177">
        <f>RES_hhdet_in_tesh!N118/RES_summary!N$21</f>
        <v>11.053016419358666</v>
      </c>
      <c r="O118" s="177">
        <f>RES_hhdet_in_tesh!O118/RES_summary!O$21</f>
        <v>10.761639707272323</v>
      </c>
      <c r="P118" s="177">
        <f>RES_hhdet_in_tesh!P118/RES_summary!P$21</f>
        <v>9.9497841257724495</v>
      </c>
      <c r="Q118" s="177">
        <f>RES_hhdet_in_tesh!Q118/RES_summary!Q$21</f>
        <v>10.741263640922416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11.159551983131227</v>
      </c>
      <c r="L119" s="177">
        <f>RES_hhdet_in_tesh!L119/RES_summary!L$21</f>
        <v>10.235792238358522</v>
      </c>
      <c r="M119" s="177">
        <f>RES_hhdet_in_tesh!M119/RES_summary!M$21</f>
        <v>9.7837008703413382</v>
      </c>
      <c r="N119" s="177">
        <f>RES_hhdet_in_tesh!N119/RES_summary!N$21</f>
        <v>9.551994632873388</v>
      </c>
      <c r="O119" s="177">
        <f>RES_hhdet_in_tesh!O119/RES_summary!O$21</f>
        <v>9.2798421644832843</v>
      </c>
      <c r="P119" s="177">
        <f>RES_hhdet_in_tesh!P119/RES_summary!P$21</f>
        <v>8.949720965382399</v>
      </c>
      <c r="Q119" s="177">
        <f>RES_hhdet_in_tesh!Q119/RES_summary!Q$21</f>
        <v>8.8357063163081531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9.3209562054677999</v>
      </c>
      <c r="L120" s="178">
        <f>RES_hhdet_in_tesh!L120/RES_summary!L$21</f>
        <v>7.8370623460121553</v>
      </c>
      <c r="M120" s="178">
        <f>RES_hhdet_in_tesh!M120/RES_summary!M$21</f>
        <v>7.37440957260144</v>
      </c>
      <c r="N120" s="178">
        <f>RES_hhdet_in_tesh!N120/RES_summary!N$21</f>
        <v>7.0098699991912898</v>
      </c>
      <c r="O120" s="178">
        <f>RES_hhdet_in_tesh!O120/RES_summary!O$21</f>
        <v>6.920893331356579</v>
      </c>
      <c r="P120" s="178">
        <f>RES_hhdet_in_tesh!P120/RES_summary!P$21</f>
        <v>6.5594010599654879</v>
      </c>
      <c r="Q120" s="178">
        <f>RES_hhdet_in_tesh!Q120/RES_summary!Q$21</f>
        <v>6.4840166495331086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9.3209562054677999</v>
      </c>
      <c r="L122" s="176">
        <f>RES_hhdet_in_tesh!L122/RES_summary!L$21</f>
        <v>7.8370623460121553</v>
      </c>
      <c r="M122" s="176">
        <f>RES_hhdet_in_tesh!M122/RES_summary!M$21</f>
        <v>7.37440957260144</v>
      </c>
      <c r="N122" s="176">
        <f>RES_hhdet_in_tesh!N122/RES_summary!N$21</f>
        <v>7.0098699991912898</v>
      </c>
      <c r="O122" s="176">
        <f>RES_hhdet_in_tesh!O122/RES_summary!O$21</f>
        <v>6.920893331356579</v>
      </c>
      <c r="P122" s="176">
        <f>RES_hhdet_in_tesh!P122/RES_summary!P$21</f>
        <v>6.5594010599654879</v>
      </c>
      <c r="Q122" s="176">
        <f>RES_hhdet_in_tesh!Q122/RES_summary!Q$21</f>
        <v>6.4840166495331086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160.87162751930413</v>
      </c>
      <c r="D124" s="184">
        <f>RES_hhdet_in_tesh!D124/RES_summary!D$21</f>
        <v>158.7286333507308</v>
      </c>
      <c r="E124" s="184">
        <f>RES_hhdet_in_tesh!E124/RES_summary!E$21</f>
        <v>163.39186389736651</v>
      </c>
      <c r="F124" s="184">
        <f>RES_hhdet_in_tesh!F124/RES_summary!F$21</f>
        <v>162.53735752158445</v>
      </c>
      <c r="G124" s="184">
        <f>RES_hhdet_in_tesh!G124/RES_summary!G$21</f>
        <v>158.29020031923443</v>
      </c>
      <c r="H124" s="184">
        <f>RES_hhdet_in_tesh!H124/RES_summary!H$21</f>
        <v>147.39263002281226</v>
      </c>
      <c r="I124" s="184">
        <f>RES_hhdet_in_tesh!I124/RES_summary!I$21</f>
        <v>129.40384066610693</v>
      </c>
      <c r="J124" s="184">
        <f>RES_hhdet_in_tesh!J124/RES_summary!J$21</f>
        <v>136.60329744644329</v>
      </c>
      <c r="K124" s="184">
        <f>RES_hhdet_in_tesh!K124/RES_summary!K$21</f>
        <v>0</v>
      </c>
      <c r="L124" s="184">
        <f>RES_hhdet_in_tesh!L124/RES_summary!L$21</f>
        <v>150.3198107014513</v>
      </c>
      <c r="M124" s="184">
        <f>RES_hhdet_in_tesh!M124/RES_summary!M$21</f>
        <v>129.53736149708416</v>
      </c>
      <c r="N124" s="184">
        <f>RES_hhdet_in_tesh!N124/RES_summary!N$21</f>
        <v>126.24547967555647</v>
      </c>
      <c r="O124" s="184">
        <f>RES_hhdet_in_tesh!O124/RES_summary!O$21</f>
        <v>122.66644039882695</v>
      </c>
      <c r="P124" s="184">
        <f>RES_hhdet_in_tesh!P124/RES_summary!P$21</f>
        <v>102.88078099948049</v>
      </c>
      <c r="Q124" s="184">
        <f>RES_hhdet_in_tesh!Q124/RES_summary!Q$21</f>
        <v>109.08967802911074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105.26000723620963</v>
      </c>
      <c r="D125" s="178">
        <f>RES_hhdet_in_tesh!D125/RES_summary!D$21</f>
        <v>98.801848813354113</v>
      </c>
      <c r="E125" s="178">
        <f>RES_hhdet_in_tesh!E125/RES_summary!E$21</f>
        <v>103.09632716332135</v>
      </c>
      <c r="F125" s="178">
        <f>RES_hhdet_in_tesh!F125/RES_summary!F$21</f>
        <v>110.0321233241627</v>
      </c>
      <c r="G125" s="178">
        <f>RES_hhdet_in_tesh!G125/RES_summary!G$21</f>
        <v>107.44985403854763</v>
      </c>
      <c r="H125" s="178">
        <f>RES_hhdet_in_tesh!H125/RES_summary!H$21</f>
        <v>93.328063086462961</v>
      </c>
      <c r="I125" s="178">
        <f>RES_hhdet_in_tesh!I125/RES_summary!I$21</f>
        <v>79.962129896126783</v>
      </c>
      <c r="J125" s="178">
        <f>RES_hhdet_in_tesh!J125/RES_summary!J$21</f>
        <v>85.009772298643185</v>
      </c>
      <c r="K125" s="178">
        <f>RES_hhdet_in_tesh!K125/RES_summary!K$21</f>
        <v>0</v>
      </c>
      <c r="L125" s="178">
        <f>RES_hhdet_in_tesh!L125/RES_summary!L$21</f>
        <v>102.39240959241549</v>
      </c>
      <c r="M125" s="178">
        <f>RES_hhdet_in_tesh!M125/RES_summary!M$21</f>
        <v>83.52451154293432</v>
      </c>
      <c r="N125" s="178">
        <f>RES_hhdet_in_tesh!N125/RES_summary!N$21</f>
        <v>80.44855489426422</v>
      </c>
      <c r="O125" s="178">
        <f>RES_hhdet_in_tesh!O125/RES_summary!O$21</f>
        <v>79.509589358420953</v>
      </c>
      <c r="P125" s="178">
        <f>RES_hhdet_in_tesh!P125/RES_summary!P$21</f>
        <v>61.124751908297682</v>
      </c>
      <c r="Q125" s="178">
        <f>RES_hhdet_in_tesh!Q125/RES_summary!Q$21</f>
        <v>67.407629297869335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104.67617445864603</v>
      </c>
      <c r="D126" s="177">
        <f>RES_hhdet_in_tesh!D126/RES_summary!D$21</f>
        <v>98.253905684902406</v>
      </c>
      <c r="E126" s="177">
        <f>RES_hhdet_in_tesh!E126/RES_summary!E$21</f>
        <v>102.2323372534089</v>
      </c>
      <c r="F126" s="177">
        <f>RES_hhdet_in_tesh!F126/RES_summary!F$21</f>
        <v>109.217137487016</v>
      </c>
      <c r="G126" s="177">
        <f>RES_hhdet_in_tesh!G126/RES_summary!G$21</f>
        <v>106.64011819168016</v>
      </c>
      <c r="H126" s="177">
        <f>RES_hhdet_in_tesh!H126/RES_summary!H$21</f>
        <v>92.598694164187407</v>
      </c>
      <c r="I126" s="177">
        <f>RES_hhdet_in_tesh!I126/RES_summary!I$21</f>
        <v>79.256195274066187</v>
      </c>
      <c r="J126" s="177">
        <f>RES_hhdet_in_tesh!J126/RES_summary!J$21</f>
        <v>84.097956982628574</v>
      </c>
      <c r="K126" s="177">
        <f>RES_hhdet_in_tesh!K126/RES_summary!K$21</f>
        <v>0</v>
      </c>
      <c r="L126" s="177">
        <f>RES_hhdet_in_tesh!L126/RES_summary!L$21</f>
        <v>101.99432132381787</v>
      </c>
      <c r="M126" s="177">
        <f>RES_hhdet_in_tesh!M126/RES_summary!M$21</f>
        <v>83.185253997827985</v>
      </c>
      <c r="N126" s="177">
        <f>RES_hhdet_in_tesh!N126/RES_summary!N$21</f>
        <v>80.1963206128801</v>
      </c>
      <c r="O126" s="177">
        <f>RES_hhdet_in_tesh!O126/RES_summary!O$21</f>
        <v>79.271604923416746</v>
      </c>
      <c r="P126" s="177">
        <f>RES_hhdet_in_tesh!P126/RES_summary!P$21</f>
        <v>60.951020640241744</v>
      </c>
      <c r="Q126" s="177">
        <f>RES_hhdet_in_tesh!Q126/RES_summary!Q$21</f>
        <v>67.051899961815906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0.58383277756360541</v>
      </c>
      <c r="D127" s="177">
        <f>RES_hhdet_in_tesh!D127/RES_summary!D$21</f>
        <v>0.54794312845171167</v>
      </c>
      <c r="E127" s="177">
        <f>RES_hhdet_in_tesh!E127/RES_summary!E$21</f>
        <v>0.86398990991244151</v>
      </c>
      <c r="F127" s="177">
        <f>RES_hhdet_in_tesh!F127/RES_summary!F$21</f>
        <v>0.81498583714669004</v>
      </c>
      <c r="G127" s="177">
        <f>RES_hhdet_in_tesh!G127/RES_summary!G$21</f>
        <v>0.80973584686747702</v>
      </c>
      <c r="H127" s="177">
        <f>RES_hhdet_in_tesh!H127/RES_summary!H$21</f>
        <v>0.7293689222755646</v>
      </c>
      <c r="I127" s="177">
        <f>RES_hhdet_in_tesh!I127/RES_summary!I$21</f>
        <v>0.70593462206059887</v>
      </c>
      <c r="J127" s="177">
        <f>RES_hhdet_in_tesh!J127/RES_summary!J$21</f>
        <v>0.91181531601460952</v>
      </c>
      <c r="K127" s="177">
        <f>RES_hhdet_in_tesh!K127/RES_summary!K$21</f>
        <v>0</v>
      </c>
      <c r="L127" s="177">
        <f>RES_hhdet_in_tesh!L127/RES_summary!L$21</f>
        <v>0.39808826859760493</v>
      </c>
      <c r="M127" s="177">
        <f>RES_hhdet_in_tesh!M127/RES_summary!M$21</f>
        <v>0.33925754510631978</v>
      </c>
      <c r="N127" s="177">
        <f>RES_hhdet_in_tesh!N127/RES_summary!N$21</f>
        <v>0.25223428138412329</v>
      </c>
      <c r="O127" s="177">
        <f>RES_hhdet_in_tesh!O127/RES_summary!O$21</f>
        <v>0.23798443500421598</v>
      </c>
      <c r="P127" s="177">
        <f>RES_hhdet_in_tesh!P127/RES_summary!P$21</f>
        <v>0.17373126805594324</v>
      </c>
      <c r="Q127" s="177">
        <f>RES_hhdet_in_tesh!Q127/RES_summary!Q$21</f>
        <v>0.35572933605342388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19.552781714225876</v>
      </c>
      <c r="D128" s="178">
        <f>RES_hhdet_in_tesh!D128/RES_summary!D$21</f>
        <v>18.882945575234377</v>
      </c>
      <c r="E128" s="178">
        <f>RES_hhdet_in_tesh!E128/RES_summary!E$21</f>
        <v>18.522290627599535</v>
      </c>
      <c r="F128" s="178">
        <f>RES_hhdet_in_tesh!F128/RES_summary!F$21</f>
        <v>18.345022235503194</v>
      </c>
      <c r="G128" s="178">
        <f>RES_hhdet_in_tesh!G128/RES_summary!G$21</f>
        <v>18.200814664202657</v>
      </c>
      <c r="H128" s="178">
        <f>RES_hhdet_in_tesh!H128/RES_summary!H$21</f>
        <v>18.208124667305533</v>
      </c>
      <c r="I128" s="178">
        <f>RES_hhdet_in_tesh!I128/RES_summary!I$21</f>
        <v>18.421608689334914</v>
      </c>
      <c r="J128" s="178">
        <f>RES_hhdet_in_tesh!J128/RES_summary!J$21</f>
        <v>19.543024434929176</v>
      </c>
      <c r="K128" s="178">
        <f>RES_hhdet_in_tesh!K128/RES_summary!K$21</f>
        <v>0</v>
      </c>
      <c r="L128" s="178">
        <f>RES_hhdet_in_tesh!L128/RES_summary!L$21</f>
        <v>19.230993037054919</v>
      </c>
      <c r="M128" s="178">
        <f>RES_hhdet_in_tesh!M128/RES_summary!M$21</f>
        <v>18.559422331349804</v>
      </c>
      <c r="N128" s="178">
        <f>RES_hhdet_in_tesh!N128/RES_summary!N$21</f>
        <v>19.962801122518304</v>
      </c>
      <c r="O128" s="178">
        <f>RES_hhdet_in_tesh!O128/RES_summary!O$21</f>
        <v>17.955697755192034</v>
      </c>
      <c r="P128" s="178">
        <f>RES_hhdet_in_tesh!P128/RES_summary!P$21</f>
        <v>17.571264733140939</v>
      </c>
      <c r="Q128" s="178">
        <f>RES_hhdet_in_tesh!Q128/RES_summary!Q$21</f>
        <v>17.200332722110538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19.552781714225876</v>
      </c>
      <c r="D129" s="177">
        <f>RES_hhdet_in_tesh!D129/RES_summary!D$21</f>
        <v>18.882945575234377</v>
      </c>
      <c r="E129" s="177">
        <f>RES_hhdet_in_tesh!E129/RES_summary!E$21</f>
        <v>18.522290627599535</v>
      </c>
      <c r="F129" s="177">
        <f>RES_hhdet_in_tesh!F129/RES_summary!F$21</f>
        <v>18.345022235503194</v>
      </c>
      <c r="G129" s="177">
        <f>RES_hhdet_in_tesh!G129/RES_summary!G$21</f>
        <v>18.200814664202657</v>
      </c>
      <c r="H129" s="177">
        <f>RES_hhdet_in_tesh!H129/RES_summary!H$21</f>
        <v>18.208124667305533</v>
      </c>
      <c r="I129" s="177">
        <f>RES_hhdet_in_tesh!I129/RES_summary!I$21</f>
        <v>18.421608689334914</v>
      </c>
      <c r="J129" s="177">
        <f>RES_hhdet_in_tesh!J129/RES_summary!J$21</f>
        <v>19.543024434929176</v>
      </c>
      <c r="K129" s="177">
        <f>RES_hhdet_in_tesh!K129/RES_summary!K$21</f>
        <v>0</v>
      </c>
      <c r="L129" s="177">
        <f>RES_hhdet_in_tesh!L129/RES_summary!L$21</f>
        <v>19.230993037054919</v>
      </c>
      <c r="M129" s="177">
        <f>RES_hhdet_in_tesh!M129/RES_summary!M$21</f>
        <v>18.559422331349804</v>
      </c>
      <c r="N129" s="177">
        <f>RES_hhdet_in_tesh!N129/RES_summary!N$21</f>
        <v>19.962801122518304</v>
      </c>
      <c r="O129" s="177">
        <f>RES_hhdet_in_tesh!O129/RES_summary!O$21</f>
        <v>17.955697755192034</v>
      </c>
      <c r="P129" s="177">
        <f>RES_hhdet_in_tesh!P129/RES_summary!P$21</f>
        <v>17.571264733140939</v>
      </c>
      <c r="Q129" s="177">
        <f>RES_hhdet_in_tesh!Q129/RES_summary!Q$21</f>
        <v>17.200332722110538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26.014557516016239</v>
      </c>
      <c r="D130" s="178">
        <f>RES_hhdet_in_tesh!D130/RES_summary!D$21</f>
        <v>31.162920299073598</v>
      </c>
      <c r="E130" s="178">
        <f>RES_hhdet_in_tesh!E130/RES_summary!E$21</f>
        <v>31.114587315321732</v>
      </c>
      <c r="F130" s="178">
        <f>RES_hhdet_in_tesh!F130/RES_summary!F$21</f>
        <v>23.233199459755074</v>
      </c>
      <c r="G130" s="178">
        <f>RES_hhdet_in_tesh!G130/RES_summary!G$21</f>
        <v>22.764465931759347</v>
      </c>
      <c r="H130" s="178">
        <f>RES_hhdet_in_tesh!H130/RES_summary!H$21</f>
        <v>25.698465885903687</v>
      </c>
      <c r="I130" s="178">
        <f>RES_hhdet_in_tesh!I130/RES_summary!I$21</f>
        <v>21.682086007697336</v>
      </c>
      <c r="J130" s="178">
        <f>RES_hhdet_in_tesh!J130/RES_summary!J$21</f>
        <v>22.411046549962428</v>
      </c>
      <c r="K130" s="178">
        <f>RES_hhdet_in_tesh!K130/RES_summary!K$21</f>
        <v>0</v>
      </c>
      <c r="L130" s="178">
        <f>RES_hhdet_in_tesh!L130/RES_summary!L$21</f>
        <v>20.861868703118059</v>
      </c>
      <c r="M130" s="178">
        <f>RES_hhdet_in_tesh!M130/RES_summary!M$21</f>
        <v>20.08212976796138</v>
      </c>
      <c r="N130" s="178">
        <f>RES_hhdet_in_tesh!N130/RES_summary!N$21</f>
        <v>18.828654010710039</v>
      </c>
      <c r="O130" s="178">
        <f>RES_hhdet_in_tesh!O130/RES_summary!O$21</f>
        <v>18.284569345883924</v>
      </c>
      <c r="P130" s="178">
        <f>RES_hhdet_in_tesh!P130/RES_summary!P$21</f>
        <v>17.629317818355222</v>
      </c>
      <c r="Q130" s="178">
        <f>RES_hhdet_in_tesh!Q130/RES_summary!Q$21</f>
        <v>18.00174012284722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26.014557516016239</v>
      </c>
      <c r="D131" s="183">
        <f>RES_hhdet_in_tesh!D131/RES_summary!D$21</f>
        <v>0</v>
      </c>
      <c r="E131" s="183">
        <f>RES_hhdet_in_tesh!E131/RES_summary!E$21</f>
        <v>23.87059833527589</v>
      </c>
      <c r="F131" s="183">
        <f>RES_hhdet_in_tesh!F131/RES_summary!F$21</f>
        <v>23.233199459755074</v>
      </c>
      <c r="G131" s="183">
        <f>RES_hhdet_in_tesh!G131/RES_summary!G$21</f>
        <v>22.764465931759347</v>
      </c>
      <c r="H131" s="183">
        <f>RES_hhdet_in_tesh!H131/RES_summary!H$21</f>
        <v>21.623926622615151</v>
      </c>
      <c r="I131" s="183">
        <f>RES_hhdet_in_tesh!I131/RES_summary!I$21</f>
        <v>21.07628988837568</v>
      </c>
      <c r="J131" s="183">
        <f>RES_hhdet_in_tesh!J131/RES_summary!J$21</f>
        <v>20.586347280036733</v>
      </c>
      <c r="K131" s="183">
        <f>RES_hhdet_in_tesh!K131/RES_summary!K$21</f>
        <v>0</v>
      </c>
      <c r="L131" s="183">
        <f>RES_hhdet_in_tesh!L131/RES_summary!L$21</f>
        <v>20.906865157702995</v>
      </c>
      <c r="M131" s="183">
        <f>RES_hhdet_in_tesh!M131/RES_summary!M$21</f>
        <v>19.200148234329255</v>
      </c>
      <c r="N131" s="183">
        <f>RES_hhdet_in_tesh!N131/RES_summary!N$21</f>
        <v>18.608871862167344</v>
      </c>
      <c r="O131" s="183">
        <f>RES_hhdet_in_tesh!O131/RES_summary!O$21</f>
        <v>18.122308480903204</v>
      </c>
      <c r="P131" s="183">
        <f>RES_hhdet_in_tesh!P131/RES_summary!P$21</f>
        <v>17.52304649383538</v>
      </c>
      <c r="Q131" s="183">
        <f>RES_hhdet_in_tesh!Q131/RES_summary!Q$21</f>
        <v>17.339622834259764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20.902355685465903</v>
      </c>
      <c r="M132" s="183">
        <f>RES_hhdet_in_tesh!M132/RES_summary!M$21</f>
        <v>19.563945055539865</v>
      </c>
      <c r="N132" s="183">
        <f>RES_hhdet_in_tesh!N132/RES_summary!N$21</f>
        <v>19.015183690131792</v>
      </c>
      <c r="O132" s="183">
        <f>RES_hhdet_in_tesh!O132/RES_summary!O$21</f>
        <v>18.489327418669859</v>
      </c>
      <c r="P132" s="183">
        <f>RES_hhdet_in_tesh!P132/RES_summary!P$21</f>
        <v>17.84654230582797</v>
      </c>
      <c r="Q132" s="183">
        <f>RES_hhdet_in_tesh!Q132/RES_summary!Q$21</f>
        <v>17.630874308534242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10.687269281447357</v>
      </c>
      <c r="M133" s="182">
        <f>RES_hhdet_in_tesh!M133/RES_summary!M$21</f>
        <v>9.8061393124822018</v>
      </c>
      <c r="N133" s="182">
        <f>RES_hhdet_in_tesh!N133/RES_summary!N$21</f>
        <v>9.4952675592478215</v>
      </c>
      <c r="O133" s="182">
        <f>RES_hhdet_in_tesh!O133/RES_summary!O$21</f>
        <v>9.2361653966229991</v>
      </c>
      <c r="P133" s="182">
        <f>RES_hhdet_in_tesh!P133/RES_summary!P$21</f>
        <v>8.9181802599436626</v>
      </c>
      <c r="Q133" s="182">
        <f>RES_hhdet_in_tesh!Q133/RES_summary!Q$21</f>
        <v>8.8135175672109423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10.215086404018548</v>
      </c>
      <c r="M134" s="181">
        <f>RES_hhdet_in_tesh!M134/RES_summary!M$21</f>
        <v>9.757805743057661</v>
      </c>
      <c r="N134" s="181">
        <f>RES_hhdet_in_tesh!N134/RES_summary!N$21</f>
        <v>9.5199161308839724</v>
      </c>
      <c r="O134" s="181">
        <f>RES_hhdet_in_tesh!O134/RES_summary!O$21</f>
        <v>9.2531620220468582</v>
      </c>
      <c r="P134" s="181">
        <f>RES_hhdet_in_tesh!P134/RES_summary!P$21</f>
        <v>8.9283620458843114</v>
      </c>
      <c r="Q134" s="181">
        <f>RES_hhdet_in_tesh!Q134/RES_summary!Q$21</f>
        <v>8.8173567413233034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31.162920299073598</v>
      </c>
      <c r="E135" s="180">
        <f>RES_hhdet_in_tesh!E135/RES_summary!E$21</f>
        <v>34.07588899855147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28.942154396112276</v>
      </c>
      <c r="I135" s="180">
        <f>RES_hhdet_in_tesh!I135/RES_summary!I$21</f>
        <v>27.601407869354688</v>
      </c>
      <c r="J135" s="180">
        <f>RES_hhdet_in_tesh!J135/RES_summary!J$21</f>
        <v>29.345961056966278</v>
      </c>
      <c r="K135" s="180">
        <f>RES_hhdet_in_tesh!K135/RES_summary!K$21</f>
        <v>0</v>
      </c>
      <c r="L135" s="180">
        <f>RES_hhdet_in_tesh!L135/RES_summary!L$21</f>
        <v>20.358758720584724</v>
      </c>
      <c r="M135" s="180">
        <f>RES_hhdet_in_tesh!M135/RES_summary!M$21</f>
        <v>22.937101020924651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21.536419059416151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20.520811174918084</v>
      </c>
      <c r="M136" s="179">
        <f>RES_hhdet_in_tesh!M136/RES_summary!M$21</f>
        <v>21.366665089603078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19.629857331976613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10.300375579859422</v>
      </c>
      <c r="M137" s="177">
        <f>RES_hhdet_in_tesh!M137/RES_summary!M$21</f>
        <v>11.59115817050203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10.796008137286366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10.220435595058664</v>
      </c>
      <c r="M138" s="177">
        <f>RES_hhdet_in_tesh!M138/RES_summary!M$21</f>
        <v>9.7755069191010495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8.8338491946902433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10.04428105285238</v>
      </c>
      <c r="D139" s="178">
        <f>RES_hhdet_in_tesh!D139/RES_summary!D$21</f>
        <v>9.8809186630687194</v>
      </c>
      <c r="E139" s="178">
        <f>RES_hhdet_in_tesh!E139/RES_summary!E$21</f>
        <v>10.658658791123896</v>
      </c>
      <c r="F139" s="178">
        <f>RES_hhdet_in_tesh!F139/RES_summary!F$21</f>
        <v>10.927012502163493</v>
      </c>
      <c r="G139" s="178">
        <f>RES_hhdet_in_tesh!G139/RES_summary!G$21</f>
        <v>9.8750656847247953</v>
      </c>
      <c r="H139" s="178">
        <f>RES_hhdet_in_tesh!H139/RES_summary!H$21</f>
        <v>10.157976383140042</v>
      </c>
      <c r="I139" s="178">
        <f>RES_hhdet_in_tesh!I139/RES_summary!I$21</f>
        <v>9.3380160729478821</v>
      </c>
      <c r="J139" s="178">
        <f>RES_hhdet_in_tesh!J139/RES_summary!J$21</f>
        <v>9.6394541629085086</v>
      </c>
      <c r="K139" s="178">
        <f>RES_hhdet_in_tesh!K139/RES_summary!K$21</f>
        <v>0</v>
      </c>
      <c r="L139" s="178">
        <f>RES_hhdet_in_tesh!L139/RES_summary!L$21</f>
        <v>7.8345393688628269</v>
      </c>
      <c r="M139" s="178">
        <f>RES_hhdet_in_tesh!M139/RES_summary!M$21</f>
        <v>7.3712978548386747</v>
      </c>
      <c r="N139" s="178">
        <f>RES_hhdet_in_tesh!N139/RES_summary!N$21</f>
        <v>7.0054696480639054</v>
      </c>
      <c r="O139" s="178">
        <f>RES_hhdet_in_tesh!O139/RES_summary!O$21</f>
        <v>6.9165839393300272</v>
      </c>
      <c r="P139" s="178">
        <f>RES_hhdet_in_tesh!P139/RES_summary!P$21</f>
        <v>6.5554465396866473</v>
      </c>
      <c r="Q139" s="178">
        <f>RES_hhdet_in_tesh!Q139/RES_summary!Q$21</f>
        <v>6.4799758862836283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10.04428105285238</v>
      </c>
      <c r="D141" s="176">
        <f>RES_hhdet_in_tesh!D141/RES_summary!D$21</f>
        <v>9.8809186630687194</v>
      </c>
      <c r="E141" s="176">
        <f>RES_hhdet_in_tesh!E141/RES_summary!E$21</f>
        <v>10.658658791123896</v>
      </c>
      <c r="F141" s="176">
        <f>RES_hhdet_in_tesh!F141/RES_summary!F$21</f>
        <v>10.927012502163493</v>
      </c>
      <c r="G141" s="176">
        <f>RES_hhdet_in_tesh!G141/RES_summary!G$21</f>
        <v>9.8750656847247953</v>
      </c>
      <c r="H141" s="176">
        <f>RES_hhdet_in_tesh!H141/RES_summary!H$21</f>
        <v>10.157976383140042</v>
      </c>
      <c r="I141" s="176">
        <f>RES_hhdet_in_tesh!I141/RES_summary!I$21</f>
        <v>9.3380160729478821</v>
      </c>
      <c r="J141" s="176">
        <f>RES_hhdet_in_tesh!J141/RES_summary!J$21</f>
        <v>9.6394541629085086</v>
      </c>
      <c r="K141" s="176">
        <f>RES_hhdet_in_tesh!K141/RES_summary!K$21</f>
        <v>0</v>
      </c>
      <c r="L141" s="176">
        <f>RES_hhdet_in_tesh!L141/RES_summary!L$21</f>
        <v>7.8345393688628269</v>
      </c>
      <c r="M141" s="176">
        <f>RES_hhdet_in_tesh!M141/RES_summary!M$21</f>
        <v>7.3712978548386747</v>
      </c>
      <c r="N141" s="176">
        <f>RES_hhdet_in_tesh!N141/RES_summary!N$21</f>
        <v>7.0054696480639054</v>
      </c>
      <c r="O141" s="176">
        <f>RES_hhdet_in_tesh!O141/RES_summary!O$21</f>
        <v>6.9165839393300272</v>
      </c>
      <c r="P141" s="176">
        <f>RES_hhdet_in_tesh!P141/RES_summary!P$21</f>
        <v>6.5554465396866473</v>
      </c>
      <c r="Q141" s="176">
        <f>RES_hhdet_in_tesh!Q141/RES_summary!Q$21</f>
        <v>6.4799758862836283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167.34418923772316</v>
      </c>
      <c r="D143" s="184">
        <f>RES_hhdet_in_tesh!D143/RES_summary!D$21</f>
        <v>171.23007756993363</v>
      </c>
      <c r="E143" s="184">
        <f>RES_hhdet_in_tesh!E143/RES_summary!E$21</f>
        <v>182.56045883504345</v>
      </c>
      <c r="F143" s="184">
        <f>RES_hhdet_in_tesh!F143/RES_summary!F$21</f>
        <v>178.25301240265367</v>
      </c>
      <c r="G143" s="184">
        <f>RES_hhdet_in_tesh!G143/RES_summary!G$21</f>
        <v>167.87933123106706</v>
      </c>
      <c r="H143" s="184">
        <f>RES_hhdet_in_tesh!H143/RES_summary!H$21</f>
        <v>163.66229928959501</v>
      </c>
      <c r="I143" s="184">
        <f>RES_hhdet_in_tesh!I143/RES_summary!I$21</f>
        <v>145.28223600380687</v>
      </c>
      <c r="J143" s="184">
        <f>RES_hhdet_in_tesh!J143/RES_summary!J$21</f>
        <v>154.31993365186915</v>
      </c>
      <c r="K143" s="184">
        <f>RES_hhdet_in_tesh!K143/RES_summary!K$21</f>
        <v>155.63924485248762</v>
      </c>
      <c r="L143" s="184">
        <f>RES_hhdet_in_tesh!L143/RES_summary!L$21</f>
        <v>150.03970552973095</v>
      </c>
      <c r="M143" s="184">
        <f>RES_hhdet_in_tesh!M143/RES_summary!M$21</f>
        <v>136.79045774757157</v>
      </c>
      <c r="N143" s="184">
        <f>RES_hhdet_in_tesh!N143/RES_summary!N$21</f>
        <v>128.80405994460608</v>
      </c>
      <c r="O143" s="184">
        <f>RES_hhdet_in_tesh!O143/RES_summary!O$21</f>
        <v>123.61476665370485</v>
      </c>
      <c r="P143" s="184">
        <f>RES_hhdet_in_tesh!P143/RES_summary!P$21</f>
        <v>103.45903116881925</v>
      </c>
      <c r="Q143" s="184">
        <f>RES_hhdet_in_tesh!Q143/RES_summary!Q$21</f>
        <v>114.93708929393267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106.49971277408216</v>
      </c>
      <c r="D144" s="178">
        <f>RES_hhdet_in_tesh!D144/RES_summary!D$21</f>
        <v>111.39782984589259</v>
      </c>
      <c r="E144" s="178">
        <f>RES_hhdet_in_tesh!E144/RES_summary!E$21</f>
        <v>119.72502449731162</v>
      </c>
      <c r="F144" s="178">
        <f>RES_hhdet_in_tesh!F144/RES_summary!F$21</f>
        <v>117.74301332030738</v>
      </c>
      <c r="G144" s="178">
        <f>RES_hhdet_in_tesh!G144/RES_summary!G$21</f>
        <v>109.2681619115334</v>
      </c>
      <c r="H144" s="178">
        <f>RES_hhdet_in_tesh!H144/RES_summary!H$21</f>
        <v>105.32784011020988</v>
      </c>
      <c r="I144" s="178">
        <f>RES_hhdet_in_tesh!I144/RES_summary!I$21</f>
        <v>88.442463328234567</v>
      </c>
      <c r="J144" s="178">
        <f>RES_hhdet_in_tesh!J144/RES_summary!J$21</f>
        <v>95.41753824153092</v>
      </c>
      <c r="K144" s="178">
        <f>RES_hhdet_in_tesh!K144/RES_summary!K$21</f>
        <v>100.94467281125347</v>
      </c>
      <c r="L144" s="178">
        <f>RES_hhdet_in_tesh!L144/RES_summary!L$21</f>
        <v>102.4920909968281</v>
      </c>
      <c r="M144" s="178">
        <f>RES_hhdet_in_tesh!M144/RES_summary!M$21</f>
        <v>89.254196051375544</v>
      </c>
      <c r="N144" s="178">
        <f>RES_hhdet_in_tesh!N144/RES_summary!N$21</f>
        <v>81.871822167347631</v>
      </c>
      <c r="O144" s="178">
        <f>RES_hhdet_in_tesh!O144/RES_summary!O$21</f>
        <v>78.607786026429523</v>
      </c>
      <c r="P144" s="178">
        <f>RES_hhdet_in_tesh!P144/RES_summary!P$21</f>
        <v>60.614737954562941</v>
      </c>
      <c r="Q144" s="178">
        <f>RES_hhdet_in_tesh!Q144/RES_summary!Q$21</f>
        <v>70.367818503542992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106.49971277408216</v>
      </c>
      <c r="D145" s="177">
        <f>RES_hhdet_in_tesh!D145/RES_summary!D$21</f>
        <v>111.39782984589259</v>
      </c>
      <c r="E145" s="177">
        <f>RES_hhdet_in_tesh!E145/RES_summary!E$21</f>
        <v>119.72502449731162</v>
      </c>
      <c r="F145" s="177">
        <f>RES_hhdet_in_tesh!F145/RES_summary!F$21</f>
        <v>117.74301332030738</v>
      </c>
      <c r="G145" s="177">
        <f>RES_hhdet_in_tesh!G145/RES_summary!G$21</f>
        <v>109.2681619115334</v>
      </c>
      <c r="H145" s="177">
        <f>RES_hhdet_in_tesh!H145/RES_summary!H$21</f>
        <v>105.32784011020988</v>
      </c>
      <c r="I145" s="177">
        <f>RES_hhdet_in_tesh!I145/RES_summary!I$21</f>
        <v>88.442463328234567</v>
      </c>
      <c r="J145" s="177">
        <f>RES_hhdet_in_tesh!J145/RES_summary!J$21</f>
        <v>95.41753824153092</v>
      </c>
      <c r="K145" s="177">
        <f>RES_hhdet_in_tesh!K145/RES_summary!K$21</f>
        <v>100.94467281125347</v>
      </c>
      <c r="L145" s="177">
        <f>RES_hhdet_in_tesh!L145/RES_summary!L$21</f>
        <v>102.4920909968281</v>
      </c>
      <c r="M145" s="177">
        <f>RES_hhdet_in_tesh!M145/RES_summary!M$21</f>
        <v>89.254196051375544</v>
      </c>
      <c r="N145" s="177">
        <f>RES_hhdet_in_tesh!N145/RES_summary!N$21</f>
        <v>81.871822167347631</v>
      </c>
      <c r="O145" s="177">
        <f>RES_hhdet_in_tesh!O145/RES_summary!O$21</f>
        <v>78.607786026429523</v>
      </c>
      <c r="P145" s="177">
        <f>RES_hhdet_in_tesh!P145/RES_summary!P$21</f>
        <v>60.614737954562941</v>
      </c>
      <c r="Q145" s="177">
        <f>RES_hhdet_in_tesh!Q145/RES_summary!Q$21</f>
        <v>70.367818503542992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18.994365722855942</v>
      </c>
      <c r="D146" s="178">
        <f>RES_hhdet_in_tesh!D146/RES_summary!D$21</f>
        <v>18.47675320130713</v>
      </c>
      <c r="E146" s="178">
        <f>RES_hhdet_in_tesh!E146/RES_summary!E$21</f>
        <v>17.631725701328683</v>
      </c>
      <c r="F146" s="178">
        <f>RES_hhdet_in_tesh!F146/RES_summary!F$21</f>
        <v>17.500766975611047</v>
      </c>
      <c r="G146" s="178">
        <f>RES_hhdet_in_tesh!G146/RES_summary!G$21</f>
        <v>17.485435385040798</v>
      </c>
      <c r="H146" s="178">
        <f>RES_hhdet_in_tesh!H146/RES_summary!H$21</f>
        <v>19.15283643973569</v>
      </c>
      <c r="I146" s="178">
        <f>RES_hhdet_in_tesh!I146/RES_summary!I$21</f>
        <v>19.740028732226431</v>
      </c>
      <c r="J146" s="178">
        <f>RES_hhdet_in_tesh!J146/RES_summary!J$21</f>
        <v>19.673301790693785</v>
      </c>
      <c r="K146" s="178">
        <f>RES_hhdet_in_tesh!K146/RES_summary!K$21</f>
        <v>18.795532293648439</v>
      </c>
      <c r="L146" s="178">
        <f>RES_hhdet_in_tesh!L146/RES_summary!L$21</f>
        <v>19.324786536797024</v>
      </c>
      <c r="M146" s="178">
        <f>RES_hhdet_in_tesh!M146/RES_summary!M$21</f>
        <v>17.874434011478542</v>
      </c>
      <c r="N146" s="178">
        <f>RES_hhdet_in_tesh!N146/RES_summary!N$21</f>
        <v>18.731331182219058</v>
      </c>
      <c r="O146" s="178">
        <f>RES_hhdet_in_tesh!O146/RES_summary!O$21</f>
        <v>17.480275358181096</v>
      </c>
      <c r="P146" s="178">
        <f>RES_hhdet_in_tesh!P146/RES_summary!P$21</f>
        <v>16.959507386686447</v>
      </c>
      <c r="Q146" s="178">
        <f>RES_hhdet_in_tesh!Q146/RES_summary!Q$21</f>
        <v>17.401625459913014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18.994365722855942</v>
      </c>
      <c r="D147" s="177">
        <f>RES_hhdet_in_tesh!D147/RES_summary!D$21</f>
        <v>18.47675320130713</v>
      </c>
      <c r="E147" s="177">
        <f>RES_hhdet_in_tesh!E147/RES_summary!E$21</f>
        <v>17.631725701328683</v>
      </c>
      <c r="F147" s="177">
        <f>RES_hhdet_in_tesh!F147/RES_summary!F$21</f>
        <v>17.500766975611047</v>
      </c>
      <c r="G147" s="177">
        <f>RES_hhdet_in_tesh!G147/RES_summary!G$21</f>
        <v>17.485435385040798</v>
      </c>
      <c r="H147" s="177">
        <f>RES_hhdet_in_tesh!H147/RES_summary!H$21</f>
        <v>19.15283643973569</v>
      </c>
      <c r="I147" s="177">
        <f>RES_hhdet_in_tesh!I147/RES_summary!I$21</f>
        <v>19.740028732226431</v>
      </c>
      <c r="J147" s="177">
        <f>RES_hhdet_in_tesh!J147/RES_summary!J$21</f>
        <v>19.673301790693785</v>
      </c>
      <c r="K147" s="177">
        <f>RES_hhdet_in_tesh!K147/RES_summary!K$21</f>
        <v>18.795532293648439</v>
      </c>
      <c r="L147" s="177">
        <f>RES_hhdet_in_tesh!L147/RES_summary!L$21</f>
        <v>19.324786536797024</v>
      </c>
      <c r="M147" s="177">
        <f>RES_hhdet_in_tesh!M147/RES_summary!M$21</f>
        <v>17.874434011478542</v>
      </c>
      <c r="N147" s="177">
        <f>RES_hhdet_in_tesh!N147/RES_summary!N$21</f>
        <v>18.731331182219058</v>
      </c>
      <c r="O147" s="177">
        <f>RES_hhdet_in_tesh!O147/RES_summary!O$21</f>
        <v>17.480275358181096</v>
      </c>
      <c r="P147" s="177">
        <f>RES_hhdet_in_tesh!P147/RES_summary!P$21</f>
        <v>16.959507386686447</v>
      </c>
      <c r="Q147" s="177">
        <f>RES_hhdet_in_tesh!Q147/RES_summary!Q$21</f>
        <v>17.401625459913014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31.805705060406861</v>
      </c>
      <c r="D148" s="178">
        <f>RES_hhdet_in_tesh!D148/RES_summary!D$21</f>
        <v>31.474300471200195</v>
      </c>
      <c r="E148" s="178">
        <f>RES_hhdet_in_tesh!E148/RES_summary!E$21</f>
        <v>34.544436736443863</v>
      </c>
      <c r="F148" s="178">
        <f>RES_hhdet_in_tesh!F148/RES_summary!F$21</f>
        <v>32.081505895017436</v>
      </c>
      <c r="G148" s="178">
        <f>RES_hhdet_in_tesh!G148/RES_summary!G$21</f>
        <v>31.250025304589805</v>
      </c>
      <c r="H148" s="178">
        <f>RES_hhdet_in_tesh!H148/RES_summary!H$21</f>
        <v>29.023013997127752</v>
      </c>
      <c r="I148" s="178">
        <f>RES_hhdet_in_tesh!I148/RES_summary!I$21</f>
        <v>27.761214490937014</v>
      </c>
      <c r="J148" s="178">
        <f>RES_hhdet_in_tesh!J148/RES_summary!J$21</f>
        <v>29.589157270797187</v>
      </c>
      <c r="K148" s="178">
        <f>RES_hhdet_in_tesh!K148/RES_summary!K$21</f>
        <v>26.578280184505839</v>
      </c>
      <c r="L148" s="178">
        <f>RES_hhdet_in_tesh!L148/RES_summary!L$21</f>
        <v>20.385977272276676</v>
      </c>
      <c r="M148" s="178">
        <f>RES_hhdet_in_tesh!M148/RES_summary!M$21</f>
        <v>22.287998498670291</v>
      </c>
      <c r="N148" s="178">
        <f>RES_hhdet_in_tesh!N148/RES_summary!N$21</f>
        <v>21.192613935920559</v>
      </c>
      <c r="O148" s="178">
        <f>RES_hhdet_in_tesh!O148/RES_summary!O$21</f>
        <v>20.606780522464799</v>
      </c>
      <c r="P148" s="178">
        <f>RES_hhdet_in_tesh!P148/RES_summary!P$21</f>
        <v>19.326038779713272</v>
      </c>
      <c r="Q148" s="178">
        <f>RES_hhdet_in_tesh!Q148/RES_summary!Q$21</f>
        <v>20.68423025519618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31.805705060406861</v>
      </c>
      <c r="D153" s="180">
        <f>RES_hhdet_in_tesh!D153/RES_summary!D$21</f>
        <v>31.474300471200195</v>
      </c>
      <c r="E153" s="180">
        <f>RES_hhdet_in_tesh!E153/RES_summary!E$21</f>
        <v>34.544436736443863</v>
      </c>
      <c r="F153" s="180">
        <f>RES_hhdet_in_tesh!F153/RES_summary!F$21</f>
        <v>32.081505895017436</v>
      </c>
      <c r="G153" s="180">
        <f>RES_hhdet_in_tesh!G153/RES_summary!G$21</f>
        <v>31.250025304589805</v>
      </c>
      <c r="H153" s="180">
        <f>RES_hhdet_in_tesh!H153/RES_summary!H$21</f>
        <v>29.023013997127752</v>
      </c>
      <c r="I153" s="180">
        <f>RES_hhdet_in_tesh!I153/RES_summary!I$21</f>
        <v>27.761214490937014</v>
      </c>
      <c r="J153" s="180">
        <f>RES_hhdet_in_tesh!J153/RES_summary!J$21</f>
        <v>29.589157270797187</v>
      </c>
      <c r="K153" s="180">
        <f>RES_hhdet_in_tesh!K153/RES_summary!K$21</f>
        <v>0</v>
      </c>
      <c r="L153" s="180">
        <f>RES_hhdet_in_tesh!L153/RES_summary!L$21</f>
        <v>20.323153545788358</v>
      </c>
      <c r="M153" s="180">
        <f>RES_hhdet_in_tesh!M153/RES_summary!M$21</f>
        <v>22.900271411811083</v>
      </c>
      <c r="N153" s="180">
        <f>RES_hhdet_in_tesh!N153/RES_summary!N$21</f>
        <v>21.671821419813195</v>
      </c>
      <c r="O153" s="180">
        <f>RES_hhdet_in_tesh!O153/RES_summary!O$21</f>
        <v>21.156249635552932</v>
      </c>
      <c r="P153" s="180">
        <f>RES_hhdet_in_tesh!P153/RES_summary!P$21</f>
        <v>19.598207997683261</v>
      </c>
      <c r="Q153" s="180">
        <f>RES_hhdet_in_tesh!Q153/RES_summary!Q$21</f>
        <v>21.191609703990071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26.578280184505839</v>
      </c>
      <c r="L154" s="179">
        <f>RES_hhdet_in_tesh!L154/RES_summary!L$21</f>
        <v>20.573668503550053</v>
      </c>
      <c r="M154" s="179">
        <f>RES_hhdet_in_tesh!M154/RES_summary!M$21</f>
        <v>21.408318201294325</v>
      </c>
      <c r="N154" s="179">
        <f>RES_hhdet_in_tesh!N154/RES_summary!N$21</f>
        <v>20.543620254666113</v>
      </c>
      <c r="O154" s="179">
        <f>RES_hhdet_in_tesh!O154/RES_summary!O$21</f>
        <v>20.024965955758052</v>
      </c>
      <c r="P154" s="179">
        <f>RES_hhdet_in_tesh!P154/RES_summary!P$21</f>
        <v>18.906108186707868</v>
      </c>
      <c r="Q154" s="179">
        <f>RES_hhdet_in_tesh!Q154/RES_summary!Q$21</f>
        <v>19.590905029800393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15.419479046425506</v>
      </c>
      <c r="L155" s="177">
        <f>RES_hhdet_in_tesh!L155/RES_summary!L$21</f>
        <v>10.3404797314692</v>
      </c>
      <c r="M155" s="177">
        <f>RES_hhdet_in_tesh!M155/RES_summary!M$21</f>
        <v>11.629380915679645</v>
      </c>
      <c r="N155" s="177">
        <f>RES_hhdet_in_tesh!N155/RES_summary!N$21</f>
        <v>11.001131631153848</v>
      </c>
      <c r="O155" s="177">
        <f>RES_hhdet_in_tesh!O155/RES_summary!O$21</f>
        <v>10.749082079216638</v>
      </c>
      <c r="P155" s="177">
        <f>RES_hhdet_in_tesh!P155/RES_summary!P$21</f>
        <v>9.9564472347854966</v>
      </c>
      <c r="Q155" s="177">
        <f>RES_hhdet_in_tesh!Q155/RES_summary!Q$21</f>
        <v>10.755554277671832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11.15880113808033</v>
      </c>
      <c r="L156" s="177">
        <f>RES_hhdet_in_tesh!L156/RES_summary!L$21</f>
        <v>10.233188772080853</v>
      </c>
      <c r="M156" s="177">
        <f>RES_hhdet_in_tesh!M156/RES_summary!M$21</f>
        <v>9.778937285614683</v>
      </c>
      <c r="N156" s="177">
        <f>RES_hhdet_in_tesh!N156/RES_summary!N$21</f>
        <v>9.5424886235122646</v>
      </c>
      <c r="O156" s="177">
        <f>RES_hhdet_in_tesh!O156/RES_summary!O$21</f>
        <v>9.2758838765414158</v>
      </c>
      <c r="P156" s="177">
        <f>RES_hhdet_in_tesh!P156/RES_summary!P$21</f>
        <v>8.9496609519223789</v>
      </c>
      <c r="Q156" s="177">
        <f>RES_hhdet_in_tesh!Q156/RES_summary!Q$21</f>
        <v>8.8353507521285657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10.044405680378198</v>
      </c>
      <c r="D157" s="178">
        <f>RES_hhdet_in_tesh!D157/RES_summary!D$21</f>
        <v>9.8811940515337024</v>
      </c>
      <c r="E157" s="178">
        <f>RES_hhdet_in_tesh!E157/RES_summary!E$21</f>
        <v>10.659271899959299</v>
      </c>
      <c r="F157" s="178">
        <f>RES_hhdet_in_tesh!F157/RES_summary!F$21</f>
        <v>10.927726211717783</v>
      </c>
      <c r="G157" s="178">
        <f>RES_hhdet_in_tesh!G157/RES_summary!G$21</f>
        <v>9.8757086299030767</v>
      </c>
      <c r="H157" s="178">
        <f>RES_hhdet_in_tesh!H157/RES_summary!H$21</f>
        <v>10.158608742521679</v>
      </c>
      <c r="I157" s="178">
        <f>RES_hhdet_in_tesh!I157/RES_summary!I$21</f>
        <v>9.3385294524088458</v>
      </c>
      <c r="J157" s="178">
        <f>RES_hhdet_in_tesh!J157/RES_summary!J$21</f>
        <v>9.639936348847252</v>
      </c>
      <c r="K157" s="178">
        <f>RES_hhdet_in_tesh!K157/RES_summary!K$21</f>
        <v>9.320759563079891</v>
      </c>
      <c r="L157" s="178">
        <f>RES_hhdet_in_tesh!L157/RES_summary!L$21</f>
        <v>7.8368507238291416</v>
      </c>
      <c r="M157" s="178">
        <f>RES_hhdet_in_tesh!M157/RES_summary!M$21</f>
        <v>7.3738291860471987</v>
      </c>
      <c r="N157" s="178">
        <f>RES_hhdet_in_tesh!N157/RES_summary!N$21</f>
        <v>7.0082926591188439</v>
      </c>
      <c r="O157" s="178">
        <f>RES_hhdet_in_tesh!O157/RES_summary!O$21</f>
        <v>6.9199247466294356</v>
      </c>
      <c r="P157" s="178">
        <f>RES_hhdet_in_tesh!P157/RES_summary!P$21</f>
        <v>6.5587470478565839</v>
      </c>
      <c r="Q157" s="178">
        <f>RES_hhdet_in_tesh!Q157/RES_summary!Q$21</f>
        <v>6.4834150752804973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10.044405680378198</v>
      </c>
      <c r="D159" s="176">
        <f>RES_hhdet_in_tesh!D159/RES_summary!D$21</f>
        <v>9.8811940515337024</v>
      </c>
      <c r="E159" s="176">
        <f>RES_hhdet_in_tesh!E159/RES_summary!E$21</f>
        <v>10.659271899959299</v>
      </c>
      <c r="F159" s="176">
        <f>RES_hhdet_in_tesh!F159/RES_summary!F$21</f>
        <v>10.927726211717783</v>
      </c>
      <c r="G159" s="176">
        <f>RES_hhdet_in_tesh!G159/RES_summary!G$21</f>
        <v>9.8757086299030767</v>
      </c>
      <c r="H159" s="176">
        <f>RES_hhdet_in_tesh!H159/RES_summary!H$21</f>
        <v>10.158608742521679</v>
      </c>
      <c r="I159" s="176">
        <f>RES_hhdet_in_tesh!I159/RES_summary!I$21</f>
        <v>9.3385294524088458</v>
      </c>
      <c r="J159" s="176">
        <f>RES_hhdet_in_tesh!J159/RES_summary!J$21</f>
        <v>9.639936348847252</v>
      </c>
      <c r="K159" s="176">
        <f>RES_hhdet_in_tesh!K159/RES_summary!K$21</f>
        <v>9.320759563079891</v>
      </c>
      <c r="L159" s="176">
        <f>RES_hhdet_in_tesh!L159/RES_summary!L$21</f>
        <v>7.8368507238291416</v>
      </c>
      <c r="M159" s="176">
        <f>RES_hhdet_in_tesh!M159/RES_summary!M$21</f>
        <v>7.3738291860471987</v>
      </c>
      <c r="N159" s="176">
        <f>RES_hhdet_in_tesh!N159/RES_summary!N$21</f>
        <v>7.0082926591188439</v>
      </c>
      <c r="O159" s="176">
        <f>RES_hhdet_in_tesh!O159/RES_summary!O$21</f>
        <v>6.9199247466294356</v>
      </c>
      <c r="P159" s="176">
        <f>RES_hhdet_in_tesh!P159/RES_summary!P$21</f>
        <v>6.5587470478565839</v>
      </c>
      <c r="Q159" s="176">
        <f>RES_hhdet_in_tesh!Q159/RES_summary!Q$21</f>
        <v>6.4834150752804973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182.86588385990009</v>
      </c>
      <c r="D161" s="184">
        <f>RES_hhdet_in_tesh!D161/RES_summary!D$21</f>
        <v>190.35179149463684</v>
      </c>
      <c r="E161" s="184">
        <f>RES_hhdet_in_tesh!E161/RES_summary!E$21</f>
        <v>225.90632554947828</v>
      </c>
      <c r="F161" s="184">
        <f>RES_hhdet_in_tesh!F161/RES_summary!F$21</f>
        <v>212.19382956472074</v>
      </c>
      <c r="G161" s="184">
        <f>RES_hhdet_in_tesh!G161/RES_summary!G$21</f>
        <v>196.8660802362273</v>
      </c>
      <c r="H161" s="184">
        <f>RES_hhdet_in_tesh!H161/RES_summary!H$21</f>
        <v>188.80426085738341</v>
      </c>
      <c r="I161" s="184">
        <f>RES_hhdet_in_tesh!I161/RES_summary!I$21</f>
        <v>163.25278786906085</v>
      </c>
      <c r="J161" s="184">
        <f>RES_hhdet_in_tesh!J161/RES_summary!J$21</f>
        <v>188.18381024047679</v>
      </c>
      <c r="K161" s="184">
        <f>RES_hhdet_in_tesh!K161/RES_summary!K$21</f>
        <v>169.39245321977501</v>
      </c>
      <c r="L161" s="184">
        <f>RES_hhdet_in_tesh!L161/RES_summary!L$21</f>
        <v>156.89101838791086</v>
      </c>
      <c r="M161" s="184">
        <f>RES_hhdet_in_tesh!M161/RES_summary!M$21</f>
        <v>141.88516254617019</v>
      </c>
      <c r="N161" s="184">
        <f>RES_hhdet_in_tesh!N161/RES_summary!N$21</f>
        <v>129.13276616533949</v>
      </c>
      <c r="O161" s="184">
        <f>RES_hhdet_in_tesh!O161/RES_summary!O$21</f>
        <v>122.46604385139489</v>
      </c>
      <c r="P161" s="184">
        <f>RES_hhdet_in_tesh!P161/RES_summary!P$21</f>
        <v>101.32788070673867</v>
      </c>
      <c r="Q161" s="184">
        <f>RES_hhdet_in_tesh!Q161/RES_summary!Q$21</f>
        <v>122.04426682223033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122.08338222070859</v>
      </c>
      <c r="D162" s="178">
        <f>RES_hhdet_in_tesh!D162/RES_summary!D$21</f>
        <v>130.91961717691999</v>
      </c>
      <c r="E162" s="178">
        <f>RES_hhdet_in_tesh!E162/RES_summary!E$21</f>
        <v>163.15326595931978</v>
      </c>
      <c r="F162" s="178">
        <f>RES_hhdet_in_tesh!F162/RES_summary!F$21</f>
        <v>151.59442175645265</v>
      </c>
      <c r="G162" s="178">
        <f>RES_hhdet_in_tesh!G162/RES_summary!G$21</f>
        <v>138.08241425274204</v>
      </c>
      <c r="H162" s="178">
        <f>RES_hhdet_in_tesh!H162/RES_summary!H$21</f>
        <v>131.62354110514255</v>
      </c>
      <c r="I162" s="178">
        <f>RES_hhdet_in_tesh!I162/RES_summary!I$21</f>
        <v>107.8443117858296</v>
      </c>
      <c r="J162" s="178">
        <f>RES_hhdet_in_tesh!J162/RES_summary!J$21</f>
        <v>129.44706461580972</v>
      </c>
      <c r="K162" s="178">
        <f>RES_hhdet_in_tesh!K162/RES_summary!K$21</f>
        <v>114.30374389685326</v>
      </c>
      <c r="L162" s="178">
        <f>RES_hhdet_in_tesh!L162/RES_summary!L$21</f>
        <v>109.65156295560166</v>
      </c>
      <c r="M162" s="178">
        <f>RES_hhdet_in_tesh!M162/RES_summary!M$21</f>
        <v>94.276964726146673</v>
      </c>
      <c r="N162" s="178">
        <f>RES_hhdet_in_tesh!N162/RES_summary!N$21</f>
        <v>82.901027773793032</v>
      </c>
      <c r="O162" s="178">
        <f>RES_hhdet_in_tesh!O162/RES_summary!O$21</f>
        <v>77.948653203724817</v>
      </c>
      <c r="P162" s="178">
        <f>RES_hhdet_in_tesh!P162/RES_summary!P$21</f>
        <v>58.597498635334098</v>
      </c>
      <c r="Q162" s="178">
        <f>RES_hhdet_in_tesh!Q162/RES_summary!Q$21</f>
        <v>77.347728979824595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122.08338222070859</v>
      </c>
      <c r="D163" s="176">
        <f>RES_hhdet_in_tesh!D163/RES_summary!D$21</f>
        <v>130.91961717691999</v>
      </c>
      <c r="E163" s="176">
        <f>RES_hhdet_in_tesh!E163/RES_summary!E$21</f>
        <v>163.15326595931978</v>
      </c>
      <c r="F163" s="176">
        <f>RES_hhdet_in_tesh!F163/RES_summary!F$21</f>
        <v>151.59442175645265</v>
      </c>
      <c r="G163" s="176">
        <f>RES_hhdet_in_tesh!G163/RES_summary!G$21</f>
        <v>138.08241425274204</v>
      </c>
      <c r="H163" s="176">
        <f>RES_hhdet_in_tesh!H163/RES_summary!H$21</f>
        <v>131.62354110514255</v>
      </c>
      <c r="I163" s="176">
        <f>RES_hhdet_in_tesh!I163/RES_summary!I$21</f>
        <v>107.8443117858296</v>
      </c>
      <c r="J163" s="176">
        <f>RES_hhdet_in_tesh!J163/RES_summary!J$21</f>
        <v>129.44706461580972</v>
      </c>
      <c r="K163" s="176">
        <f>RES_hhdet_in_tesh!K163/RES_summary!K$21</f>
        <v>114.30374389685326</v>
      </c>
      <c r="L163" s="176">
        <f>RES_hhdet_in_tesh!L163/RES_summary!L$21</f>
        <v>109.65156295560166</v>
      </c>
      <c r="M163" s="176">
        <f>RES_hhdet_in_tesh!M163/RES_summary!M$21</f>
        <v>94.276964726146673</v>
      </c>
      <c r="N163" s="176">
        <f>RES_hhdet_in_tesh!N163/RES_summary!N$21</f>
        <v>82.901027773793032</v>
      </c>
      <c r="O163" s="176">
        <f>RES_hhdet_in_tesh!O163/RES_summary!O$21</f>
        <v>77.948653203724817</v>
      </c>
      <c r="P163" s="176">
        <f>RES_hhdet_in_tesh!P163/RES_summary!P$21</f>
        <v>58.597498635334098</v>
      </c>
      <c r="Q163" s="176">
        <f>RES_hhdet_in_tesh!Q163/RES_summary!Q$21</f>
        <v>77.347728979824595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19.515391301410993</v>
      </c>
      <c r="D164" s="178">
        <f>RES_hhdet_in_tesh!D164/RES_summary!D$21</f>
        <v>18.838704315504611</v>
      </c>
      <c r="E164" s="178">
        <f>RES_hhdet_in_tesh!E164/RES_summary!E$21</f>
        <v>18.506496337398996</v>
      </c>
      <c r="F164" s="178">
        <f>RES_hhdet_in_tesh!F164/RES_summary!F$21</f>
        <v>18.30542016189861</v>
      </c>
      <c r="G164" s="178">
        <f>RES_hhdet_in_tesh!G164/RES_summary!G$21</f>
        <v>18.123850075600114</v>
      </c>
      <c r="H164" s="178">
        <f>RES_hhdet_in_tesh!H164/RES_summary!H$21</f>
        <v>18.137718193148075</v>
      </c>
      <c r="I164" s="178">
        <f>RES_hhdet_in_tesh!I164/RES_summary!I$21</f>
        <v>18.339126595288469</v>
      </c>
      <c r="J164" s="178">
        <f>RES_hhdet_in_tesh!J164/RES_summary!J$21</f>
        <v>19.496591335422455</v>
      </c>
      <c r="K164" s="178">
        <f>RES_hhdet_in_tesh!K164/RES_summary!K$21</f>
        <v>19.195082516585469</v>
      </c>
      <c r="L164" s="178">
        <f>RES_hhdet_in_tesh!L164/RES_summary!L$21</f>
        <v>19.088805480564776</v>
      </c>
      <c r="M164" s="178">
        <f>RES_hhdet_in_tesh!M164/RES_summary!M$21</f>
        <v>18.054323222612293</v>
      </c>
      <c r="N164" s="178">
        <f>RES_hhdet_in_tesh!N164/RES_summary!N$21</f>
        <v>18.10324188605377</v>
      </c>
      <c r="O164" s="178">
        <f>RES_hhdet_in_tesh!O164/RES_summary!O$21</f>
        <v>17.048642802614921</v>
      </c>
      <c r="P164" s="178">
        <f>RES_hhdet_in_tesh!P164/RES_summary!P$21</f>
        <v>16.833342498928385</v>
      </c>
      <c r="Q164" s="178">
        <f>RES_hhdet_in_tesh!Q164/RES_summary!Q$21</f>
        <v>17.40946508594844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19.515391301410993</v>
      </c>
      <c r="D165" s="177">
        <f>RES_hhdet_in_tesh!D165/RES_summary!D$21</f>
        <v>18.838704315504611</v>
      </c>
      <c r="E165" s="177">
        <f>RES_hhdet_in_tesh!E165/RES_summary!E$21</f>
        <v>18.506496337398996</v>
      </c>
      <c r="F165" s="177">
        <f>RES_hhdet_in_tesh!F165/RES_summary!F$21</f>
        <v>18.30542016189861</v>
      </c>
      <c r="G165" s="177">
        <f>RES_hhdet_in_tesh!G165/RES_summary!G$21</f>
        <v>18.123850075600114</v>
      </c>
      <c r="H165" s="177">
        <f>RES_hhdet_in_tesh!H165/RES_summary!H$21</f>
        <v>18.137718193148075</v>
      </c>
      <c r="I165" s="177">
        <f>RES_hhdet_in_tesh!I165/RES_summary!I$21</f>
        <v>18.339126595288469</v>
      </c>
      <c r="J165" s="177">
        <f>RES_hhdet_in_tesh!J165/RES_summary!J$21</f>
        <v>19.496591335422455</v>
      </c>
      <c r="K165" s="177">
        <f>RES_hhdet_in_tesh!K165/RES_summary!K$21</f>
        <v>19.195082516585469</v>
      </c>
      <c r="L165" s="177">
        <f>RES_hhdet_in_tesh!L165/RES_summary!L$21</f>
        <v>19.088805480564776</v>
      </c>
      <c r="M165" s="177">
        <f>RES_hhdet_in_tesh!M165/RES_summary!M$21</f>
        <v>18.054323222612293</v>
      </c>
      <c r="N165" s="177">
        <f>RES_hhdet_in_tesh!N165/RES_summary!N$21</f>
        <v>18.10324188605377</v>
      </c>
      <c r="O165" s="177">
        <f>RES_hhdet_in_tesh!O165/RES_summary!O$21</f>
        <v>17.048642802614921</v>
      </c>
      <c r="P165" s="177">
        <f>RES_hhdet_in_tesh!P165/RES_summary!P$21</f>
        <v>16.833342498928385</v>
      </c>
      <c r="Q165" s="177">
        <f>RES_hhdet_in_tesh!Q165/RES_summary!Q$21</f>
        <v>17.40946508594844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31.222825203673093</v>
      </c>
      <c r="D166" s="178">
        <f>RES_hhdet_in_tesh!D166/RES_summary!D$21</f>
        <v>30.712518568534694</v>
      </c>
      <c r="E166" s="178">
        <f>RES_hhdet_in_tesh!E166/RES_summary!E$21</f>
        <v>33.58784030143017</v>
      </c>
      <c r="F166" s="178">
        <f>RES_hhdet_in_tesh!F166/RES_summary!F$21</f>
        <v>31.366897621885567</v>
      </c>
      <c r="G166" s="178">
        <f>RES_hhdet_in_tesh!G166/RES_summary!G$21</f>
        <v>30.78467880665529</v>
      </c>
      <c r="H166" s="178">
        <f>RES_hhdet_in_tesh!H166/RES_summary!H$21</f>
        <v>28.884919730943732</v>
      </c>
      <c r="I166" s="178">
        <f>RES_hhdet_in_tesh!I166/RES_summary!I$21</f>
        <v>27.731263653473174</v>
      </c>
      <c r="J166" s="178">
        <f>RES_hhdet_in_tesh!J166/RES_summary!J$21</f>
        <v>29.600613432259522</v>
      </c>
      <c r="K166" s="178">
        <f>RES_hhdet_in_tesh!K166/RES_summary!K$21</f>
        <v>26.573215324283197</v>
      </c>
      <c r="L166" s="178">
        <f>RES_hhdet_in_tesh!L166/RES_summary!L$21</f>
        <v>20.31513347308853</v>
      </c>
      <c r="M166" s="178">
        <f>RES_hhdet_in_tesh!M166/RES_summary!M$21</f>
        <v>22.181129959182272</v>
      </c>
      <c r="N166" s="178">
        <f>RES_hhdet_in_tesh!N166/RES_summary!N$21</f>
        <v>21.121240802099617</v>
      </c>
      <c r="O166" s="178">
        <f>RES_hhdet_in_tesh!O166/RES_summary!O$21</f>
        <v>20.550050838922793</v>
      </c>
      <c r="P166" s="178">
        <f>RES_hhdet_in_tesh!P166/RES_summary!P$21</f>
        <v>19.339120756695586</v>
      </c>
      <c r="Q166" s="178">
        <f>RES_hhdet_in_tesh!Q166/RES_summary!Q$21</f>
        <v>20.804479879732639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31.222825203673093</v>
      </c>
      <c r="D171" s="180">
        <f>RES_hhdet_in_tesh!D171/RES_summary!D$21</f>
        <v>30.712518568534694</v>
      </c>
      <c r="E171" s="180">
        <f>RES_hhdet_in_tesh!E171/RES_summary!E$21</f>
        <v>33.58784030143017</v>
      </c>
      <c r="F171" s="180">
        <f>RES_hhdet_in_tesh!F171/RES_summary!F$21</f>
        <v>31.366897621885567</v>
      </c>
      <c r="G171" s="180">
        <f>RES_hhdet_in_tesh!G171/RES_summary!G$21</f>
        <v>30.78467880665529</v>
      </c>
      <c r="H171" s="180">
        <f>RES_hhdet_in_tesh!H171/RES_summary!H$21</f>
        <v>28.884919730943732</v>
      </c>
      <c r="I171" s="180">
        <f>RES_hhdet_in_tesh!I171/RES_summary!I$21</f>
        <v>27.731263653473174</v>
      </c>
      <c r="J171" s="180">
        <f>RES_hhdet_in_tesh!J171/RES_summary!J$21</f>
        <v>29.600613432259522</v>
      </c>
      <c r="K171" s="180">
        <f>RES_hhdet_in_tesh!K171/RES_summary!K$21</f>
        <v>0</v>
      </c>
      <c r="L171" s="180">
        <f>RES_hhdet_in_tesh!L171/RES_summary!L$21</f>
        <v>20.241488166684498</v>
      </c>
      <c r="M171" s="180">
        <f>RES_hhdet_in_tesh!M171/RES_summary!M$21</f>
        <v>22.756527052900985</v>
      </c>
      <c r="N171" s="180">
        <f>RES_hhdet_in_tesh!N171/RES_summary!N$21</f>
        <v>21.549505155369154</v>
      </c>
      <c r="O171" s="180">
        <f>RES_hhdet_in_tesh!O171/RES_summary!O$21</f>
        <v>21.060122157389397</v>
      </c>
      <c r="P171" s="180">
        <f>RES_hhdet_in_tesh!P171/RES_summary!P$21</f>
        <v>19.607819119660626</v>
      </c>
      <c r="Q171" s="180">
        <f>RES_hhdet_in_tesh!Q171/RES_summary!Q$21</f>
        <v>21.186934723569003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26.573215324283197</v>
      </c>
      <c r="L172" s="179">
        <f>RES_hhdet_in_tesh!L172/RES_summary!L$21</f>
        <v>20.543664816003396</v>
      </c>
      <c r="M172" s="179">
        <f>RES_hhdet_in_tesh!M172/RES_summary!M$21</f>
        <v>21.363892212167563</v>
      </c>
      <c r="N172" s="179">
        <f>RES_hhdet_in_tesh!N172/RES_summary!N$21</f>
        <v>20.508108437300521</v>
      </c>
      <c r="O172" s="179">
        <f>RES_hhdet_in_tesh!O172/RES_summary!O$21</f>
        <v>19.990651182403091</v>
      </c>
      <c r="P172" s="179">
        <f>RES_hhdet_in_tesh!P172/RES_summary!P$21</f>
        <v>18.902172441243344</v>
      </c>
      <c r="Q172" s="179">
        <f>RES_hhdet_in_tesh!Q172/RES_summary!Q$21</f>
        <v>19.569112013266707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15.416540650655202</v>
      </c>
      <c r="L173" s="177">
        <f>RES_hhdet_in_tesh!L173/RES_summary!L$21</f>
        <v>10.317625072917572</v>
      </c>
      <c r="M173" s="177">
        <f>RES_hhdet_in_tesh!M173/RES_summary!M$21</f>
        <v>11.591457862077039</v>
      </c>
      <c r="N173" s="177">
        <f>RES_hhdet_in_tesh!N173/RES_summary!N$21</f>
        <v>10.971273027050536</v>
      </c>
      <c r="O173" s="177">
        <f>RES_hhdet_in_tesh!O173/RES_summary!O$21</f>
        <v>10.720236220906788</v>
      </c>
      <c r="P173" s="177">
        <f>RES_hhdet_in_tesh!P173/RES_summary!P$21</f>
        <v>9.9545785258329982</v>
      </c>
      <c r="Q173" s="177">
        <f>RES_hhdet_in_tesh!Q173/RES_summary!Q$21</f>
        <v>10.734293892636183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11.156674673627997</v>
      </c>
      <c r="L174" s="176">
        <f>RES_hhdet_in_tesh!L174/RES_summary!L$21</f>
        <v>10.226039743085824</v>
      </c>
      <c r="M174" s="176">
        <f>RES_hhdet_in_tesh!M174/RES_summary!M$21</f>
        <v>9.7724343500905277</v>
      </c>
      <c r="N174" s="176">
        <f>RES_hhdet_in_tesh!N174/RES_summary!N$21</f>
        <v>9.5368354102499868</v>
      </c>
      <c r="O174" s="176">
        <f>RES_hhdet_in_tesh!O174/RES_summary!O$21</f>
        <v>9.2704149614963072</v>
      </c>
      <c r="P174" s="176">
        <f>RES_hhdet_in_tesh!P174/RES_summary!P$21</f>
        <v>8.9475939154103425</v>
      </c>
      <c r="Q174" s="176">
        <f>RES_hhdet_in_tesh!Q174/RES_summary!Q$21</f>
        <v>8.8348181206305281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10.04428513410739</v>
      </c>
      <c r="D175" s="178">
        <f>RES_hhdet_in_tesh!D175/RES_summary!D$21</f>
        <v>9.8809514336775361</v>
      </c>
      <c r="E175" s="178">
        <f>RES_hhdet_in_tesh!E175/RES_summary!E$21</f>
        <v>10.658722951329336</v>
      </c>
      <c r="F175" s="178">
        <f>RES_hhdet_in_tesh!F175/RES_summary!F$21</f>
        <v>10.927090024483881</v>
      </c>
      <c r="G175" s="178">
        <f>RES_hhdet_in_tesh!G175/RES_summary!G$21</f>
        <v>9.8751371012298605</v>
      </c>
      <c r="H175" s="178">
        <f>RES_hhdet_in_tesh!H175/RES_summary!H$21</f>
        <v>10.158081828149069</v>
      </c>
      <c r="I175" s="178">
        <f>RES_hhdet_in_tesh!I175/RES_summary!I$21</f>
        <v>9.3380858344695916</v>
      </c>
      <c r="J175" s="178">
        <f>RES_hhdet_in_tesh!J175/RES_summary!J$21</f>
        <v>9.6395408569850964</v>
      </c>
      <c r="K175" s="178">
        <f>RES_hhdet_in_tesh!K175/RES_summary!K$21</f>
        <v>9.3204114820530783</v>
      </c>
      <c r="L175" s="178">
        <f>RES_hhdet_in_tesh!L175/RES_summary!L$21</f>
        <v>7.8355164786558937</v>
      </c>
      <c r="M175" s="178">
        <f>RES_hhdet_in_tesh!M175/RES_summary!M$21</f>
        <v>7.3727446382289479</v>
      </c>
      <c r="N175" s="178">
        <f>RES_hhdet_in_tesh!N175/RES_summary!N$21</f>
        <v>7.0072557033930822</v>
      </c>
      <c r="O175" s="178">
        <f>RES_hhdet_in_tesh!O175/RES_summary!O$21</f>
        <v>6.9186970061323594</v>
      </c>
      <c r="P175" s="178">
        <f>RES_hhdet_in_tesh!P175/RES_summary!P$21</f>
        <v>6.5579188157805977</v>
      </c>
      <c r="Q175" s="178">
        <f>RES_hhdet_in_tesh!Q175/RES_summary!Q$21</f>
        <v>6.4825928767246497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10.04428513410739</v>
      </c>
      <c r="D177" s="176">
        <f>RES_hhdet_in_tesh!D177/RES_summary!D$21</f>
        <v>9.8809514336775361</v>
      </c>
      <c r="E177" s="176">
        <f>RES_hhdet_in_tesh!E177/RES_summary!E$21</f>
        <v>10.658722951329336</v>
      </c>
      <c r="F177" s="176">
        <f>RES_hhdet_in_tesh!F177/RES_summary!F$21</f>
        <v>10.927090024483881</v>
      </c>
      <c r="G177" s="176">
        <f>RES_hhdet_in_tesh!G177/RES_summary!G$21</f>
        <v>9.8751371012298605</v>
      </c>
      <c r="H177" s="176">
        <f>RES_hhdet_in_tesh!H177/RES_summary!H$21</f>
        <v>10.158081828149069</v>
      </c>
      <c r="I177" s="176">
        <f>RES_hhdet_in_tesh!I177/RES_summary!I$21</f>
        <v>9.3380858344695916</v>
      </c>
      <c r="J177" s="176">
        <f>RES_hhdet_in_tesh!J177/RES_summary!J$21</f>
        <v>9.6395408569850964</v>
      </c>
      <c r="K177" s="176">
        <f>RES_hhdet_in_tesh!K177/RES_summary!K$21</f>
        <v>9.3204114820530783</v>
      </c>
      <c r="L177" s="176">
        <f>RES_hhdet_in_tesh!L177/RES_summary!L$21</f>
        <v>7.8355164786558937</v>
      </c>
      <c r="M177" s="176">
        <f>RES_hhdet_in_tesh!M177/RES_summary!M$21</f>
        <v>7.3727446382289479</v>
      </c>
      <c r="N177" s="176">
        <f>RES_hhdet_in_tesh!N177/RES_summary!N$21</f>
        <v>7.0072557033930822</v>
      </c>
      <c r="O177" s="176">
        <f>RES_hhdet_in_tesh!O177/RES_summary!O$21</f>
        <v>6.9186970061323594</v>
      </c>
      <c r="P177" s="176">
        <f>RES_hhdet_in_tesh!P177/RES_summary!P$21</f>
        <v>6.5579188157805977</v>
      </c>
      <c r="Q177" s="176">
        <f>RES_hhdet_in_tesh!Q177/RES_summary!Q$21</f>
        <v>6.4825928767246497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24.797228843696207</v>
      </c>
      <c r="D3" s="184">
        <f>RES_hhdet_in_emih!D3/RES_summary!D$21</f>
        <v>67.882290123570115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58.842161383393773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41.361687423917317</v>
      </c>
      <c r="P3" s="184">
        <f>RES_hhdet_in_emih!P3/RES_summary!P$21</f>
        <v>31.546206435388537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24.797228843696207</v>
      </c>
      <c r="D4" s="178">
        <f>RES_hhdet_in_emih!D4/RES_summary!D$21</f>
        <v>67.882290123570115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58.842161383393773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41.361687423917317</v>
      </c>
      <c r="P4" s="178">
        <f>RES_hhdet_in_emih!P4/RES_summary!P$21</f>
        <v>31.546206435388537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24.797228843696207</v>
      </c>
      <c r="D5" s="177">
        <f>RES_hhdet_in_emih!D5/RES_summary!D$21</f>
        <v>67.882290123570115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58.842161383393773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41.361687423917317</v>
      </c>
      <c r="P5" s="177">
        <f>RES_hhdet_in_emih!P5/RES_summary!P$21</f>
        <v>31.546206435388537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48.874659772064824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46.723746600290518</v>
      </c>
      <c r="G24" s="184">
        <f>RES_hhdet_in_emih!G24/RES_summary!G$21</f>
        <v>47.114374959340552</v>
      </c>
      <c r="H24" s="184">
        <f>RES_hhdet_in_emih!H24/RES_summary!H$21</f>
        <v>33.624355044201309</v>
      </c>
      <c r="I24" s="184">
        <f>RES_hhdet_in_emih!I24/RES_summary!I$21</f>
        <v>40.12733125603458</v>
      </c>
      <c r="J24" s="184">
        <f>RES_hhdet_in_emih!J24/RES_summary!J$21</f>
        <v>37.971647378258076</v>
      </c>
      <c r="K24" s="184">
        <f>RES_hhdet_in_emih!K24/RES_summary!K$21</f>
        <v>0</v>
      </c>
      <c r="L24" s="184">
        <f>RES_hhdet_in_emih!L24/RES_summary!L$21</f>
        <v>43.255833935517309</v>
      </c>
      <c r="M24" s="184">
        <f>RES_hhdet_in_emih!M24/RES_summary!M$21</f>
        <v>36.486861600933125</v>
      </c>
      <c r="N24" s="184">
        <f>RES_hhdet_in_emih!N24/RES_summary!N$21</f>
        <v>30.587985753417378</v>
      </c>
      <c r="O24" s="184">
        <f>RES_hhdet_in_emih!O24/RES_summary!O$21</f>
        <v>29.490214622432994</v>
      </c>
      <c r="P24" s="184">
        <f>RES_hhdet_in_emih!P24/RES_summary!P$21</f>
        <v>21.540002876650473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34.361101302029006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37.652146278185164</v>
      </c>
      <c r="G25" s="178">
        <f>RES_hhdet_in_emih!G25/RES_summary!G$21</f>
        <v>34.065933024488658</v>
      </c>
      <c r="H25" s="178">
        <f>RES_hhdet_in_emih!H25/RES_summary!H$21</f>
        <v>33.624355044201309</v>
      </c>
      <c r="I25" s="178">
        <f>RES_hhdet_in_emih!I25/RES_summary!I$21</f>
        <v>28.155778636268082</v>
      </c>
      <c r="J25" s="178">
        <f>RES_hhdet_in_emih!J25/RES_summary!J$21</f>
        <v>26.580881538747903</v>
      </c>
      <c r="K25" s="178">
        <f>RES_hhdet_in_emih!K25/RES_summary!K$21</f>
        <v>0</v>
      </c>
      <c r="L25" s="178">
        <f>RES_hhdet_in_emih!L25/RES_summary!L$21</f>
        <v>32.873029144437396</v>
      </c>
      <c r="M25" s="178">
        <f>RES_hhdet_in_emih!M25/RES_summary!M$21</f>
        <v>26.88751753533812</v>
      </c>
      <c r="N25" s="178">
        <f>RES_hhdet_in_emih!N25/RES_summary!N$21</f>
        <v>24.289047250302463</v>
      </c>
      <c r="O25" s="178">
        <f>RES_hhdet_in_emih!O25/RES_summary!O$21</f>
        <v>29.490214622432994</v>
      </c>
      <c r="P25" s="178">
        <f>RES_hhdet_in_emih!P25/RES_summary!P$21</f>
        <v>21.540002876650473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34.361101302029006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37.652146278185164</v>
      </c>
      <c r="G26" s="177">
        <f>RES_hhdet_in_emih!G26/RES_summary!G$21</f>
        <v>34.065933024488658</v>
      </c>
      <c r="H26" s="177">
        <f>RES_hhdet_in_emih!H26/RES_summary!H$21</f>
        <v>33.624355044201309</v>
      </c>
      <c r="I26" s="177">
        <f>RES_hhdet_in_emih!I26/RES_summary!I$21</f>
        <v>28.155778636268082</v>
      </c>
      <c r="J26" s="177">
        <f>RES_hhdet_in_emih!J26/RES_summary!J$21</f>
        <v>26.580881538747903</v>
      </c>
      <c r="K26" s="177">
        <f>RES_hhdet_in_emih!K26/RES_summary!K$21</f>
        <v>0</v>
      </c>
      <c r="L26" s="177">
        <f>RES_hhdet_in_emih!L26/RES_summary!L$21</f>
        <v>32.873029144437396</v>
      </c>
      <c r="M26" s="177">
        <f>RES_hhdet_in_emih!M26/RES_summary!M$21</f>
        <v>26.88751753533812</v>
      </c>
      <c r="N26" s="177">
        <f>RES_hhdet_in_emih!N26/RES_summary!N$21</f>
        <v>24.289047250302463</v>
      </c>
      <c r="O26" s="177">
        <f>RES_hhdet_in_emih!O26/RES_summary!O$21</f>
        <v>29.490214622432994</v>
      </c>
      <c r="P26" s="177">
        <f>RES_hhdet_in_emih!P26/RES_summary!P$21</f>
        <v>21.540002876650473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10.306318538145488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9.0716003221053523</v>
      </c>
      <c r="G30" s="178">
        <f>RES_hhdet_in_emih!G30/RES_summary!G$21</f>
        <v>8.8782705446214312</v>
      </c>
      <c r="H30" s="178">
        <f>RES_hhdet_in_emih!H30/RES_summary!H$21</f>
        <v>0</v>
      </c>
      <c r="I30" s="178">
        <f>RES_hhdet_in_emih!I30/RES_summary!I$21</f>
        <v>8.2581956126373317</v>
      </c>
      <c r="J30" s="178">
        <f>RES_hhdet_in_emih!J30/RES_summary!J$21</f>
        <v>8.0346052936122057</v>
      </c>
      <c r="K30" s="178">
        <f>RES_hhdet_in_emih!K30/RES_summary!K$21</f>
        <v>0</v>
      </c>
      <c r="L30" s="178">
        <f>RES_hhdet_in_emih!L30/RES_summary!L$21</f>
        <v>7.1904377156816208</v>
      </c>
      <c r="M30" s="178">
        <f>RES_hhdet_in_emih!M30/RES_summary!M$21</f>
        <v>6.5675296545798156</v>
      </c>
      <c r="N30" s="178">
        <f>RES_hhdet_in_emih!N30/RES_summary!N$21</f>
        <v>6.2989385031149183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10.306318538145488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9.0716003221053523</v>
      </c>
      <c r="G31" s="183">
        <f>RES_hhdet_in_emih!G31/RES_summary!G$21</f>
        <v>8.8782705446214312</v>
      </c>
      <c r="H31" s="183">
        <f>RES_hhdet_in_emih!H31/RES_summary!H$21</f>
        <v>0</v>
      </c>
      <c r="I31" s="183">
        <f>RES_hhdet_in_emih!I31/RES_summary!I$21</f>
        <v>8.2581956126373317</v>
      </c>
      <c r="J31" s="183">
        <f>RES_hhdet_in_emih!J31/RES_summary!J$21</f>
        <v>8.0346052936122057</v>
      </c>
      <c r="K31" s="183">
        <f>RES_hhdet_in_emih!K31/RES_summary!K$21</f>
        <v>0</v>
      </c>
      <c r="L31" s="183">
        <f>RES_hhdet_in_emih!L31/RES_summary!L$21</f>
        <v>7.7883481493716502</v>
      </c>
      <c r="M31" s="183">
        <f>RES_hhdet_in_emih!M31/RES_summary!M$21</f>
        <v>7.4208097715985195</v>
      </c>
      <c r="N31" s="183">
        <f>RES_hhdet_in_emih!N31/RES_summary!N$21</f>
        <v>7.1990227836668685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3.9856385765355715</v>
      </c>
      <c r="M32" s="183">
        <f>RES_hhdet_in_emih!M32/RES_summary!M$21</f>
        <v>3.8031031891367171</v>
      </c>
      <c r="N32" s="183">
        <f>RES_hhdet_in_emih!N32/RES_summary!N$21</f>
        <v>3.6882990015441681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3.9856385765355715</v>
      </c>
      <c r="M33" s="182">
        <f>RES_hhdet_in_emih!M33/RES_summary!M$21</f>
        <v>3.8031031891367171</v>
      </c>
      <c r="N33" s="182">
        <f>RES_hhdet_in_emih!N33/RES_summary!N$21</f>
        <v>3.6882990015441681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4.2072399318903244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4.1701713902304682</v>
      </c>
      <c r="H39" s="178">
        <f>RES_hhdet_in_emih!H39/RES_summary!H$21</f>
        <v>0</v>
      </c>
      <c r="I39" s="178">
        <f>RES_hhdet_in_emih!I39/RES_summary!I$21</f>
        <v>3.7133570071291633</v>
      </c>
      <c r="J39" s="178">
        <f>RES_hhdet_in_emih!J39/RES_summary!J$21</f>
        <v>3.35616054589797</v>
      </c>
      <c r="K39" s="178">
        <f>RES_hhdet_in_emih!K39/RES_summary!K$21</f>
        <v>0</v>
      </c>
      <c r="L39" s="178">
        <f>RES_hhdet_in_emih!L39/RES_summary!L$21</f>
        <v>3.1923670753982911</v>
      </c>
      <c r="M39" s="178">
        <f>RES_hhdet_in_emih!M39/RES_summary!M$21</f>
        <v>3.0318144110151835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4.2072399318903244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4.1701713902304682</v>
      </c>
      <c r="H40" s="177">
        <f>RES_hhdet_in_emih!H40/RES_summary!H$21</f>
        <v>0</v>
      </c>
      <c r="I40" s="177">
        <f>RES_hhdet_in_emih!I40/RES_summary!I$21</f>
        <v>3.7133570071291633</v>
      </c>
      <c r="J40" s="177">
        <f>RES_hhdet_in_emih!J40/RES_summary!J$21</f>
        <v>3.35616054589797</v>
      </c>
      <c r="K40" s="177">
        <f>RES_hhdet_in_emih!K40/RES_summary!K$21</f>
        <v>0</v>
      </c>
      <c r="L40" s="177">
        <f>RES_hhdet_in_emih!L40/RES_summary!L$21</f>
        <v>3.1923670753982911</v>
      </c>
      <c r="M40" s="177">
        <f>RES_hhdet_in_emih!M40/RES_summary!M$21</f>
        <v>3.0318144110151835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53.654644432864345</v>
      </c>
      <c r="D43" s="184">
        <f>RES_hhdet_in_emih!D43/RES_summary!D$21</f>
        <v>50.436266566656485</v>
      </c>
      <c r="E43" s="184">
        <f>RES_hhdet_in_emih!E43/RES_summary!E$21</f>
        <v>52.441679321633828</v>
      </c>
      <c r="F43" s="184">
        <f>RES_hhdet_in_emih!F43/RES_summary!F$21</f>
        <v>55.57279013880661</v>
      </c>
      <c r="G43" s="184">
        <f>RES_hhdet_in_emih!G43/RES_summary!G$21</f>
        <v>0</v>
      </c>
      <c r="H43" s="184">
        <f>RES_hhdet_in_emih!H43/RES_summary!H$21</f>
        <v>44.727693463255413</v>
      </c>
      <c r="I43" s="184">
        <f>RES_hhdet_in_emih!I43/RES_summary!I$21</f>
        <v>0</v>
      </c>
      <c r="J43" s="184">
        <f>RES_hhdet_in_emih!J43/RES_summary!J$21</f>
        <v>40.583020723667119</v>
      </c>
      <c r="K43" s="184">
        <f>RES_hhdet_in_emih!K43/RES_summary!K$21</f>
        <v>0</v>
      </c>
      <c r="L43" s="184">
        <f>RES_hhdet_in_emih!L43/RES_summary!L$21</f>
        <v>48.443553592187357</v>
      </c>
      <c r="M43" s="184">
        <f>RES_hhdet_in_emih!M43/RES_summary!M$21</f>
        <v>0</v>
      </c>
      <c r="N43" s="184">
        <f>RES_hhdet_in_emih!N43/RES_summary!N$21</f>
        <v>27.387655863100967</v>
      </c>
      <c r="O43" s="184">
        <f>RES_hhdet_in_emih!O43/RES_summary!O$21</f>
        <v>0</v>
      </c>
      <c r="P43" s="184">
        <f>RES_hhdet_in_emih!P43/RES_summary!P$21</f>
        <v>0</v>
      </c>
      <c r="Q43" s="184">
        <f>RES_hhdet_in_emih!Q43/RES_summary!Q$21</f>
        <v>0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41.02745473095203</v>
      </c>
      <c r="D44" s="178">
        <f>RES_hhdet_in_emih!D44/RES_summary!D$21</f>
        <v>42.951086050662191</v>
      </c>
      <c r="E44" s="178">
        <f>RES_hhdet_in_emih!E44/RES_summary!E$21</f>
        <v>46.302885919938696</v>
      </c>
      <c r="F44" s="178">
        <f>RES_hhdet_in_emih!F44/RES_summary!F$21</f>
        <v>45.832536814611018</v>
      </c>
      <c r="G44" s="178">
        <f>RES_hhdet_in_emih!G44/RES_summary!G$21</f>
        <v>0</v>
      </c>
      <c r="H44" s="178">
        <f>RES_hhdet_in_emih!H44/RES_summary!H$21</f>
        <v>40.280145724330659</v>
      </c>
      <c r="I44" s="178">
        <f>RES_hhdet_in_emih!I44/RES_summary!I$21</f>
        <v>0</v>
      </c>
      <c r="J44" s="178">
        <f>RES_hhdet_in_emih!J44/RES_summary!J$21</f>
        <v>36.102160651081732</v>
      </c>
      <c r="K44" s="178">
        <f>RES_hhdet_in_emih!K44/RES_summary!K$21</f>
        <v>0</v>
      </c>
      <c r="L44" s="178">
        <f>RES_hhdet_in_emih!L44/RES_summary!L$21</f>
        <v>42.888472423472066</v>
      </c>
      <c r="M44" s="178">
        <f>RES_hhdet_in_emih!M44/RES_summary!M$21</f>
        <v>0</v>
      </c>
      <c r="N44" s="178">
        <f>RES_hhdet_in_emih!N44/RES_summary!N$21</f>
        <v>27.387655863100967</v>
      </c>
      <c r="O44" s="178">
        <f>RES_hhdet_in_emih!O44/RES_summary!O$21</f>
        <v>0</v>
      </c>
      <c r="P44" s="178">
        <f>RES_hhdet_in_emih!P44/RES_summary!P$21</f>
        <v>0</v>
      </c>
      <c r="Q44" s="178">
        <f>RES_hhdet_in_emih!Q44/RES_summary!Q$21</f>
        <v>0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41.02745473095203</v>
      </c>
      <c r="D45" s="177">
        <f>RES_hhdet_in_emih!D45/RES_summary!D$21</f>
        <v>42.951086050662191</v>
      </c>
      <c r="E45" s="177">
        <f>RES_hhdet_in_emih!E45/RES_summary!E$21</f>
        <v>46.302885919938696</v>
      </c>
      <c r="F45" s="177">
        <f>RES_hhdet_in_emih!F45/RES_summary!F$21</f>
        <v>45.832536814611018</v>
      </c>
      <c r="G45" s="177">
        <f>RES_hhdet_in_emih!G45/RES_summary!G$21</f>
        <v>0</v>
      </c>
      <c r="H45" s="177">
        <f>RES_hhdet_in_emih!H45/RES_summary!H$21</f>
        <v>40.280145724330659</v>
      </c>
      <c r="I45" s="177">
        <f>RES_hhdet_in_emih!I45/RES_summary!I$21</f>
        <v>0</v>
      </c>
      <c r="J45" s="177">
        <f>RES_hhdet_in_emih!J45/RES_summary!J$21</f>
        <v>36.102160651081732</v>
      </c>
      <c r="K45" s="177">
        <f>RES_hhdet_in_emih!K45/RES_summary!K$21</f>
        <v>0</v>
      </c>
      <c r="L45" s="177">
        <f>RES_hhdet_in_emih!L45/RES_summary!L$21</f>
        <v>42.888472423472066</v>
      </c>
      <c r="M45" s="177">
        <f>RES_hhdet_in_emih!M45/RES_summary!M$21</f>
        <v>0</v>
      </c>
      <c r="N45" s="177">
        <f>RES_hhdet_in_emih!N45/RES_summary!N$21</f>
        <v>27.387655863100967</v>
      </c>
      <c r="O45" s="177">
        <f>RES_hhdet_in_emih!O45/RES_summary!O$21</f>
        <v>0</v>
      </c>
      <c r="P45" s="177">
        <f>RES_hhdet_in_emih!P45/RES_summary!P$21</f>
        <v>0</v>
      </c>
      <c r="Q45" s="177">
        <f>RES_hhdet_in_emih!Q45/RES_summary!Q$21</f>
        <v>0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12.627189701912316</v>
      </c>
      <c r="D49" s="178">
        <f>RES_hhdet_in_emih!D49/RES_summary!D$21</f>
        <v>7.4851805159942968</v>
      </c>
      <c r="E49" s="178">
        <f>RES_hhdet_in_emih!E49/RES_summary!E$21</f>
        <v>6.1387934016951302</v>
      </c>
      <c r="F49" s="178">
        <f>RES_hhdet_in_emih!F49/RES_summary!F$21</f>
        <v>9.7402533241955869</v>
      </c>
      <c r="G49" s="178">
        <f>RES_hhdet_in_emih!G49/RES_summary!G$21</f>
        <v>0</v>
      </c>
      <c r="H49" s="178">
        <f>RES_hhdet_in_emih!H49/RES_summary!H$21</f>
        <v>4.4475477389247509</v>
      </c>
      <c r="I49" s="178">
        <f>RES_hhdet_in_emih!I49/RES_summary!I$21</f>
        <v>0</v>
      </c>
      <c r="J49" s="178">
        <f>RES_hhdet_in_emih!J49/RES_summary!J$21</f>
        <v>4.4808600725853767</v>
      </c>
      <c r="K49" s="178">
        <f>RES_hhdet_in_emih!K49/RES_summary!K$21</f>
        <v>0</v>
      </c>
      <c r="L49" s="178">
        <f>RES_hhdet_in_emih!L49/RES_summary!L$21</f>
        <v>5.5550811687152919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12.627189701912316</v>
      </c>
      <c r="D50" s="183">
        <f>RES_hhdet_in_emih!D50/RES_summary!D$21</f>
        <v>12.082282467707229</v>
      </c>
      <c r="E50" s="183">
        <f>RES_hhdet_in_emih!E50/RES_summary!E$21</f>
        <v>11.571071259546034</v>
      </c>
      <c r="F50" s="183">
        <f>RES_hhdet_in_emih!F50/RES_summary!F$21</f>
        <v>11.152764682441708</v>
      </c>
      <c r="G50" s="183">
        <f>RES_hhdet_in_emih!G50/RES_summary!G$21</f>
        <v>0</v>
      </c>
      <c r="H50" s="183">
        <f>RES_hhdet_in_emih!H50/RES_summary!H$21</f>
        <v>10.354035338702758</v>
      </c>
      <c r="I50" s="183">
        <f>RES_hhdet_in_emih!I50/RES_summary!I$21</f>
        <v>0</v>
      </c>
      <c r="J50" s="183">
        <f>RES_hhdet_in_emih!J50/RES_summary!J$21</f>
        <v>9.7577520352320555</v>
      </c>
      <c r="K50" s="183">
        <f>RES_hhdet_in_emih!K50/RES_summary!K$21</f>
        <v>0</v>
      </c>
      <c r="L50" s="183">
        <f>RES_hhdet_in_emih!L50/RES_summary!L$21</f>
        <v>10.174479350617366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5.4650863446669984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5.4650863446669984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39.444719625152381</v>
      </c>
      <c r="D62" s="184">
        <f>RES_hhdet_in_emih!D62/RES_summary!D$21</f>
        <v>40.520212963769048</v>
      </c>
      <c r="E62" s="184">
        <f>RES_hhdet_in_emih!E62/RES_summary!E$21</f>
        <v>40.743188263024948</v>
      </c>
      <c r="F62" s="184">
        <f>RES_hhdet_in_emih!F62/RES_summary!F$21</f>
        <v>40.024636649296021</v>
      </c>
      <c r="G62" s="184">
        <f>RES_hhdet_in_emih!G62/RES_summary!G$21</f>
        <v>41.765505205232529</v>
      </c>
      <c r="H62" s="184">
        <f>RES_hhdet_in_emih!H62/RES_summary!H$21</f>
        <v>33.021804258881168</v>
      </c>
      <c r="I62" s="184">
        <f>RES_hhdet_in_emih!I62/RES_summary!I$21</f>
        <v>33.856150444031542</v>
      </c>
      <c r="J62" s="184">
        <f>RES_hhdet_in_emih!J62/RES_summary!J$21</f>
        <v>34.582791812026294</v>
      </c>
      <c r="K62" s="184">
        <f>RES_hhdet_in_emih!K62/RES_summary!K$21</f>
        <v>36.304587418439397</v>
      </c>
      <c r="L62" s="184">
        <f>RES_hhdet_in_emih!L62/RES_summary!L$21</f>
        <v>37.106218383067954</v>
      </c>
      <c r="M62" s="184">
        <f>RES_hhdet_in_emih!M62/RES_summary!M$21</f>
        <v>30.943582687069735</v>
      </c>
      <c r="N62" s="184">
        <f>RES_hhdet_in_emih!N62/RES_summary!N$21</f>
        <v>30.035255209537336</v>
      </c>
      <c r="O62" s="184">
        <f>RES_hhdet_in_emih!O62/RES_summary!O$21</f>
        <v>25.669129423409274</v>
      </c>
      <c r="P62" s="184">
        <f>RES_hhdet_in_emih!P62/RES_summary!P$21</f>
        <v>0</v>
      </c>
      <c r="Q62" s="184">
        <f>RES_hhdet_in_emih!Q62/RES_summary!Q$21</f>
        <v>19.496049993034948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29.789754073390597</v>
      </c>
      <c r="D63" s="178">
        <f>RES_hhdet_in_emih!D63/RES_summary!D$21</f>
        <v>31.04487181830207</v>
      </c>
      <c r="E63" s="178">
        <f>RES_hhdet_in_emih!E63/RES_summary!E$21</f>
        <v>33.248850015635973</v>
      </c>
      <c r="F63" s="178">
        <f>RES_hhdet_in_emih!F63/RES_summary!F$21</f>
        <v>32.647623762745127</v>
      </c>
      <c r="G63" s="178">
        <f>RES_hhdet_in_emih!G63/RES_summary!G$21</f>
        <v>30.771322930718469</v>
      </c>
      <c r="H63" s="178">
        <f>RES_hhdet_in_emih!H63/RES_summary!H$21</f>
        <v>27.853908868007487</v>
      </c>
      <c r="I63" s="178">
        <f>RES_hhdet_in_emih!I63/RES_summary!I$21</f>
        <v>23.802707710423302</v>
      </c>
      <c r="J63" s="178">
        <f>RES_hhdet_in_emih!J63/RES_summary!J$21</f>
        <v>26.395933490155144</v>
      </c>
      <c r="K63" s="178">
        <f>RES_hhdet_in_emih!K63/RES_summary!K$21</f>
        <v>30.575011153695847</v>
      </c>
      <c r="L63" s="178">
        <f>RES_hhdet_in_emih!L63/RES_summary!L$21</f>
        <v>28.925879798369209</v>
      </c>
      <c r="M63" s="178">
        <f>RES_hhdet_in_emih!M63/RES_summary!M$21</f>
        <v>24.510031259530148</v>
      </c>
      <c r="N63" s="178">
        <f>RES_hhdet_in_emih!N63/RES_summary!N$21</f>
        <v>22.754648805506221</v>
      </c>
      <c r="O63" s="178">
        <f>RES_hhdet_in_emih!O63/RES_summary!O$21</f>
        <v>20.187315719812361</v>
      </c>
      <c r="P63" s="178">
        <f>RES_hhdet_in_emih!P63/RES_summary!P$21</f>
        <v>0</v>
      </c>
      <c r="Q63" s="178">
        <f>RES_hhdet_in_emih!Q63/RES_summary!Q$21</f>
        <v>16.528920106542742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29.789754073390597</v>
      </c>
      <c r="D64" s="177">
        <f>RES_hhdet_in_emih!D64/RES_summary!D$21</f>
        <v>31.04487181830207</v>
      </c>
      <c r="E64" s="177">
        <f>RES_hhdet_in_emih!E64/RES_summary!E$21</f>
        <v>33.248850015635973</v>
      </c>
      <c r="F64" s="177">
        <f>RES_hhdet_in_emih!F64/RES_summary!F$21</f>
        <v>32.647623762745127</v>
      </c>
      <c r="G64" s="177">
        <f>RES_hhdet_in_emih!G64/RES_summary!G$21</f>
        <v>30.771322930718469</v>
      </c>
      <c r="H64" s="177">
        <f>RES_hhdet_in_emih!H64/RES_summary!H$21</f>
        <v>27.853908868007487</v>
      </c>
      <c r="I64" s="177">
        <f>RES_hhdet_in_emih!I64/RES_summary!I$21</f>
        <v>23.802707710423302</v>
      </c>
      <c r="J64" s="177">
        <f>RES_hhdet_in_emih!J64/RES_summary!J$21</f>
        <v>26.395933490155144</v>
      </c>
      <c r="K64" s="177">
        <f>RES_hhdet_in_emih!K64/RES_summary!K$21</f>
        <v>30.575011153695847</v>
      </c>
      <c r="L64" s="177">
        <f>RES_hhdet_in_emih!L64/RES_summary!L$21</f>
        <v>28.925879798369209</v>
      </c>
      <c r="M64" s="177">
        <f>RES_hhdet_in_emih!M64/RES_summary!M$21</f>
        <v>24.510031259530148</v>
      </c>
      <c r="N64" s="177">
        <f>RES_hhdet_in_emih!N64/RES_summary!N$21</f>
        <v>22.754648805506221</v>
      </c>
      <c r="O64" s="177">
        <f>RES_hhdet_in_emih!O64/RES_summary!O$21</f>
        <v>20.187315719812361</v>
      </c>
      <c r="P64" s="177">
        <f>RES_hhdet_in_emih!P64/RES_summary!P$21</f>
        <v>0</v>
      </c>
      <c r="Q64" s="177">
        <f>RES_hhdet_in_emih!Q64/RES_summary!Q$21</f>
        <v>16.528920106542742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7.6659937453507645</v>
      </c>
      <c r="D68" s="178">
        <f>RES_hhdet_in_emih!D68/RES_summary!D$21</f>
        <v>6.1763539251946558</v>
      </c>
      <c r="E68" s="178">
        <f>RES_hhdet_in_emih!E68/RES_summary!E$21</f>
        <v>5.4454508455480459</v>
      </c>
      <c r="F68" s="178">
        <f>RES_hhdet_in_emih!F68/RES_summary!F$21</f>
        <v>6.0384014311449086</v>
      </c>
      <c r="G68" s="178">
        <f>RES_hhdet_in_emih!G68/RES_summary!G$21</f>
        <v>7.8246934030262345</v>
      </c>
      <c r="H68" s="178">
        <f>RES_hhdet_in_emih!H68/RES_summary!H$21</f>
        <v>3.119655225294331</v>
      </c>
      <c r="I68" s="178">
        <f>RES_hhdet_in_emih!I68/RES_summary!I$21</f>
        <v>7.1319289002954376</v>
      </c>
      <c r="J68" s="178">
        <f>RES_hhdet_in_emih!J68/RES_summary!J$21</f>
        <v>6.0675931788063018</v>
      </c>
      <c r="K68" s="178">
        <f>RES_hhdet_in_emih!K68/RES_summary!K$21</f>
        <v>3.0732522815344914</v>
      </c>
      <c r="L68" s="178">
        <f>RES_hhdet_in_emih!L68/RES_summary!L$21</f>
        <v>5.586448269002541</v>
      </c>
      <c r="M68" s="178">
        <f>RES_hhdet_in_emih!M68/RES_summary!M$21</f>
        <v>3.9708300184587584</v>
      </c>
      <c r="N68" s="178">
        <f>RES_hhdet_in_emih!N68/RES_summary!N$21</f>
        <v>4.8483370226571765</v>
      </c>
      <c r="O68" s="178">
        <f>RES_hhdet_in_emih!O68/RES_summary!O$21</f>
        <v>3.0658157549962666</v>
      </c>
      <c r="P68" s="178">
        <f>RES_hhdet_in_emih!P68/RES_summary!P$21</f>
        <v>0</v>
      </c>
      <c r="Q68" s="178">
        <f>RES_hhdet_in_emih!Q68/RES_summary!Q$21</f>
        <v>1.8181250324720766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9.1697739676944128</v>
      </c>
      <c r="D69" s="183">
        <f>RES_hhdet_in_emih!D69/RES_summary!D$21</f>
        <v>8.7151638991092941</v>
      </c>
      <c r="E69" s="183">
        <f>RES_hhdet_in_emih!E69/RES_summary!E$21</f>
        <v>8.3595381437635865</v>
      </c>
      <c r="F69" s="183">
        <f>RES_hhdet_in_emih!F69/RES_summary!F$21</f>
        <v>8.0902742846828097</v>
      </c>
      <c r="G69" s="183">
        <f>RES_hhdet_in_emih!G69/RES_summary!G$21</f>
        <v>7.8246934030262345</v>
      </c>
      <c r="H69" s="183">
        <f>RES_hhdet_in_emih!H69/RES_summary!H$21</f>
        <v>7.4420783626660354</v>
      </c>
      <c r="I69" s="183">
        <f>RES_hhdet_in_emih!I69/RES_summary!I$21</f>
        <v>7.1319289002954376</v>
      </c>
      <c r="J69" s="183">
        <f>RES_hhdet_in_emih!J69/RES_summary!J$21</f>
        <v>7.1641283671400053</v>
      </c>
      <c r="K69" s="183">
        <f>RES_hhdet_in_emih!K69/RES_summary!K$21</f>
        <v>0</v>
      </c>
      <c r="L69" s="183">
        <f>RES_hhdet_in_emih!L69/RES_summary!L$21</f>
        <v>6.5796880701370251</v>
      </c>
      <c r="M69" s="183">
        <f>RES_hhdet_in_emih!M69/RES_summary!M$21</f>
        <v>6.2647412573279935</v>
      </c>
      <c r="N69" s="183">
        <f>RES_hhdet_in_emih!N69/RES_summary!N$21</f>
        <v>6.0958214581076362</v>
      </c>
      <c r="O69" s="183">
        <f>RES_hhdet_in_emih!O69/RES_summary!O$21</f>
        <v>0</v>
      </c>
      <c r="P69" s="183">
        <f>RES_hhdet_in_emih!P69/RES_summary!P$21</f>
        <v>0</v>
      </c>
      <c r="Q69" s="183">
        <f>RES_hhdet_in_emih!Q69/RES_summary!Q$21</f>
        <v>5.5516094304429506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3.6407914166556736</v>
      </c>
      <c r="L70" s="183">
        <f>RES_hhdet_in_emih!L70/RES_summary!L$21</f>
        <v>3.4157505480517147</v>
      </c>
      <c r="M70" s="183">
        <f>RES_hhdet_in_emih!M70/RES_summary!M$21</f>
        <v>3.2549011331143571</v>
      </c>
      <c r="N70" s="183">
        <f>RES_hhdet_in_emih!N70/RES_summary!N$21</f>
        <v>3.1694811714823592</v>
      </c>
      <c r="O70" s="183">
        <f>RES_hhdet_in_emih!O70/RES_summary!O$21</f>
        <v>3.0658157549962666</v>
      </c>
      <c r="P70" s="183">
        <f>RES_hhdet_in_emih!P70/RES_summary!P$21</f>
        <v>0</v>
      </c>
      <c r="Q70" s="183">
        <f>RES_hhdet_in_emih!Q70/RES_summary!Q$21</f>
        <v>2.898223871384932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3.6407914166556736</v>
      </c>
      <c r="L71" s="182">
        <f>RES_hhdet_in_emih!L71/RES_summary!L$21</f>
        <v>3.4157505480517147</v>
      </c>
      <c r="M71" s="182">
        <f>RES_hhdet_in_emih!M71/RES_summary!M$21</f>
        <v>3.2549011331143571</v>
      </c>
      <c r="N71" s="182">
        <f>RES_hhdet_in_emih!N71/RES_summary!N$21</f>
        <v>3.1694811714823592</v>
      </c>
      <c r="O71" s="182">
        <f>RES_hhdet_in_emih!O71/RES_summary!O$21</f>
        <v>3.0658157549962666</v>
      </c>
      <c r="P71" s="182">
        <f>RES_hhdet_in_emih!P71/RES_summary!P$21</f>
        <v>0</v>
      </c>
      <c r="Q71" s="182">
        <f>RES_hhdet_in_emih!Q71/RES_summary!Q$21</f>
        <v>2.898223871384932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1.988971806411024</v>
      </c>
      <c r="D77" s="178">
        <f>RES_hhdet_in_emih!D77/RES_summary!D$21</f>
        <v>3.2989872202723212</v>
      </c>
      <c r="E77" s="178">
        <f>RES_hhdet_in_emih!E77/RES_summary!E$21</f>
        <v>2.04888740184093</v>
      </c>
      <c r="F77" s="178">
        <f>RES_hhdet_in_emih!F77/RES_summary!F$21</f>
        <v>1.3386114554059798</v>
      </c>
      <c r="G77" s="178">
        <f>RES_hhdet_in_emih!G77/RES_summary!G$21</f>
        <v>3.1694888714878298</v>
      </c>
      <c r="H77" s="178">
        <f>RES_hhdet_in_emih!H77/RES_summary!H$21</f>
        <v>2.0482401655793465</v>
      </c>
      <c r="I77" s="178">
        <f>RES_hhdet_in_emih!I77/RES_summary!I$21</f>
        <v>2.921513833312797</v>
      </c>
      <c r="J77" s="178">
        <f>RES_hhdet_in_emih!J77/RES_summary!J$21</f>
        <v>2.119265143064847</v>
      </c>
      <c r="K77" s="178">
        <f>RES_hhdet_in_emih!K77/RES_summary!K$21</f>
        <v>2.6563239832090617</v>
      </c>
      <c r="L77" s="178">
        <f>RES_hhdet_in_emih!L77/RES_summary!L$21</f>
        <v>2.5938903156961994</v>
      </c>
      <c r="M77" s="178">
        <f>RES_hhdet_in_emih!M77/RES_summary!M$21</f>
        <v>2.4627214090808298</v>
      </c>
      <c r="N77" s="178">
        <f>RES_hhdet_in_emih!N77/RES_summary!N$21</f>
        <v>2.4322693813739424</v>
      </c>
      <c r="O77" s="178">
        <f>RES_hhdet_in_emih!O77/RES_summary!O$21</f>
        <v>2.41599794860065</v>
      </c>
      <c r="P77" s="178">
        <f>RES_hhdet_in_emih!P77/RES_summary!P$21</f>
        <v>0</v>
      </c>
      <c r="Q77" s="178">
        <f>RES_hhdet_in_emih!Q77/RES_summary!Q$21</f>
        <v>1.1490048540201274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3.4505175125136929</v>
      </c>
      <c r="D78" s="177">
        <f>RES_hhdet_in_emih!D78/RES_summary!D$21</f>
        <v>3.2989872202723212</v>
      </c>
      <c r="E78" s="177">
        <f>RES_hhdet_in_emih!E78/RES_summary!E$21</f>
        <v>3.1578083024866928</v>
      </c>
      <c r="F78" s="177">
        <f>RES_hhdet_in_emih!F78/RES_summary!F$21</f>
        <v>3.2355465377442054</v>
      </c>
      <c r="G78" s="177">
        <f>RES_hhdet_in_emih!G78/RES_summary!G$21</f>
        <v>3.1694888714878298</v>
      </c>
      <c r="H78" s="177">
        <f>RES_hhdet_in_emih!H78/RES_summary!H$21</f>
        <v>3.0247199598564087</v>
      </c>
      <c r="I78" s="177">
        <f>RES_hhdet_in_emih!I78/RES_summary!I$21</f>
        <v>2.921513833312797</v>
      </c>
      <c r="J78" s="177">
        <f>RES_hhdet_in_emih!J78/RES_summary!J$21</f>
        <v>2.8205086716279837</v>
      </c>
      <c r="K78" s="177">
        <f>RES_hhdet_in_emih!K78/RES_summary!K$21</f>
        <v>2.6563239832090617</v>
      </c>
      <c r="L78" s="177">
        <f>RES_hhdet_in_emih!L78/RES_summary!L$21</f>
        <v>2.5938903156961994</v>
      </c>
      <c r="M78" s="177">
        <f>RES_hhdet_in_emih!M78/RES_summary!M$21</f>
        <v>2.4627214090808298</v>
      </c>
      <c r="N78" s="177">
        <f>RES_hhdet_in_emih!N78/RES_summary!N$21</f>
        <v>2.4322693813739424</v>
      </c>
      <c r="O78" s="177">
        <f>RES_hhdet_in_emih!O78/RES_summary!O$21</f>
        <v>2.41599794860065</v>
      </c>
      <c r="P78" s="177">
        <f>RES_hhdet_in_emih!P78/RES_summary!P$21</f>
        <v>0</v>
      </c>
      <c r="Q78" s="177">
        <f>RES_hhdet_in_emih!Q78/RES_summary!Q$21</f>
        <v>2.1156026988355174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3097</v>
      </c>
      <c r="C5" s="151">
        <f>RES_hhdet_num!C$3</f>
        <v>3223</v>
      </c>
      <c r="D5" s="151">
        <f>RES_hhdet_num!D$3</f>
        <v>5447</v>
      </c>
      <c r="E5" s="151">
        <f>RES_hhdet_num!E$3</f>
        <v>3179</v>
      </c>
      <c r="F5" s="151">
        <f>RES_hhdet_num!F$3</f>
        <v>392.00000000000011</v>
      </c>
      <c r="G5" s="151">
        <f>RES_hhdet_num!G$3</f>
        <v>0</v>
      </c>
      <c r="H5" s="151">
        <f>RES_hhdet_num!H$3</f>
        <v>0</v>
      </c>
      <c r="I5" s="151">
        <f>RES_hhdet_num!I$3</f>
        <v>0</v>
      </c>
      <c r="J5" s="151">
        <f>RES_hhdet_num!J$3</f>
        <v>0</v>
      </c>
      <c r="K5" s="151">
        <f>RES_hhdet_num!K$3</f>
        <v>2101.0000000000005</v>
      </c>
      <c r="L5" s="151">
        <f>RES_hhdet_num!L$3</f>
        <v>1131</v>
      </c>
      <c r="M5" s="151">
        <f>RES_hhdet_num!M$3</f>
        <v>837.00000000000011</v>
      </c>
      <c r="N5" s="151">
        <f>RES_hhdet_num!N$3</f>
        <v>447.00000000000011</v>
      </c>
      <c r="O5" s="151">
        <f>RES_hhdet_num!O$3</f>
        <v>452.00000000000011</v>
      </c>
      <c r="P5" s="151">
        <f>RES_hhdet_num!P$3</f>
        <v>584.00000000000011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3097</v>
      </c>
      <c r="C7" s="67">
        <f>RES_hhdet_num!C$5</f>
        <v>3223</v>
      </c>
      <c r="D7" s="67">
        <f>RES_hhdet_num!D$5</f>
        <v>5447</v>
      </c>
      <c r="E7" s="67">
        <f>RES_hhdet_num!E$5</f>
        <v>3179</v>
      </c>
      <c r="F7" s="67">
        <f>RES_hhdet_num!F$5</f>
        <v>392.00000000000011</v>
      </c>
      <c r="G7" s="67">
        <f>RES_hhdet_num!G$5</f>
        <v>0</v>
      </c>
      <c r="H7" s="67">
        <f>RES_hhdet_num!H$5</f>
        <v>0</v>
      </c>
      <c r="I7" s="67">
        <f>RES_hhdet_num!I$5</f>
        <v>0</v>
      </c>
      <c r="J7" s="67">
        <f>RES_hhdet_num!J$5</f>
        <v>0</v>
      </c>
      <c r="K7" s="67">
        <f>RES_hhdet_num!K$5</f>
        <v>2101.0000000000005</v>
      </c>
      <c r="L7" s="67">
        <f>RES_hhdet_num!L$5</f>
        <v>1131</v>
      </c>
      <c r="M7" s="67">
        <f>RES_hhdet_num!M$5</f>
        <v>837.00000000000011</v>
      </c>
      <c r="N7" s="67">
        <f>RES_hhdet_num!N$5</f>
        <v>447.00000000000011</v>
      </c>
      <c r="O7" s="67">
        <f>RES_hhdet_num!O$5</f>
        <v>452.00000000000011</v>
      </c>
      <c r="P7" s="67">
        <f>RES_hhdet_num!P$5</f>
        <v>584.00000000000011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29</v>
      </c>
      <c r="C9" s="67">
        <f>RES_hhdet_num!C$8</f>
        <v>37</v>
      </c>
      <c r="D9" s="67">
        <f>RES_hhdet_num!D$8</f>
        <v>75</v>
      </c>
      <c r="E9" s="67">
        <f>RES_hhdet_num!E$8</f>
        <v>50</v>
      </c>
      <c r="F9" s="67">
        <f>RES_hhdet_num!F$8</f>
        <v>7.0000000000000018</v>
      </c>
      <c r="G9" s="67">
        <f>RES_hhdet_num!G$8</f>
        <v>0</v>
      </c>
      <c r="H9" s="67">
        <f>RES_hhdet_num!H$8</f>
        <v>0</v>
      </c>
      <c r="I9" s="67">
        <f>RES_hhdet_num!I$8</f>
        <v>0</v>
      </c>
      <c r="J9" s="67">
        <f>RES_hhdet_num!J$8</f>
        <v>0</v>
      </c>
      <c r="K9" s="67">
        <f>RES_hhdet_num!K$8</f>
        <v>137.00000000000003</v>
      </c>
      <c r="L9" s="67">
        <f>RES_hhdet_num!L$8</f>
        <v>100</v>
      </c>
      <c r="M9" s="67">
        <f>RES_hhdet_num!M$8</f>
        <v>90.000000000000014</v>
      </c>
      <c r="N9" s="67">
        <f>RES_hhdet_num!N$8</f>
        <v>42.000000000000007</v>
      </c>
      <c r="O9" s="67">
        <f>RES_hhdet_num!O$8</f>
        <v>42.000000000000007</v>
      </c>
      <c r="P9" s="67">
        <f>RES_hhdet_num!P$8</f>
        <v>65.000000000000014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1329</v>
      </c>
      <c r="C12" s="67">
        <f>RES_hhdet_num!C$11</f>
        <v>1371</v>
      </c>
      <c r="D12" s="67">
        <f>RES_hhdet_num!D$11</f>
        <v>2297</v>
      </c>
      <c r="E12" s="67">
        <f>RES_hhdet_num!E$11</f>
        <v>1329</v>
      </c>
      <c r="F12" s="67">
        <f>RES_hhdet_num!F$11</f>
        <v>162.00000000000003</v>
      </c>
      <c r="G12" s="67">
        <f>RES_hhdet_num!G$11</f>
        <v>0</v>
      </c>
      <c r="H12" s="67">
        <f>RES_hhdet_num!H$11</f>
        <v>0</v>
      </c>
      <c r="I12" s="67">
        <f>RES_hhdet_num!I$11</f>
        <v>0</v>
      </c>
      <c r="J12" s="67">
        <f>RES_hhdet_num!J$11</f>
        <v>0</v>
      </c>
      <c r="K12" s="67">
        <f>RES_hhdet_num!K$11</f>
        <v>0</v>
      </c>
      <c r="L12" s="67">
        <f>RES_hhdet_num!L$11</f>
        <v>0</v>
      </c>
      <c r="M12" s="67">
        <f>RES_hhdet_num!M$11</f>
        <v>0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1768</v>
      </c>
      <c r="C14" s="67">
        <f>RES_hhdet_num!C$15</f>
        <v>1852</v>
      </c>
      <c r="D14" s="67">
        <f>RES_hhdet_num!D$15</f>
        <v>3150</v>
      </c>
      <c r="E14" s="67">
        <f>RES_hhdet_num!E$15</f>
        <v>1850</v>
      </c>
      <c r="F14" s="67">
        <f>RES_hhdet_num!F$15</f>
        <v>230.00000000000006</v>
      </c>
      <c r="G14" s="67">
        <f>RES_hhdet_num!G$15</f>
        <v>0</v>
      </c>
      <c r="H14" s="67">
        <f>RES_hhdet_num!H$15</f>
        <v>0</v>
      </c>
      <c r="I14" s="67">
        <f>RES_hhdet_num!I$15</f>
        <v>0</v>
      </c>
      <c r="J14" s="67">
        <f>RES_hhdet_num!J$15</f>
        <v>0</v>
      </c>
      <c r="K14" s="67">
        <f>RES_hhdet_num!K$15</f>
        <v>1881.0000000000005</v>
      </c>
      <c r="L14" s="67">
        <f>RES_hhdet_num!L$15</f>
        <v>1008</v>
      </c>
      <c r="M14" s="67">
        <f>RES_hhdet_num!M$15</f>
        <v>737.00000000000011</v>
      </c>
      <c r="N14" s="67">
        <f>RES_hhdet_num!N$15</f>
        <v>389.00000000000011</v>
      </c>
      <c r="O14" s="67">
        <f>RES_hhdet_num!O$15</f>
        <v>389.00000000000011</v>
      </c>
      <c r="P14" s="67">
        <f>RES_hhdet_num!P$15</f>
        <v>498.00000000000011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220.00000000000006</v>
      </c>
      <c r="L15" s="67">
        <f>RES_hhdet_num!L$16</f>
        <v>123</v>
      </c>
      <c r="M15" s="67">
        <f>RES_hhdet_num!M$16</f>
        <v>100.00000000000003</v>
      </c>
      <c r="N15" s="67">
        <f>RES_hhdet_num!N$16</f>
        <v>58.000000000000014</v>
      </c>
      <c r="O15" s="67">
        <f>RES_hhdet_num!O$16</f>
        <v>63.000000000000014</v>
      </c>
      <c r="P15" s="67">
        <f>RES_hhdet_num!P$16</f>
        <v>86.000000000000014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778</v>
      </c>
      <c r="C18" s="67">
        <f>RES_hhdet_num!C$21</f>
        <v>749</v>
      </c>
      <c r="D18" s="67">
        <f>RES_hhdet_num!D$21</f>
        <v>1732</v>
      </c>
      <c r="E18" s="67">
        <f>RES_hhdet_num!E$21</f>
        <v>1021.0000000000001</v>
      </c>
      <c r="F18" s="67">
        <f>RES_hhdet_num!F$21</f>
        <v>102.00000000000003</v>
      </c>
      <c r="G18" s="67">
        <f>RES_hhdet_num!G$21</f>
        <v>0</v>
      </c>
      <c r="H18" s="67">
        <f>RES_hhdet_num!H$21</f>
        <v>0</v>
      </c>
      <c r="I18" s="67">
        <f>RES_hhdet_num!I$21</f>
        <v>0</v>
      </c>
      <c r="J18" s="67">
        <f>RES_hhdet_num!J$21</f>
        <v>0</v>
      </c>
      <c r="K18" s="67">
        <f>RES_hhdet_num!K$21</f>
        <v>445.00000000000011</v>
      </c>
      <c r="L18" s="67">
        <f>RES_hhdet_num!L$21</f>
        <v>229</v>
      </c>
      <c r="M18" s="67">
        <f>RES_hhdet_num!M$21</f>
        <v>204.00000000000006</v>
      </c>
      <c r="N18" s="67">
        <f>RES_hhdet_num!N$21</f>
        <v>98.000000000000028</v>
      </c>
      <c r="O18" s="67">
        <f>RES_hhdet_num!O$21</f>
        <v>73.000000000000014</v>
      </c>
      <c r="P18" s="67">
        <f>RES_hhdet_num!P$21</f>
        <v>72.000000000000014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2319</v>
      </c>
      <c r="C19" s="83">
        <f>RES_hhdet_num!C$22</f>
        <v>2474</v>
      </c>
      <c r="D19" s="83">
        <f>RES_hhdet_num!D$22</f>
        <v>3715</v>
      </c>
      <c r="E19" s="83">
        <f>RES_hhdet_num!E$22</f>
        <v>2158</v>
      </c>
      <c r="F19" s="83">
        <f>RES_hhdet_num!F$22</f>
        <v>290.00000000000006</v>
      </c>
      <c r="G19" s="83">
        <f>RES_hhdet_num!G$22</f>
        <v>0</v>
      </c>
      <c r="H19" s="83">
        <f>RES_hhdet_num!H$22</f>
        <v>0</v>
      </c>
      <c r="I19" s="83">
        <f>RES_hhdet_num!I$22</f>
        <v>0</v>
      </c>
      <c r="J19" s="83">
        <f>RES_hhdet_num!J$22</f>
        <v>0</v>
      </c>
      <c r="K19" s="83">
        <f>RES_hhdet_num!K$22</f>
        <v>1656.0000000000005</v>
      </c>
      <c r="L19" s="83">
        <f>RES_hhdet_num!L$22</f>
        <v>902</v>
      </c>
      <c r="M19" s="83">
        <f>RES_hhdet_num!M$22</f>
        <v>633.00000000000011</v>
      </c>
      <c r="N19" s="83">
        <f>RES_hhdet_num!N$22</f>
        <v>349.00000000000006</v>
      </c>
      <c r="O19" s="83">
        <f>RES_hhdet_num!O$22</f>
        <v>379.00000000000011</v>
      </c>
      <c r="P19" s="83">
        <f>RES_hhdet_num!P$22</f>
        <v>512.00000000000011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193.5625</v>
      </c>
      <c r="D23" s="67">
        <f t="shared" ref="D23:Q23" si="0">C7+D39-D7</f>
        <v>193.5625</v>
      </c>
      <c r="E23" s="67">
        <f t="shared" si="0"/>
        <v>2268</v>
      </c>
      <c r="F23" s="67">
        <f t="shared" si="0"/>
        <v>2787</v>
      </c>
      <c r="G23" s="67">
        <f t="shared" si="0"/>
        <v>392.00000000000011</v>
      </c>
      <c r="H23" s="67">
        <f t="shared" si="0"/>
        <v>0</v>
      </c>
      <c r="I23" s="67">
        <f t="shared" si="0"/>
        <v>0</v>
      </c>
      <c r="J23" s="67">
        <f t="shared" si="0"/>
        <v>0</v>
      </c>
      <c r="K23" s="67">
        <f t="shared" si="0"/>
        <v>0</v>
      </c>
      <c r="L23" s="67">
        <f t="shared" si="0"/>
        <v>970.00000000000045</v>
      </c>
      <c r="M23" s="67">
        <f t="shared" si="0"/>
        <v>293.99999999999989</v>
      </c>
      <c r="N23" s="67">
        <f t="shared" si="0"/>
        <v>390</v>
      </c>
      <c r="O23" s="67">
        <f t="shared" si="0"/>
        <v>0</v>
      </c>
      <c r="P23" s="67">
        <f t="shared" si="0"/>
        <v>0</v>
      </c>
      <c r="Q23" s="67">
        <f t="shared" si="0"/>
        <v>584.00000000000011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4</v>
      </c>
      <c r="D25" s="67">
        <f t="shared" ref="D25:Q25" si="1">C9+D41-D9</f>
        <v>4</v>
      </c>
      <c r="E25" s="67">
        <f t="shared" si="1"/>
        <v>31</v>
      </c>
      <c r="F25" s="67">
        <f t="shared" si="1"/>
        <v>46</v>
      </c>
      <c r="G25" s="67">
        <f t="shared" si="1"/>
        <v>7.0000000000000018</v>
      </c>
      <c r="H25" s="67">
        <f t="shared" si="1"/>
        <v>0</v>
      </c>
      <c r="I25" s="67">
        <f t="shared" si="1"/>
        <v>0</v>
      </c>
      <c r="J25" s="67">
        <f t="shared" si="1"/>
        <v>0</v>
      </c>
      <c r="K25" s="67">
        <f t="shared" si="1"/>
        <v>0</v>
      </c>
      <c r="L25" s="67">
        <f t="shared" si="1"/>
        <v>42.000000000000028</v>
      </c>
      <c r="M25" s="67">
        <f t="shared" si="1"/>
        <v>9.9999999999999858</v>
      </c>
      <c r="N25" s="67">
        <f t="shared" si="1"/>
        <v>48.000000000000007</v>
      </c>
      <c r="O25" s="67">
        <f t="shared" si="1"/>
        <v>0</v>
      </c>
      <c r="P25" s="67">
        <f t="shared" si="1"/>
        <v>0</v>
      </c>
      <c r="Q25" s="67">
        <f t="shared" si="1"/>
        <v>65.000000000000014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124.5</v>
      </c>
      <c r="D28" s="67">
        <f t="shared" si="2"/>
        <v>124.5</v>
      </c>
      <c r="E28" s="67">
        <f t="shared" si="2"/>
        <v>968</v>
      </c>
      <c r="F28" s="67">
        <f t="shared" si="2"/>
        <v>1319.7190853783786</v>
      </c>
      <c r="G28" s="67">
        <f t="shared" si="2"/>
        <v>162.00000000000003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165.75</v>
      </c>
      <c r="D30" s="67">
        <f t="shared" si="2"/>
        <v>262.11817041605354</v>
      </c>
      <c r="E30" s="67">
        <f t="shared" si="2"/>
        <v>1300</v>
      </c>
      <c r="F30" s="67">
        <f t="shared" si="2"/>
        <v>1620</v>
      </c>
      <c r="G30" s="67">
        <f t="shared" si="2"/>
        <v>230.00000000000006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970.00000000000045</v>
      </c>
      <c r="M30" s="67">
        <f t="shared" si="2"/>
        <v>270.99999999999989</v>
      </c>
      <c r="N30" s="67">
        <f t="shared" si="2"/>
        <v>348</v>
      </c>
      <c r="O30" s="67">
        <f t="shared" si="2"/>
        <v>0</v>
      </c>
      <c r="P30" s="67">
        <f t="shared" si="2"/>
        <v>0</v>
      </c>
      <c r="Q30" s="67">
        <f t="shared" si="2"/>
        <v>498.00000000000011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97.000000000000057</v>
      </c>
      <c r="M31" s="67">
        <f t="shared" si="2"/>
        <v>22.999999999999972</v>
      </c>
      <c r="N31" s="67">
        <f t="shared" si="2"/>
        <v>42.000000000000014</v>
      </c>
      <c r="O31" s="67">
        <f t="shared" si="2"/>
        <v>0</v>
      </c>
      <c r="P31" s="67">
        <f t="shared" si="2"/>
        <v>8.0366639483013245</v>
      </c>
      <c r="Q31" s="67">
        <f t="shared" si="2"/>
        <v>86.000000000000014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72.962844463117221</v>
      </c>
      <c r="D34" s="67">
        <f t="shared" si="3"/>
        <v>116.71284446311711</v>
      </c>
      <c r="E34" s="67">
        <f t="shared" si="3"/>
        <v>1338.3328773057287</v>
      </c>
      <c r="F34" s="67">
        <f t="shared" si="3"/>
        <v>1021</v>
      </c>
      <c r="G34" s="67">
        <f t="shared" si="3"/>
        <v>102.00000000000003</v>
      </c>
      <c r="H34" s="67">
        <f t="shared" si="3"/>
        <v>0</v>
      </c>
      <c r="I34" s="67">
        <f t="shared" si="3"/>
        <v>0</v>
      </c>
      <c r="J34" s="67">
        <f t="shared" si="3"/>
        <v>0</v>
      </c>
      <c r="K34" s="67">
        <f t="shared" si="3"/>
        <v>0</v>
      </c>
      <c r="L34" s="67">
        <f t="shared" si="3"/>
        <v>445.00000000000011</v>
      </c>
      <c r="M34" s="67">
        <f t="shared" si="3"/>
        <v>228.99999999999994</v>
      </c>
      <c r="N34" s="67">
        <f t="shared" si="3"/>
        <v>204.00000000000003</v>
      </c>
      <c r="O34" s="67">
        <f t="shared" si="3"/>
        <v>98.000000000000014</v>
      </c>
      <c r="P34" s="67">
        <f t="shared" si="3"/>
        <v>72.999999999999986</v>
      </c>
      <c r="Q34" s="67">
        <f t="shared" si="3"/>
        <v>72.000000000000014</v>
      </c>
    </row>
    <row r="35" spans="1:17" ht="12" customHeight="1" x14ac:dyDescent="0.25">
      <c r="A35" s="29" t="s">
        <v>140</v>
      </c>
      <c r="B35" s="83"/>
      <c r="C35" s="83">
        <f t="shared" si="3"/>
        <v>217.5</v>
      </c>
      <c r="D35" s="83">
        <f t="shared" si="3"/>
        <v>523.56038186091064</v>
      </c>
      <c r="E35" s="83">
        <f t="shared" si="3"/>
        <v>1626.6320852964782</v>
      </c>
      <c r="F35" s="83">
        <f t="shared" si="3"/>
        <v>1868</v>
      </c>
      <c r="G35" s="83">
        <f t="shared" si="3"/>
        <v>290.00000000000006</v>
      </c>
      <c r="H35" s="83">
        <f t="shared" si="3"/>
        <v>0</v>
      </c>
      <c r="I35" s="83">
        <f t="shared" si="3"/>
        <v>0</v>
      </c>
      <c r="J35" s="83">
        <f t="shared" si="3"/>
        <v>0</v>
      </c>
      <c r="K35" s="83">
        <f t="shared" si="3"/>
        <v>0</v>
      </c>
      <c r="L35" s="83">
        <f t="shared" si="3"/>
        <v>754.00000000000045</v>
      </c>
      <c r="M35" s="83">
        <f t="shared" si="3"/>
        <v>268.99999999999989</v>
      </c>
      <c r="N35" s="83">
        <f t="shared" si="3"/>
        <v>284.00000000000006</v>
      </c>
      <c r="O35" s="83">
        <f t="shared" si="3"/>
        <v>0</v>
      </c>
      <c r="P35" s="83">
        <f t="shared" si="3"/>
        <v>0</v>
      </c>
      <c r="Q35" s="83">
        <f t="shared" si="3"/>
        <v>512.00000000000011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319.5625</v>
      </c>
      <c r="D39" s="67">
        <f>RES_hhdet_in!D$5</f>
        <v>2417.5625</v>
      </c>
      <c r="E39" s="67">
        <f>RES_hhdet_in!E$5</f>
        <v>0</v>
      </c>
      <c r="F39" s="67">
        <f>RES_hhdet_in!F$5</f>
        <v>0</v>
      </c>
      <c r="G39" s="67">
        <f>RES_hhdet_in!G$5</f>
        <v>0</v>
      </c>
      <c r="H39" s="67">
        <f>RES_hhdet_in!H$5</f>
        <v>0</v>
      </c>
      <c r="I39" s="67">
        <f>RES_hhdet_in!I$5</f>
        <v>0</v>
      </c>
      <c r="J39" s="67">
        <f>RES_hhdet_in!J$5</f>
        <v>0</v>
      </c>
      <c r="K39" s="67">
        <f>RES_hhdet_in!K$5</f>
        <v>2101.0000000000005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5</v>
      </c>
      <c r="P39" s="67">
        <f>RES_hhdet_in!P$5</f>
        <v>132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12</v>
      </c>
      <c r="D41" s="67">
        <f>RES_hhdet_in!D$8</f>
        <v>42</v>
      </c>
      <c r="E41" s="67">
        <f>RES_hhdet_in!E$8</f>
        <v>6</v>
      </c>
      <c r="F41" s="67">
        <f>RES_hhdet_in!F$8</f>
        <v>3</v>
      </c>
      <c r="G41" s="67">
        <f>RES_hhdet_in!G$8</f>
        <v>0</v>
      </c>
      <c r="H41" s="67">
        <f>RES_hhdet_in!H$8</f>
        <v>0</v>
      </c>
      <c r="I41" s="67">
        <f>RES_hhdet_in!I$8</f>
        <v>0</v>
      </c>
      <c r="J41" s="67">
        <f>RES_hhdet_in!J$8</f>
        <v>0</v>
      </c>
      <c r="K41" s="67">
        <f>RES_hhdet_in!K$8</f>
        <v>137.00000000000003</v>
      </c>
      <c r="L41" s="67">
        <f>RES_hhdet_in!L$8</f>
        <v>5</v>
      </c>
      <c r="M41" s="67">
        <f>RES_hhdet_in!M$8</f>
        <v>0</v>
      </c>
      <c r="N41" s="67">
        <f>RES_hhdet_in!N$8</f>
        <v>0</v>
      </c>
      <c r="O41" s="67">
        <f>RES_hhdet_in!O$8</f>
        <v>0</v>
      </c>
      <c r="P41" s="67">
        <f>RES_hhdet_in!P$8</f>
        <v>23.000000000000007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166.5</v>
      </c>
      <c r="D44" s="67">
        <f>RES_hhdet_in!D$11</f>
        <v>1050.5</v>
      </c>
      <c r="E44" s="67">
        <f>RES_hhdet_in!E$11</f>
        <v>0</v>
      </c>
      <c r="F44" s="67">
        <f>RES_hhdet_in!F$11</f>
        <v>152.71908537837862</v>
      </c>
      <c r="G44" s="67">
        <f>RES_hhdet_in!G$11</f>
        <v>0</v>
      </c>
      <c r="H44" s="67">
        <f>RES_hhdet_in!H$11</f>
        <v>0</v>
      </c>
      <c r="I44" s="67">
        <f>RES_hhdet_in!I$11</f>
        <v>0</v>
      </c>
      <c r="J44" s="67">
        <f>RES_hhdet_in!J$11</f>
        <v>0</v>
      </c>
      <c r="K44" s="67">
        <f>RES_hhdet_in!K$11</f>
        <v>0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249.75</v>
      </c>
      <c r="D46" s="67">
        <f>RES_hhdet_in!D$15</f>
        <v>1560.1181704160535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0</v>
      </c>
      <c r="K46" s="67">
        <f>RES_hhdet_in!K$15</f>
        <v>1881.0000000000005</v>
      </c>
      <c r="L46" s="67">
        <f>RES_hhdet_in!L$15</f>
        <v>97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109.00000000000003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220.00000000000006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5</v>
      </c>
      <c r="P47" s="67">
        <f>RES_hhdet_in!P$16</f>
        <v>31.036663948301324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43.962844463117221</v>
      </c>
      <c r="D50" s="67">
        <f>RES_hhdet_in!D$21</f>
        <v>1099.7128444631171</v>
      </c>
      <c r="E50" s="67">
        <f>RES_hhdet_in!E$21</f>
        <v>627.33287730572886</v>
      </c>
      <c r="F50" s="67">
        <f>RES_hhdet_in!F$21</f>
        <v>102</v>
      </c>
      <c r="G50" s="67">
        <f>RES_hhdet_in!G$21</f>
        <v>0</v>
      </c>
      <c r="H50" s="67">
        <f>RES_hhdet_in!H$21</f>
        <v>0</v>
      </c>
      <c r="I50" s="67">
        <f>RES_hhdet_in!I$21</f>
        <v>0</v>
      </c>
      <c r="J50" s="67">
        <f>RES_hhdet_in!J$21</f>
        <v>0</v>
      </c>
      <c r="K50" s="67">
        <f>RES_hhdet_in!K$21</f>
        <v>445.00000000000011</v>
      </c>
      <c r="L50" s="67">
        <f>RES_hhdet_in!L$21</f>
        <v>229</v>
      </c>
      <c r="M50" s="67">
        <f>RES_hhdet_in!M$21</f>
        <v>204</v>
      </c>
      <c r="N50" s="67">
        <f>RES_hhdet_in!N$21</f>
        <v>98</v>
      </c>
      <c r="O50" s="67">
        <f>RES_hhdet_in!O$21</f>
        <v>73</v>
      </c>
      <c r="P50" s="67">
        <f>RES_hhdet_in!P$21</f>
        <v>71.999999999999986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372.49999999999989</v>
      </c>
      <c r="D51" s="83">
        <f>RES_hhdet_in!D$22</f>
        <v>1764.5603818609102</v>
      </c>
      <c r="E51" s="83">
        <f>RES_hhdet_in!E$22</f>
        <v>69.632085296478238</v>
      </c>
      <c r="F51" s="83">
        <f>RES_hhdet_in!F$22</f>
        <v>0</v>
      </c>
      <c r="G51" s="83">
        <f>RES_hhdet_in!G$22</f>
        <v>0</v>
      </c>
      <c r="H51" s="83">
        <f>RES_hhdet_in!H$22</f>
        <v>0</v>
      </c>
      <c r="I51" s="83">
        <f>RES_hhdet_in!I$22</f>
        <v>0</v>
      </c>
      <c r="J51" s="83">
        <f>RES_hhdet_in!J$22</f>
        <v>0</v>
      </c>
      <c r="K51" s="83">
        <f>RES_hhdet_in!K$22</f>
        <v>1656.0000000000005</v>
      </c>
      <c r="L51" s="83">
        <f>RES_hhdet_in!L$22</f>
        <v>0</v>
      </c>
      <c r="M51" s="83">
        <f>RES_hhdet_in!M$22</f>
        <v>0</v>
      </c>
      <c r="N51" s="83">
        <f>RES_hhdet_in!N$22</f>
        <v>0</v>
      </c>
      <c r="O51" s="83">
        <f>RES_hhdet_in!O$22</f>
        <v>30.000000000000057</v>
      </c>
      <c r="P51" s="83">
        <f>RES_hhdet_in!P$22</f>
        <v>133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138.51761432488686</v>
      </c>
      <c r="D55" s="67">
        <f>RES_hhdet_in_new!D$5</f>
        <v>707.90625556884993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0</v>
      </c>
      <c r="I55" s="67">
        <f>RES_hhdet_in_new!I$5</f>
        <v>0</v>
      </c>
      <c r="J55" s="67">
        <f>RES_hhdet_in_new!J$5</f>
        <v>0</v>
      </c>
      <c r="K55" s="67">
        <f>RES_hhdet_in_new!K$5</f>
        <v>653.32202927199796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2.0812312569611682</v>
      </c>
      <c r="P55" s="67">
        <f>RES_hhdet_in_new!P$5</f>
        <v>77.574555183813629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5</v>
      </c>
      <c r="D57" s="67">
        <f>RES_hhdet_in_new!D$8</f>
        <v>12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0</v>
      </c>
      <c r="J57" s="67">
        <f>RES_hhdet_in_new!J$8</f>
        <v>0</v>
      </c>
      <c r="K57" s="67">
        <f>RES_hhdet_in_new!K$8</f>
        <v>43.000000000000007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14.000000000000004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138.51761432488686</v>
      </c>
      <c r="D62" s="67">
        <f>RES_hhdet_in_new!D$15</f>
        <v>707.90625556884993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433.32202927199785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46.537891235512305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220.00000000000006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2.0812312569611682</v>
      </c>
      <c r="P63" s="67">
        <f>RES_hhdet_in_new!P$16</f>
        <v>31.036663948301324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138.51761432488686</v>
      </c>
      <c r="D67" s="83">
        <f>RES_hhdet_in_new!D$22</f>
        <v>707.90625556884993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0</v>
      </c>
      <c r="I67" s="83">
        <f>RES_hhdet_in_new!I$22</f>
        <v>0</v>
      </c>
      <c r="J67" s="83">
        <f>RES_hhdet_in_new!J$22</f>
        <v>0</v>
      </c>
      <c r="K67" s="83">
        <f>RES_hhdet_in_new!K$22</f>
        <v>653.32202927199785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2.0812312569611682</v>
      </c>
      <c r="P67" s="83">
        <f>RES_hhdet_in_new!P$22</f>
        <v>77.574555183813629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181.04488567511314</v>
      </c>
      <c r="D71" s="67">
        <f t="shared" ref="D71:Q71" si="4">D39-D55</f>
        <v>1709.6562444311501</v>
      </c>
      <c r="E71" s="67">
        <f t="shared" si="4"/>
        <v>0</v>
      </c>
      <c r="F71" s="67">
        <f t="shared" si="4"/>
        <v>0</v>
      </c>
      <c r="G71" s="67">
        <f t="shared" si="4"/>
        <v>0</v>
      </c>
      <c r="H71" s="67">
        <f t="shared" si="4"/>
        <v>0</v>
      </c>
      <c r="I71" s="67">
        <f t="shared" si="4"/>
        <v>0</v>
      </c>
      <c r="J71" s="67">
        <f t="shared" si="4"/>
        <v>0</v>
      </c>
      <c r="K71" s="67">
        <f t="shared" si="4"/>
        <v>1447.6779707280025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2.9187687430388318</v>
      </c>
      <c r="P71" s="67">
        <f t="shared" si="4"/>
        <v>54.425444816186371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7</v>
      </c>
      <c r="D73" s="67">
        <f t="shared" ref="D73:Q73" si="5">D41-D57</f>
        <v>30</v>
      </c>
      <c r="E73" s="67">
        <f t="shared" si="5"/>
        <v>6</v>
      </c>
      <c r="F73" s="67">
        <f t="shared" si="5"/>
        <v>3</v>
      </c>
      <c r="G73" s="67">
        <f t="shared" si="5"/>
        <v>0</v>
      </c>
      <c r="H73" s="67">
        <f t="shared" si="5"/>
        <v>0</v>
      </c>
      <c r="I73" s="67">
        <f t="shared" si="5"/>
        <v>0</v>
      </c>
      <c r="J73" s="67">
        <f t="shared" si="5"/>
        <v>0</v>
      </c>
      <c r="K73" s="67">
        <f t="shared" si="5"/>
        <v>94.000000000000028</v>
      </c>
      <c r="L73" s="67">
        <f t="shared" si="5"/>
        <v>5</v>
      </c>
      <c r="M73" s="67">
        <f t="shared" si="5"/>
        <v>0</v>
      </c>
      <c r="N73" s="67">
        <f t="shared" si="5"/>
        <v>0</v>
      </c>
      <c r="O73" s="67">
        <f t="shared" si="5"/>
        <v>0</v>
      </c>
      <c r="P73" s="67">
        <f t="shared" si="5"/>
        <v>9.0000000000000036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166.5</v>
      </c>
      <c r="D76" s="67">
        <f t="shared" si="6"/>
        <v>1050.5</v>
      </c>
      <c r="E76" s="67">
        <f t="shared" si="6"/>
        <v>0</v>
      </c>
      <c r="F76" s="67">
        <f t="shared" si="6"/>
        <v>152.71908537837862</v>
      </c>
      <c r="G76" s="67">
        <f t="shared" si="6"/>
        <v>0</v>
      </c>
      <c r="H76" s="67">
        <f t="shared" si="6"/>
        <v>0</v>
      </c>
      <c r="I76" s="67">
        <f t="shared" si="6"/>
        <v>0</v>
      </c>
      <c r="J76" s="67">
        <f t="shared" si="6"/>
        <v>0</v>
      </c>
      <c r="K76" s="67">
        <f t="shared" si="6"/>
        <v>0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111.23238567511314</v>
      </c>
      <c r="D78" s="67">
        <f t="shared" si="6"/>
        <v>852.21191484720362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1447.6779707280025</v>
      </c>
      <c r="L78" s="67">
        <f t="shared" si="6"/>
        <v>97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62.462108764487724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2.9187687430388318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43.962844463117221</v>
      </c>
      <c r="D82" s="67">
        <f t="shared" si="7"/>
        <v>1099.7128444631171</v>
      </c>
      <c r="E82" s="67">
        <f t="shared" si="7"/>
        <v>627.33287730572886</v>
      </c>
      <c r="F82" s="67">
        <f t="shared" si="7"/>
        <v>102</v>
      </c>
      <c r="G82" s="67">
        <f t="shared" si="7"/>
        <v>0</v>
      </c>
      <c r="H82" s="67">
        <f t="shared" si="7"/>
        <v>0</v>
      </c>
      <c r="I82" s="67">
        <f t="shared" si="7"/>
        <v>0</v>
      </c>
      <c r="J82" s="67">
        <f t="shared" si="7"/>
        <v>0</v>
      </c>
      <c r="K82" s="67">
        <f t="shared" si="7"/>
        <v>445.00000000000011</v>
      </c>
      <c r="L82" s="67">
        <f t="shared" si="7"/>
        <v>229</v>
      </c>
      <c r="M82" s="67">
        <f t="shared" si="7"/>
        <v>204</v>
      </c>
      <c r="N82" s="67">
        <f t="shared" si="7"/>
        <v>98</v>
      </c>
      <c r="O82" s="67">
        <f t="shared" si="7"/>
        <v>73</v>
      </c>
      <c r="P82" s="67">
        <f t="shared" si="7"/>
        <v>71.999999999999986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233.98238567511302</v>
      </c>
      <c r="D83" s="83">
        <f t="shared" si="7"/>
        <v>1056.6541262920603</v>
      </c>
      <c r="E83" s="83">
        <f t="shared" si="7"/>
        <v>69.632085296478238</v>
      </c>
      <c r="F83" s="83">
        <f t="shared" si="7"/>
        <v>0</v>
      </c>
      <c r="G83" s="83">
        <f t="shared" si="7"/>
        <v>0</v>
      </c>
      <c r="H83" s="83">
        <f t="shared" si="7"/>
        <v>0</v>
      </c>
      <c r="I83" s="83">
        <f t="shared" si="7"/>
        <v>0</v>
      </c>
      <c r="J83" s="83">
        <f t="shared" si="7"/>
        <v>0</v>
      </c>
      <c r="K83" s="83">
        <f t="shared" si="7"/>
        <v>1002.6779707280026</v>
      </c>
      <c r="L83" s="83">
        <f t="shared" si="7"/>
        <v>0</v>
      </c>
      <c r="M83" s="83">
        <f t="shared" si="7"/>
        <v>0</v>
      </c>
      <c r="N83" s="83">
        <f t="shared" si="7"/>
        <v>0</v>
      </c>
      <c r="O83" s="83">
        <f t="shared" si="7"/>
        <v>27.918768743038889</v>
      </c>
      <c r="P83" s="83">
        <f t="shared" si="7"/>
        <v>55.425444816186371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6.096258246881006</v>
      </c>
      <c r="C105" s="168">
        <f t="shared" ref="C105:Q105" si="8">SUM(C106,C109,C111,C121)</f>
        <v>2.7456517708122616</v>
      </c>
      <c r="D105" s="168">
        <f t="shared" si="8"/>
        <v>8.8449602953951718</v>
      </c>
      <c r="E105" s="168">
        <f t="shared" si="8"/>
        <v>5.5761457188831773</v>
      </c>
      <c r="F105" s="168">
        <f t="shared" si="8"/>
        <v>0.67674014176052977</v>
      </c>
      <c r="G105" s="168">
        <f t="shared" si="8"/>
        <v>0</v>
      </c>
      <c r="H105" s="168">
        <f t="shared" si="8"/>
        <v>0</v>
      </c>
      <c r="I105" s="168">
        <f t="shared" si="8"/>
        <v>0</v>
      </c>
      <c r="J105" s="168">
        <f t="shared" si="8"/>
        <v>0</v>
      </c>
      <c r="K105" s="168">
        <f t="shared" si="8"/>
        <v>3.5956452218688324</v>
      </c>
      <c r="L105" s="168">
        <f t="shared" si="8"/>
        <v>1.7355170077934401</v>
      </c>
      <c r="M105" s="168">
        <f t="shared" si="8"/>
        <v>1.2329709176371737</v>
      </c>
      <c r="N105" s="168">
        <f t="shared" si="8"/>
        <v>0.61982296262387337</v>
      </c>
      <c r="O105" s="168">
        <f t="shared" si="8"/>
        <v>0.61959987385612647</v>
      </c>
      <c r="P105" s="168">
        <f t="shared" si="8"/>
        <v>0.65466255337272028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4.8428081968776784</v>
      </c>
      <c r="C106" s="157">
        <f t="shared" ref="C106:Q106" si="9">SUM(C107:C108)</f>
        <v>1.4085590944584221</v>
      </c>
      <c r="D106" s="157">
        <f t="shared" si="9"/>
        <v>6.5436254803406948</v>
      </c>
      <c r="E106" s="157">
        <f t="shared" si="9"/>
        <v>4.1377703796789795</v>
      </c>
      <c r="F106" s="157">
        <f t="shared" si="9"/>
        <v>0.50377158606874817</v>
      </c>
      <c r="G106" s="157">
        <f t="shared" si="9"/>
        <v>0</v>
      </c>
      <c r="H106" s="157">
        <f t="shared" si="9"/>
        <v>0</v>
      </c>
      <c r="I106" s="157">
        <f t="shared" si="9"/>
        <v>0</v>
      </c>
      <c r="J106" s="157">
        <f t="shared" si="9"/>
        <v>0</v>
      </c>
      <c r="K106" s="157">
        <f t="shared" si="9"/>
        <v>2.6117142667684696</v>
      </c>
      <c r="L106" s="157">
        <f t="shared" si="9"/>
        <v>1.3434901468064255</v>
      </c>
      <c r="M106" s="157">
        <f t="shared" si="9"/>
        <v>0.91161474149839294</v>
      </c>
      <c r="N106" s="157">
        <f t="shared" si="9"/>
        <v>0.45486032422699396</v>
      </c>
      <c r="O106" s="157">
        <f t="shared" si="9"/>
        <v>0.45557276264678942</v>
      </c>
      <c r="P106" s="157">
        <f t="shared" si="9"/>
        <v>0.45567534477634597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4.8235892273764414</v>
      </c>
      <c r="C107" s="156">
        <f>RES_hhdet_fec!C$5</f>
        <v>1.4006299999999998</v>
      </c>
      <c r="D107" s="156">
        <f>RES_hhdet_fec!D$5</f>
        <v>6.5061199999999983</v>
      </c>
      <c r="E107" s="156">
        <f>RES_hhdet_fec!E$5</f>
        <v>4.1013799999999989</v>
      </c>
      <c r="F107" s="156">
        <f>RES_hhdet_fec!F$5</f>
        <v>0.49983</v>
      </c>
      <c r="G107" s="156">
        <f>RES_hhdet_fec!G$5</f>
        <v>0</v>
      </c>
      <c r="H107" s="156">
        <f>RES_hhdet_fec!H$5</f>
        <v>0</v>
      </c>
      <c r="I107" s="156">
        <f>RES_hhdet_fec!I$5</f>
        <v>0</v>
      </c>
      <c r="J107" s="156">
        <f>RES_hhdet_fec!J$5</f>
        <v>0</v>
      </c>
      <c r="K107" s="156">
        <f>RES_hhdet_fec!K$5</f>
        <v>2.5962299999999998</v>
      </c>
      <c r="L107" s="156">
        <f>RES_hhdet_fec!L$5</f>
        <v>1.3378722804414904</v>
      </c>
      <c r="M107" s="156">
        <f>RES_hhdet_fec!M$5</f>
        <v>0.90763232677047601</v>
      </c>
      <c r="N107" s="156">
        <f>RES_hhdet_fec!N$5</f>
        <v>0.45332636432537377</v>
      </c>
      <c r="O107" s="156">
        <f>RES_hhdet_fec!O$5</f>
        <v>0.45410606172961637</v>
      </c>
      <c r="P107" s="156">
        <f>RES_hhdet_fec!P$5</f>
        <v>0.45428226447624892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1.9218969501237405E-2</v>
      </c>
      <c r="C108" s="156">
        <f>RES_hhdet_fec!C$6</f>
        <v>7.9290944584223637E-3</v>
      </c>
      <c r="D108" s="156">
        <f>RES_hhdet_fec!D$6</f>
        <v>3.7505480340696319E-2</v>
      </c>
      <c r="E108" s="156">
        <f>RES_hhdet_fec!E$6</f>
        <v>3.6390379678980539E-2</v>
      </c>
      <c r="F108" s="156">
        <f>RES_hhdet_fec!F$6</f>
        <v>3.9415860687481716E-3</v>
      </c>
      <c r="G108" s="156">
        <f>RES_hhdet_fec!G$6</f>
        <v>0</v>
      </c>
      <c r="H108" s="156">
        <f>RES_hhdet_fec!H$6</f>
        <v>0</v>
      </c>
      <c r="I108" s="156">
        <f>RES_hhdet_fec!I$6</f>
        <v>0</v>
      </c>
      <c r="J108" s="156">
        <f>RES_hhdet_fec!J$6</f>
        <v>0</v>
      </c>
      <c r="K108" s="156">
        <f>RES_hhdet_fec!K$6</f>
        <v>1.548426676847001E-2</v>
      </c>
      <c r="L108" s="156">
        <f>RES_hhdet_fec!L$6</f>
        <v>5.617866364935096E-3</v>
      </c>
      <c r="M108" s="156">
        <f>RES_hhdet_fec!M$6</f>
        <v>3.9824147279169152E-3</v>
      </c>
      <c r="N108" s="156">
        <f>RES_hhdet_fec!N$6</f>
        <v>1.5339599016201695E-3</v>
      </c>
      <c r="O108" s="156">
        <f>RES_hhdet_fec!O$6</f>
        <v>1.4667009171730554E-3</v>
      </c>
      <c r="P108" s="156">
        <f>RES_hhdet_fec!P$6</f>
        <v>1.3930803000970552E-3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2.1950285155791383E-3</v>
      </c>
      <c r="C109" s="157">
        <f t="shared" ref="C109:Q109" si="10">C110</f>
        <v>2.6731100485575705E-3</v>
      </c>
      <c r="D109" s="157">
        <f t="shared" si="10"/>
        <v>5.0594739095118834E-3</v>
      </c>
      <c r="E109" s="157">
        <f t="shared" si="10"/>
        <v>3.2205379402263953E-3</v>
      </c>
      <c r="F109" s="157">
        <f t="shared" si="10"/>
        <v>4.3939674610986513E-4</v>
      </c>
      <c r="G109" s="157">
        <f t="shared" si="10"/>
        <v>0</v>
      </c>
      <c r="H109" s="157">
        <f t="shared" si="10"/>
        <v>0</v>
      </c>
      <c r="I109" s="157">
        <f t="shared" si="10"/>
        <v>0</v>
      </c>
      <c r="J109" s="157">
        <f t="shared" si="10"/>
        <v>0</v>
      </c>
      <c r="K109" s="157">
        <f t="shared" si="10"/>
        <v>7.0066111361540874E-3</v>
      </c>
      <c r="L109" s="157">
        <f t="shared" si="10"/>
        <v>5.3132856432469731E-3</v>
      </c>
      <c r="M109" s="157">
        <f t="shared" si="10"/>
        <v>4.6809110409033608E-3</v>
      </c>
      <c r="N109" s="157">
        <f t="shared" si="10"/>
        <v>3.6399164469696418E-3</v>
      </c>
      <c r="O109" s="157">
        <f t="shared" si="10"/>
        <v>3.4594196526739163E-3</v>
      </c>
      <c r="P109" s="157">
        <f t="shared" si="10"/>
        <v>4.3787756723516437E-3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2.1950285155791383E-3</v>
      </c>
      <c r="C110" s="156">
        <f>RES_hhdet_fec!C$8</f>
        <v>2.6731100485575705E-3</v>
      </c>
      <c r="D110" s="156">
        <f>RES_hhdet_fec!D$8</f>
        <v>5.0594739095118834E-3</v>
      </c>
      <c r="E110" s="156">
        <f>RES_hhdet_fec!E$8</f>
        <v>3.2205379402263953E-3</v>
      </c>
      <c r="F110" s="156">
        <f>RES_hhdet_fec!F$8</f>
        <v>4.3939674610986513E-4</v>
      </c>
      <c r="G110" s="156">
        <f>RES_hhdet_fec!G$8</f>
        <v>0</v>
      </c>
      <c r="H110" s="156">
        <f>RES_hhdet_fec!H$8</f>
        <v>0</v>
      </c>
      <c r="I110" s="156">
        <f>RES_hhdet_fec!I$8</f>
        <v>0</v>
      </c>
      <c r="J110" s="156">
        <f>RES_hhdet_fec!J$8</f>
        <v>0</v>
      </c>
      <c r="K110" s="156">
        <f>RES_hhdet_fec!K$8</f>
        <v>7.0066111361540874E-3</v>
      </c>
      <c r="L110" s="156">
        <f>RES_hhdet_fec!L$8</f>
        <v>5.3132856432469731E-3</v>
      </c>
      <c r="M110" s="156">
        <f>RES_hhdet_fec!M$8</f>
        <v>4.6809110409033608E-3</v>
      </c>
      <c r="N110" s="156">
        <f>RES_hhdet_fec!N$8</f>
        <v>3.6399164469696418E-3</v>
      </c>
      <c r="O110" s="156">
        <f>RES_hhdet_fec!O$8</f>
        <v>3.4594196526739163E-3</v>
      </c>
      <c r="P110" s="156">
        <f>RES_hhdet_fec!P$8</f>
        <v>4.3787756723516437E-3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0.96510646183095716</v>
      </c>
      <c r="C111" s="157">
        <f t="shared" ref="C111:Q111" si="11">SUM(C112:C114,C117:C118)</f>
        <v>1.0253906060174161</v>
      </c>
      <c r="D111" s="157">
        <f t="shared" si="11"/>
        <v>1.7524855586800434</v>
      </c>
      <c r="E111" s="157">
        <f t="shared" si="11"/>
        <v>1.1009765716010564</v>
      </c>
      <c r="F111" s="157">
        <f t="shared" si="11"/>
        <v>0.13153300100057058</v>
      </c>
      <c r="G111" s="157">
        <f t="shared" si="11"/>
        <v>0</v>
      </c>
      <c r="H111" s="157">
        <f t="shared" si="11"/>
        <v>0</v>
      </c>
      <c r="I111" s="157">
        <f t="shared" si="11"/>
        <v>0</v>
      </c>
      <c r="J111" s="157">
        <f t="shared" si="11"/>
        <v>0</v>
      </c>
      <c r="K111" s="157">
        <f t="shared" si="11"/>
        <v>0.75677150341370292</v>
      </c>
      <c r="L111" s="157">
        <f t="shared" si="11"/>
        <v>0.28122411808547643</v>
      </c>
      <c r="M111" s="157">
        <f t="shared" si="11"/>
        <v>0.23875264164128271</v>
      </c>
      <c r="N111" s="157">
        <f t="shared" si="11"/>
        <v>0.12136367810376937</v>
      </c>
      <c r="O111" s="157">
        <f t="shared" si="11"/>
        <v>0.12112693817364703</v>
      </c>
      <c r="P111" s="157">
        <f t="shared" si="11"/>
        <v>0.14656943756542709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0.44127704849623173</v>
      </c>
      <c r="C113" s="132">
        <f>RES_hhdet_fec!C$11</f>
        <v>0.45220368809502448</v>
      </c>
      <c r="D113" s="132">
        <f>RES_hhdet_fec!D$11</f>
        <v>0.75357861044577268</v>
      </c>
      <c r="E113" s="132">
        <f>RES_hhdet_fec!E$11</f>
        <v>0.43614025921939931</v>
      </c>
      <c r="F113" s="132">
        <f>RES_hhdet_fec!F$11</f>
        <v>5.2916090977370767E-2</v>
      </c>
      <c r="G113" s="132">
        <f>RES_hhdet_fec!G$11</f>
        <v>0</v>
      </c>
      <c r="H113" s="132">
        <f>RES_hhdet_fec!H$11</f>
        <v>0</v>
      </c>
      <c r="I113" s="132">
        <f>RES_hhdet_fec!I$11</f>
        <v>0</v>
      </c>
      <c r="J113" s="132">
        <f>RES_hhdet_fec!J$11</f>
        <v>0</v>
      </c>
      <c r="K113" s="132">
        <f>RES_hhdet_fec!K$11</f>
        <v>0</v>
      </c>
      <c r="L113" s="132">
        <f>RES_hhdet_fec!L$11</f>
        <v>0</v>
      </c>
      <c r="M113" s="132">
        <f>RES_hhdet_fec!M$11</f>
        <v>0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0.52382941333472544</v>
      </c>
      <c r="C117" s="162">
        <f>RES_hhdet_fec!C$15</f>
        <v>0.57318691792239151</v>
      </c>
      <c r="D117" s="162">
        <f>RES_hhdet_fec!D$15</f>
        <v>0.99890694823427073</v>
      </c>
      <c r="E117" s="162">
        <f>RES_hhdet_fec!E$15</f>
        <v>0.66483631238165719</v>
      </c>
      <c r="F117" s="162">
        <f>RES_hhdet_fec!F$15</f>
        <v>7.8616910023199801E-2</v>
      </c>
      <c r="G117" s="162">
        <f>RES_hhdet_fec!G$15</f>
        <v>0</v>
      </c>
      <c r="H117" s="162">
        <f>RES_hhdet_fec!H$15</f>
        <v>0</v>
      </c>
      <c r="I117" s="162">
        <f>RES_hhdet_fec!I$15</f>
        <v>0</v>
      </c>
      <c r="J117" s="162">
        <f>RES_hhdet_fec!J$15</f>
        <v>0</v>
      </c>
      <c r="K117" s="162">
        <f>RES_hhdet_fec!K$15</f>
        <v>0.69422141928223624</v>
      </c>
      <c r="L117" s="162">
        <f>RES_hhdet_fec!L$15</f>
        <v>0.25420241566063823</v>
      </c>
      <c r="M117" s="162">
        <f>RES_hhdet_fec!M$15</f>
        <v>0.2149212309752393</v>
      </c>
      <c r="N117" s="162">
        <f>RES_hhdet_fec!N$15</f>
        <v>0.10801685997473404</v>
      </c>
      <c r="O117" s="162">
        <f>RES_hhdet_fec!O$15</f>
        <v>0.10678639461553883</v>
      </c>
      <c r="P117" s="162">
        <f>RES_hhdet_fec!P$15</f>
        <v>0.12790782857252647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6.2550084131466677E-2</v>
      </c>
      <c r="L118" s="160">
        <f t="shared" si="13"/>
        <v>2.7021702424838204E-2</v>
      </c>
      <c r="M118" s="160">
        <f t="shared" si="13"/>
        <v>2.3831410666043412E-2</v>
      </c>
      <c r="N118" s="160">
        <f t="shared" si="13"/>
        <v>1.3346818129035338E-2</v>
      </c>
      <c r="O118" s="160">
        <f t="shared" si="13"/>
        <v>1.4340543558108203E-2</v>
      </c>
      <c r="P118" s="160">
        <f t="shared" si="13"/>
        <v>1.8661608992900612E-2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4.059774381767426E-2</v>
      </c>
      <c r="L119" s="156">
        <f>RES_hhdet_fec!L$17</f>
        <v>1.5509373574533029E-2</v>
      </c>
      <c r="M119" s="156">
        <f>RES_hhdet_fec!M$17</f>
        <v>1.4580816212702824E-2</v>
      </c>
      <c r="N119" s="156">
        <f>RES_hhdet_fec!N$17</f>
        <v>8.0526707950316235E-3</v>
      </c>
      <c r="O119" s="156">
        <f>RES_hhdet_fec!O$17</f>
        <v>8.647227327479412E-3</v>
      </c>
      <c r="P119" s="156">
        <f>RES_hhdet_fec!P$17</f>
        <v>1.1044250258270414E-2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2.195234031379242E-2</v>
      </c>
      <c r="L120" s="156">
        <f>RES_hhdet_fec!L$18</f>
        <v>1.1512328850305176E-2</v>
      </c>
      <c r="M120" s="156">
        <f>RES_hhdet_fec!M$18</f>
        <v>9.2505944533405864E-3</v>
      </c>
      <c r="N120" s="156">
        <f>RES_hhdet_fec!N$18</f>
        <v>5.2941473340037152E-3</v>
      </c>
      <c r="O120" s="156">
        <f>RES_hhdet_fec!O$18</f>
        <v>5.6933162306287899E-3</v>
      </c>
      <c r="P120" s="156">
        <f>RES_hhdet_fec!P$18</f>
        <v>7.6173587346301972E-3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0.28614855965679198</v>
      </c>
      <c r="C121" s="157">
        <f t="shared" ref="C121:Q121" si="14">SUM(C122:C124)</f>
        <v>0.30902896028786553</v>
      </c>
      <c r="D121" s="157">
        <f t="shared" si="14"/>
        <v>0.54378978246492171</v>
      </c>
      <c r="E121" s="157">
        <f t="shared" si="14"/>
        <v>0.33417822966291522</v>
      </c>
      <c r="F121" s="157">
        <f t="shared" si="14"/>
        <v>4.0996157945101128E-2</v>
      </c>
      <c r="G121" s="157">
        <f t="shared" si="14"/>
        <v>0</v>
      </c>
      <c r="H121" s="157">
        <f t="shared" si="14"/>
        <v>0</v>
      </c>
      <c r="I121" s="157">
        <f t="shared" si="14"/>
        <v>0</v>
      </c>
      <c r="J121" s="157">
        <f t="shared" si="14"/>
        <v>0</v>
      </c>
      <c r="K121" s="157">
        <f t="shared" si="14"/>
        <v>0.22015284055050582</v>
      </c>
      <c r="L121" s="157">
        <f t="shared" si="14"/>
        <v>0.10548945725829116</v>
      </c>
      <c r="M121" s="157">
        <f t="shared" si="14"/>
        <v>7.792262345659462E-2</v>
      </c>
      <c r="N121" s="157">
        <f t="shared" si="14"/>
        <v>3.9959043846140296E-2</v>
      </c>
      <c r="O121" s="157">
        <f t="shared" si="14"/>
        <v>3.9440753383016142E-2</v>
      </c>
      <c r="P121" s="157">
        <f t="shared" si="14"/>
        <v>4.803899535859555E-2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0.10311887989661449</v>
      </c>
      <c r="C123" s="156">
        <f>RES_hhdet_fec!C$21</f>
        <v>0.10036841207738552</v>
      </c>
      <c r="D123" s="156">
        <f>RES_hhdet_fec!D$21</f>
        <v>0.22603009056209117</v>
      </c>
      <c r="E123" s="156">
        <f>RES_hhdet_fec!E$21</f>
        <v>0.12912850807939538</v>
      </c>
      <c r="F123" s="156">
        <f>RES_hhdet_fec!F$21</f>
        <v>1.2026406654963755E-2</v>
      </c>
      <c r="G123" s="156">
        <f>RES_hhdet_fec!G$21</f>
        <v>0</v>
      </c>
      <c r="H123" s="156">
        <f>RES_hhdet_fec!H$21</f>
        <v>0</v>
      </c>
      <c r="I123" s="156">
        <f>RES_hhdet_fec!I$21</f>
        <v>0</v>
      </c>
      <c r="J123" s="156">
        <f>RES_hhdet_fec!J$21</f>
        <v>0</v>
      </c>
      <c r="K123" s="156">
        <f>RES_hhdet_fec!K$21</f>
        <v>5.8230791984118048E-2</v>
      </c>
      <c r="L123" s="156">
        <f>RES_hhdet_fec!L$21</f>
        <v>2.9767419461881776E-2</v>
      </c>
      <c r="M123" s="156">
        <f>RES_hhdet_fec!M$21</f>
        <v>2.6162482923695551E-2</v>
      </c>
      <c r="N123" s="156">
        <f>RES_hhdet_fec!N$21</f>
        <v>1.2521855619999151E-2</v>
      </c>
      <c r="O123" s="156">
        <f>RES_hhdet_fec!O$21</f>
        <v>9.4902781256867574E-3</v>
      </c>
      <c r="P123" s="156">
        <f>RES_hhdet_fec!P$21</f>
        <v>9.2074309875337795E-3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0.1830296797601775</v>
      </c>
      <c r="C124" s="57">
        <f>RES_hhdet_fec!C$22</f>
        <v>0.20866054821048002</v>
      </c>
      <c r="D124" s="57">
        <f>RES_hhdet_fec!D$22</f>
        <v>0.31775969190283054</v>
      </c>
      <c r="E124" s="57">
        <f>RES_hhdet_fec!E$22</f>
        <v>0.20504972158351986</v>
      </c>
      <c r="F124" s="57">
        <f>RES_hhdet_fec!F$22</f>
        <v>2.8969751290137374E-2</v>
      </c>
      <c r="G124" s="57">
        <f>RES_hhdet_fec!G$22</f>
        <v>0</v>
      </c>
      <c r="H124" s="57">
        <f>RES_hhdet_fec!H$22</f>
        <v>0</v>
      </c>
      <c r="I124" s="57">
        <f>RES_hhdet_fec!I$22</f>
        <v>0</v>
      </c>
      <c r="J124" s="57">
        <f>RES_hhdet_fec!J$22</f>
        <v>0</v>
      </c>
      <c r="K124" s="57">
        <f>RES_hhdet_fec!K$22</f>
        <v>0.16192204856638778</v>
      </c>
      <c r="L124" s="57">
        <f>RES_hhdet_fec!L$22</f>
        <v>7.5722037796409389E-2</v>
      </c>
      <c r="M124" s="57">
        <f>RES_hhdet_fec!M$22</f>
        <v>5.1760140532899068E-2</v>
      </c>
      <c r="N124" s="57">
        <f>RES_hhdet_fec!N$22</f>
        <v>2.7437188226141145E-2</v>
      </c>
      <c r="O124" s="57">
        <f>RES_hhdet_fec!O$22</f>
        <v>2.9950475257329381E-2</v>
      </c>
      <c r="P124" s="57">
        <f>RES_hhdet_fec!P$22</f>
        <v>3.8831564371061771E-2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3.2426580738892801</v>
      </c>
      <c r="C126" s="168">
        <f t="shared" ref="C126:Q126" si="15">SUM(C127,C130,C132,C142)</f>
        <v>1.5711315366263552</v>
      </c>
      <c r="D126" s="168">
        <f t="shared" si="15"/>
        <v>4.8906642800361064</v>
      </c>
      <c r="E126" s="168">
        <f t="shared" si="15"/>
        <v>3.1519789129492315</v>
      </c>
      <c r="F126" s="168">
        <f t="shared" si="15"/>
        <v>0.38550697327116168</v>
      </c>
      <c r="G126" s="168">
        <f t="shared" si="15"/>
        <v>0</v>
      </c>
      <c r="H126" s="168">
        <f t="shared" si="15"/>
        <v>0</v>
      </c>
      <c r="I126" s="168">
        <f t="shared" si="15"/>
        <v>0</v>
      </c>
      <c r="J126" s="168">
        <f t="shared" si="15"/>
        <v>0</v>
      </c>
      <c r="K126" s="168">
        <f t="shared" si="15"/>
        <v>2.1660968796703641</v>
      </c>
      <c r="L126" s="168">
        <f t="shared" si="15"/>
        <v>1.0302428617237995</v>
      </c>
      <c r="M126" s="168">
        <f t="shared" si="15"/>
        <v>0.74115709983191891</v>
      </c>
      <c r="N126" s="168">
        <f t="shared" si="15"/>
        <v>0.37583374881340731</v>
      </c>
      <c r="O126" s="168">
        <f t="shared" si="15"/>
        <v>0.37640340656519766</v>
      </c>
      <c r="P126" s="168">
        <f t="shared" si="15"/>
        <v>0.4073544673430653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2.4575184169668973</v>
      </c>
      <c r="C127" s="157">
        <f t="shared" ref="C127:Q127" si="16">SUM(C128:C129)</f>
        <v>0.71873817089682124</v>
      </c>
      <c r="D127" s="157">
        <f t="shared" si="16"/>
        <v>3.4001354110000874</v>
      </c>
      <c r="E127" s="157">
        <f t="shared" si="16"/>
        <v>2.1893516153594748</v>
      </c>
      <c r="F127" s="157">
        <f t="shared" si="16"/>
        <v>0.26804970179658755</v>
      </c>
      <c r="G127" s="157">
        <f t="shared" si="16"/>
        <v>0</v>
      </c>
      <c r="H127" s="157">
        <f t="shared" si="16"/>
        <v>0</v>
      </c>
      <c r="I127" s="157">
        <f t="shared" si="16"/>
        <v>0</v>
      </c>
      <c r="J127" s="157">
        <f t="shared" si="16"/>
        <v>0</v>
      </c>
      <c r="K127" s="157">
        <f t="shared" si="16"/>
        <v>1.4120665551931271</v>
      </c>
      <c r="L127" s="157">
        <f t="shared" si="16"/>
        <v>0.72529552629448246</v>
      </c>
      <c r="M127" s="157">
        <f t="shared" si="16"/>
        <v>0.49222237496614918</v>
      </c>
      <c r="N127" s="157">
        <f t="shared" si="16"/>
        <v>0.24539046386804816</v>
      </c>
      <c r="O127" s="157">
        <f t="shared" si="16"/>
        <v>0.24574262519116127</v>
      </c>
      <c r="P127" s="157">
        <f t="shared" si="16"/>
        <v>0.2457637887939417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2.4382994474656599</v>
      </c>
      <c r="C128" s="156">
        <f>RES_hhdet_tes!C$5</f>
        <v>0.71080907643839886</v>
      </c>
      <c r="D128" s="156">
        <f>RES_hhdet_tes!D$5</f>
        <v>3.362629930659391</v>
      </c>
      <c r="E128" s="156">
        <f>RES_hhdet_tes!E$5</f>
        <v>2.1529612356804941</v>
      </c>
      <c r="F128" s="156">
        <f>RES_hhdet_tes!F$5</f>
        <v>0.26410811572783938</v>
      </c>
      <c r="G128" s="156">
        <f>RES_hhdet_tes!G$5</f>
        <v>0</v>
      </c>
      <c r="H128" s="156">
        <f>RES_hhdet_tes!H$5</f>
        <v>0</v>
      </c>
      <c r="I128" s="156">
        <f>RES_hhdet_tes!I$5</f>
        <v>0</v>
      </c>
      <c r="J128" s="156">
        <f>RES_hhdet_tes!J$5</f>
        <v>0</v>
      </c>
      <c r="K128" s="156">
        <f>RES_hhdet_tes!K$5</f>
        <v>1.396582288424657</v>
      </c>
      <c r="L128" s="156">
        <f>RES_hhdet_tes!L$5</f>
        <v>0.71967765992954735</v>
      </c>
      <c r="M128" s="156">
        <f>RES_hhdet_tes!M$5</f>
        <v>0.48823996023823224</v>
      </c>
      <c r="N128" s="156">
        <f>RES_hhdet_tes!N$5</f>
        <v>0.243856503966428</v>
      </c>
      <c r="O128" s="156">
        <f>RES_hhdet_tes!O$5</f>
        <v>0.24427592427398823</v>
      </c>
      <c r="P128" s="156">
        <f>RES_hhdet_tes!P$5</f>
        <v>0.24437070849384465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1.9218969501237405E-2</v>
      </c>
      <c r="C129" s="156">
        <f>RES_hhdet_tes!C$6</f>
        <v>7.9290944584223637E-3</v>
      </c>
      <c r="D129" s="156">
        <f>RES_hhdet_tes!D$6</f>
        <v>3.7505480340696319E-2</v>
      </c>
      <c r="E129" s="156">
        <f>RES_hhdet_tes!E$6</f>
        <v>3.6390379678980539E-2</v>
      </c>
      <c r="F129" s="156">
        <f>RES_hhdet_tes!F$6</f>
        <v>3.9415860687481716E-3</v>
      </c>
      <c r="G129" s="156">
        <f>RES_hhdet_tes!G$6</f>
        <v>0</v>
      </c>
      <c r="H129" s="156">
        <f>RES_hhdet_tes!H$6</f>
        <v>0</v>
      </c>
      <c r="I129" s="156">
        <f>RES_hhdet_tes!I$6</f>
        <v>0</v>
      </c>
      <c r="J129" s="156">
        <f>RES_hhdet_tes!J$6</f>
        <v>0</v>
      </c>
      <c r="K129" s="156">
        <f>RES_hhdet_tes!K$6</f>
        <v>1.5484266768470012E-2</v>
      </c>
      <c r="L129" s="156">
        <f>RES_hhdet_tes!L$6</f>
        <v>5.617866364935096E-3</v>
      </c>
      <c r="M129" s="156">
        <f>RES_hhdet_tes!M$6</f>
        <v>3.9824147279169152E-3</v>
      </c>
      <c r="N129" s="156">
        <f>RES_hhdet_tes!N$6</f>
        <v>1.5339599016201699E-3</v>
      </c>
      <c r="O129" s="156">
        <f>RES_hhdet_tes!O$6</f>
        <v>1.4667009171730559E-3</v>
      </c>
      <c r="P129" s="156">
        <f>RES_hhdet_tes!P$6</f>
        <v>1.3930803000970554E-3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3.5283683611031427E-3</v>
      </c>
      <c r="C130" s="157">
        <f t="shared" ref="C130:Q130" si="17">C131</f>
        <v>4.5323088741008027E-3</v>
      </c>
      <c r="D130" s="157">
        <f t="shared" si="17"/>
        <v>9.2260155705052548E-3</v>
      </c>
      <c r="E130" s="157">
        <f t="shared" si="17"/>
        <v>6.1818804639300643E-3</v>
      </c>
      <c r="F130" s="157">
        <f t="shared" si="17"/>
        <v>8.7112914639964469E-4</v>
      </c>
      <c r="G130" s="157">
        <f t="shared" si="17"/>
        <v>0</v>
      </c>
      <c r="H130" s="157">
        <f t="shared" si="17"/>
        <v>0</v>
      </c>
      <c r="I130" s="157">
        <f t="shared" si="17"/>
        <v>0</v>
      </c>
      <c r="J130" s="157">
        <f t="shared" si="17"/>
        <v>0</v>
      </c>
      <c r="K130" s="157">
        <f t="shared" si="17"/>
        <v>1.7454861986610112E-2</v>
      </c>
      <c r="L130" s="157">
        <f t="shared" si="17"/>
        <v>1.3279242151967588E-2</v>
      </c>
      <c r="M130" s="157">
        <f t="shared" si="17"/>
        <v>1.1702967036839519E-2</v>
      </c>
      <c r="N130" s="157">
        <f t="shared" si="17"/>
        <v>9.1108650214005091E-3</v>
      </c>
      <c r="O130" s="157">
        <f t="shared" si="17"/>
        <v>8.659073901032089E-3</v>
      </c>
      <c r="P130" s="157">
        <f t="shared" si="17"/>
        <v>1.1800532547034077E-2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3.5283683611031427E-3</v>
      </c>
      <c r="C131" s="156">
        <f>RES_hhdet_tes!C$8</f>
        <v>4.5323088741008027E-3</v>
      </c>
      <c r="D131" s="156">
        <f>RES_hhdet_tes!D$8</f>
        <v>9.2260155705052548E-3</v>
      </c>
      <c r="E131" s="156">
        <f>RES_hhdet_tes!E$8</f>
        <v>6.1818804639300643E-3</v>
      </c>
      <c r="F131" s="156">
        <f>RES_hhdet_tes!F$8</f>
        <v>8.7112914639964469E-4</v>
      </c>
      <c r="G131" s="156">
        <f>RES_hhdet_tes!G$8</f>
        <v>0</v>
      </c>
      <c r="H131" s="156">
        <f>RES_hhdet_tes!H$8</f>
        <v>0</v>
      </c>
      <c r="I131" s="156">
        <f>RES_hhdet_tes!I$8</f>
        <v>0</v>
      </c>
      <c r="J131" s="156">
        <f>RES_hhdet_tes!J$8</f>
        <v>0</v>
      </c>
      <c r="K131" s="156">
        <f>RES_hhdet_tes!K$8</f>
        <v>1.7454861986610112E-2</v>
      </c>
      <c r="L131" s="156">
        <f>RES_hhdet_tes!L$8</f>
        <v>1.3279242151967588E-2</v>
      </c>
      <c r="M131" s="156">
        <f>RES_hhdet_tes!M$8</f>
        <v>1.1702967036839519E-2</v>
      </c>
      <c r="N131" s="156">
        <f>RES_hhdet_tes!N$8</f>
        <v>9.1108650214005091E-3</v>
      </c>
      <c r="O131" s="156">
        <f>RES_hhdet_tes!O$8</f>
        <v>8.659073901032089E-3</v>
      </c>
      <c r="P131" s="156">
        <f>RES_hhdet_tes!P$8</f>
        <v>1.1800532547034077E-2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0.59127955942976795</v>
      </c>
      <c r="C132" s="157">
        <f t="shared" ref="C132:Q132" si="18">SUM(C133:C135,C138:C139)</f>
        <v>0.63671412204208977</v>
      </c>
      <c r="D132" s="157">
        <f t="shared" si="18"/>
        <v>1.1208817410307126</v>
      </c>
      <c r="E132" s="157">
        <f t="shared" si="18"/>
        <v>0.72735900631218775</v>
      </c>
      <c r="F132" s="157">
        <f t="shared" si="18"/>
        <v>8.6951996957918082E-2</v>
      </c>
      <c r="G132" s="157">
        <f t="shared" si="18"/>
        <v>0</v>
      </c>
      <c r="H132" s="157">
        <f t="shared" si="18"/>
        <v>0</v>
      </c>
      <c r="I132" s="157">
        <f t="shared" si="18"/>
        <v>0</v>
      </c>
      <c r="J132" s="157">
        <f t="shared" si="18"/>
        <v>0</v>
      </c>
      <c r="K132" s="157">
        <f t="shared" si="18"/>
        <v>0.57100192154831664</v>
      </c>
      <c r="L132" s="157">
        <f t="shared" si="18"/>
        <v>0.21303829927937315</v>
      </c>
      <c r="M132" s="157">
        <f t="shared" si="18"/>
        <v>0.18073224494463683</v>
      </c>
      <c r="N132" s="157">
        <f t="shared" si="18"/>
        <v>9.2020148047410197E-2</v>
      </c>
      <c r="O132" s="157">
        <f t="shared" si="18"/>
        <v>9.1956903157331252E-2</v>
      </c>
      <c r="P132" s="157">
        <f t="shared" si="18"/>
        <v>0.11218379678924419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0.23493126351493201</v>
      </c>
      <c r="C134" s="132">
        <f>RES_hhdet_tes!C$11</f>
        <v>0.24373668061909298</v>
      </c>
      <c r="D134" s="132">
        <f>RES_hhdet_tes!D$11</f>
        <v>0.420847288566911</v>
      </c>
      <c r="E134" s="132">
        <f>RES_hhdet_tes!E$11</f>
        <v>0.2518524931866995</v>
      </c>
      <c r="F134" s="132">
        <f>RES_hhdet_tes!F$11</f>
        <v>3.0635089034462642E-2</v>
      </c>
      <c r="G134" s="132">
        <f>RES_hhdet_tes!G$11</f>
        <v>0</v>
      </c>
      <c r="H134" s="132">
        <f>RES_hhdet_tes!H$11</f>
        <v>0</v>
      </c>
      <c r="I134" s="132">
        <f>RES_hhdet_tes!I$11</f>
        <v>0</v>
      </c>
      <c r="J134" s="132">
        <f>RES_hhdet_tes!J$11</f>
        <v>0</v>
      </c>
      <c r="K134" s="132">
        <f>RES_hhdet_tes!K$11</f>
        <v>0</v>
      </c>
      <c r="L134" s="132">
        <f>RES_hhdet_tes!L$11</f>
        <v>0</v>
      </c>
      <c r="M134" s="132">
        <f>RES_hhdet_tes!M$11</f>
        <v>0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0.35634829591483591</v>
      </c>
      <c r="C138" s="162">
        <f>RES_hhdet_tes!C$15</f>
        <v>0.39297744142299673</v>
      </c>
      <c r="D138" s="162">
        <f>RES_hhdet_tes!D$15</f>
        <v>0.70003445246380158</v>
      </c>
      <c r="E138" s="162">
        <f>RES_hhdet_tes!E$15</f>
        <v>0.47550651312548825</v>
      </c>
      <c r="F138" s="162">
        <f>RES_hhdet_tes!F$15</f>
        <v>5.6316907923455437E-2</v>
      </c>
      <c r="G138" s="162">
        <f>RES_hhdet_tes!G$15</f>
        <v>0</v>
      </c>
      <c r="H138" s="162">
        <f>RES_hhdet_tes!H$15</f>
        <v>0</v>
      </c>
      <c r="I138" s="162">
        <f>RES_hhdet_tes!I$15</f>
        <v>0</v>
      </c>
      <c r="J138" s="162">
        <f>RES_hhdet_tes!J$15</f>
        <v>0</v>
      </c>
      <c r="K138" s="162">
        <f>RES_hhdet_tes!K$15</f>
        <v>0.51871535022709214</v>
      </c>
      <c r="L138" s="162">
        <f>RES_hhdet_tes!L$15</f>
        <v>0.18993752051659699</v>
      </c>
      <c r="M138" s="162">
        <f>RES_hhdet_tes!M$15</f>
        <v>0.1605870094181516</v>
      </c>
      <c r="N138" s="162">
        <f>RES_hhdet_tes!N$15</f>
        <v>8.0709125065825629E-2</v>
      </c>
      <c r="O138" s="162">
        <f>RES_hhdet_tes!O$15</f>
        <v>7.9789733569093718E-2</v>
      </c>
      <c r="P138" s="162">
        <f>RES_hhdet_tes!P$15</f>
        <v>9.6191331832789384E-2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5.228657132122444E-2</v>
      </c>
      <c r="L139" s="160">
        <f t="shared" si="20"/>
        <v>2.3100778762776157E-2</v>
      </c>
      <c r="M139" s="160">
        <f t="shared" si="20"/>
        <v>2.0145235526485221E-2</v>
      </c>
      <c r="N139" s="160">
        <f t="shared" si="20"/>
        <v>1.1311022981584573E-2</v>
      </c>
      <c r="O139" s="160">
        <f t="shared" si="20"/>
        <v>1.2167169588237534E-2</v>
      </c>
      <c r="P139" s="160">
        <f t="shared" si="20"/>
        <v>1.5992464956454806E-2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3.0334231007432017E-2</v>
      </c>
      <c r="L140" s="156">
        <f>RES_hhdet_tes!L$17</f>
        <v>1.1588449912470981E-2</v>
      </c>
      <c r="M140" s="156">
        <f>RES_hhdet_tes!M$17</f>
        <v>1.0894641073144633E-2</v>
      </c>
      <c r="N140" s="156">
        <f>RES_hhdet_tes!N$17</f>
        <v>6.0168756475808575E-3</v>
      </c>
      <c r="O140" s="156">
        <f>RES_hhdet_tes!O$17</f>
        <v>6.4738533576087437E-3</v>
      </c>
      <c r="P140" s="156">
        <f>RES_hhdet_tes!P$17</f>
        <v>8.3751062218246058E-3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2.1952340313792427E-2</v>
      </c>
      <c r="L141" s="156">
        <f>RES_hhdet_tes!L$18</f>
        <v>1.1512328850305177E-2</v>
      </c>
      <c r="M141" s="156">
        <f>RES_hhdet_tes!M$18</f>
        <v>9.2505944533405864E-3</v>
      </c>
      <c r="N141" s="156">
        <f>RES_hhdet_tes!N$18</f>
        <v>5.2941473340037152E-3</v>
      </c>
      <c r="O141" s="156">
        <f>RES_hhdet_tes!O$18</f>
        <v>5.6933162306287899E-3</v>
      </c>
      <c r="P141" s="156">
        <f>RES_hhdet_tes!P$18</f>
        <v>7.6173587346302007E-3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0.1903317291315117</v>
      </c>
      <c r="C142" s="157">
        <f t="shared" ref="C142:Q142" si="21">SUM(C143:C145)</f>
        <v>0.21114693481334343</v>
      </c>
      <c r="D142" s="157">
        <f t="shared" si="21"/>
        <v>0.36042111243480102</v>
      </c>
      <c r="E142" s="157">
        <f t="shared" si="21"/>
        <v>0.2290864108136389</v>
      </c>
      <c r="F142" s="157">
        <f t="shared" si="21"/>
        <v>2.9634145370256448E-2</v>
      </c>
      <c r="G142" s="157">
        <f t="shared" si="21"/>
        <v>0</v>
      </c>
      <c r="H142" s="157">
        <f t="shared" si="21"/>
        <v>0</v>
      </c>
      <c r="I142" s="157">
        <f t="shared" si="21"/>
        <v>0</v>
      </c>
      <c r="J142" s="157">
        <f t="shared" si="21"/>
        <v>0</v>
      </c>
      <c r="K142" s="157">
        <f t="shared" si="21"/>
        <v>0.16557354094231005</v>
      </c>
      <c r="L142" s="157">
        <f t="shared" si="21"/>
        <v>7.8629793997976344E-2</v>
      </c>
      <c r="M142" s="157">
        <f t="shared" si="21"/>
        <v>5.6499512884293487E-2</v>
      </c>
      <c r="N142" s="157">
        <f t="shared" si="21"/>
        <v>2.9312271876548439E-2</v>
      </c>
      <c r="O142" s="157">
        <f t="shared" si="21"/>
        <v>3.004480431567309E-2</v>
      </c>
      <c r="P142" s="157">
        <f t="shared" si="21"/>
        <v>3.7606349212845357E-2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4.3271313728530977E-2</v>
      </c>
      <c r="C144" s="156">
        <f>RES_hhdet_tes!C$21</f>
        <v>4.2407124647745459E-2</v>
      </c>
      <c r="D144" s="156">
        <f>RES_hhdet_tes!D$21</f>
        <v>9.9933603330802659E-2</v>
      </c>
      <c r="E144" s="156">
        <f>RES_hhdet_tes!E$21</f>
        <v>5.8585193224295513E-2</v>
      </c>
      <c r="F144" s="156">
        <f>RES_hhdet_tes!F$21</f>
        <v>5.4563424309200352E-3</v>
      </c>
      <c r="G144" s="156">
        <f>RES_hhdet_tes!G$21</f>
        <v>0</v>
      </c>
      <c r="H144" s="156">
        <f>RES_hhdet_tes!H$21</f>
        <v>0</v>
      </c>
      <c r="I144" s="156">
        <f>RES_hhdet_tes!I$21</f>
        <v>0</v>
      </c>
      <c r="J144" s="156">
        <f>RES_hhdet_tes!J$21</f>
        <v>0</v>
      </c>
      <c r="K144" s="156">
        <f>RES_hhdet_tes!K$21</f>
        <v>2.7556667090585543E-2</v>
      </c>
      <c r="L144" s="156">
        <f>RES_hhdet_tes!L$21</f>
        <v>1.4086891836893087E-2</v>
      </c>
      <c r="M144" s="156">
        <f>RES_hhdet_tes!M$21</f>
        <v>1.2380920946224458E-2</v>
      </c>
      <c r="N144" s="156">
        <f>RES_hhdet_tes!N$21</f>
        <v>5.9257412602391844E-3</v>
      </c>
      <c r="O144" s="156">
        <f>RES_hhdet_tes!O$21</f>
        <v>4.4911021470898605E-3</v>
      </c>
      <c r="P144" s="156">
        <f>RES_hhdet_tes!P$21</f>
        <v>4.3572498645082858E-3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0.14706041540298073</v>
      </c>
      <c r="C145" s="57">
        <f>RES_hhdet_tes!C$22</f>
        <v>0.16873981016559797</v>
      </c>
      <c r="D145" s="57">
        <f>RES_hhdet_tes!D$22</f>
        <v>0.26048750910399837</v>
      </c>
      <c r="E145" s="57">
        <f>RES_hhdet_tes!E$22</f>
        <v>0.17050121758934339</v>
      </c>
      <c r="F145" s="57">
        <f>RES_hhdet_tes!F$22</f>
        <v>2.4177802939336412E-2</v>
      </c>
      <c r="G145" s="57">
        <f>RES_hhdet_tes!G$22</f>
        <v>0</v>
      </c>
      <c r="H145" s="57">
        <f>RES_hhdet_tes!H$22</f>
        <v>0</v>
      </c>
      <c r="I145" s="57">
        <f>RES_hhdet_tes!I$22</f>
        <v>0</v>
      </c>
      <c r="J145" s="57">
        <f>RES_hhdet_tes!J$22</f>
        <v>0</v>
      </c>
      <c r="K145" s="57">
        <f>RES_hhdet_tes!K$22</f>
        <v>0.13801687385172451</v>
      </c>
      <c r="L145" s="57">
        <f>RES_hhdet_tes!L$22</f>
        <v>6.4542902161083257E-2</v>
      </c>
      <c r="M145" s="57">
        <f>RES_hhdet_tes!M$22</f>
        <v>4.4118591938069031E-2</v>
      </c>
      <c r="N145" s="57">
        <f>RES_hhdet_tes!N$22</f>
        <v>2.3386530616309253E-2</v>
      </c>
      <c r="O145" s="57">
        <f>RES_hhdet_tes!O$22</f>
        <v>2.5553702168583228E-2</v>
      </c>
      <c r="P145" s="57">
        <f>RES_hhdet_tes!P$22</f>
        <v>3.3249099348337072E-2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0.53190956527281352</v>
      </c>
      <c r="C147" s="175">
        <f t="shared" si="22"/>
        <v>0.57222534675675873</v>
      </c>
      <c r="D147" s="175">
        <f t="shared" si="22"/>
        <v>0.55293230457826525</v>
      </c>
      <c r="E147" s="175">
        <f t="shared" si="22"/>
        <v>0.56526121659183037</v>
      </c>
      <c r="F147" s="175">
        <f t="shared" si="22"/>
        <v>0.56965288370255507</v>
      </c>
      <c r="G147" s="175" t="str">
        <f t="shared" si="22"/>
        <v/>
      </c>
      <c r="H147" s="175" t="str">
        <f t="shared" si="22"/>
        <v/>
      </c>
      <c r="I147" s="175" t="str">
        <f t="shared" si="22"/>
        <v/>
      </c>
      <c r="J147" s="175" t="str">
        <f t="shared" si="22"/>
        <v/>
      </c>
      <c r="K147" s="175">
        <f t="shared" si="22"/>
        <v>0.60242230420734832</v>
      </c>
      <c r="L147" s="175">
        <f t="shared" si="22"/>
        <v>0.59362302823736901</v>
      </c>
      <c r="M147" s="175">
        <f t="shared" si="22"/>
        <v>0.601114826984118</v>
      </c>
      <c r="N147" s="175">
        <f t="shared" si="22"/>
        <v>0.60635660741319486</v>
      </c>
      <c r="O147" s="175">
        <f t="shared" si="22"/>
        <v>0.60749432407502402</v>
      </c>
      <c r="P147" s="175">
        <f t="shared" si="22"/>
        <v>0.62223578428984228</v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>
        <f t="shared" si="22"/>
        <v>0.50745730928417576</v>
      </c>
      <c r="C148" s="169">
        <f t="shared" si="22"/>
        <v>0.51026483285258928</v>
      </c>
      <c r="D148" s="169">
        <f t="shared" si="22"/>
        <v>0.5196103324090392</v>
      </c>
      <c r="E148" s="169">
        <f t="shared" si="22"/>
        <v>0.52911384984328957</v>
      </c>
      <c r="F148" s="169">
        <f t="shared" si="22"/>
        <v>0.53208578889561986</v>
      </c>
      <c r="G148" s="169" t="str">
        <f t="shared" si="22"/>
        <v/>
      </c>
      <c r="H148" s="169" t="str">
        <f t="shared" si="22"/>
        <v/>
      </c>
      <c r="I148" s="169" t="str">
        <f t="shared" si="22"/>
        <v/>
      </c>
      <c r="J148" s="169" t="str">
        <f t="shared" si="22"/>
        <v/>
      </c>
      <c r="K148" s="169">
        <f t="shared" si="22"/>
        <v>0.54066655497513805</v>
      </c>
      <c r="L148" s="169">
        <f t="shared" si="22"/>
        <v>0.53985920776461449</v>
      </c>
      <c r="M148" s="169">
        <f t="shared" si="22"/>
        <v>0.53994560701936267</v>
      </c>
      <c r="N148" s="169">
        <f t="shared" si="22"/>
        <v>0.53948531185935722</v>
      </c>
      <c r="O148" s="169">
        <f t="shared" si="22"/>
        <v>0.53941465631844243</v>
      </c>
      <c r="P148" s="169">
        <f t="shared" si="22"/>
        <v>0.53933966718029736</v>
      </c>
      <c r="Q148" s="169" t="str">
        <f t="shared" si="22"/>
        <v/>
      </c>
    </row>
    <row r="149" spans="1:17" ht="12" customHeight="1" x14ac:dyDescent="0.25">
      <c r="A149" s="23" t="s">
        <v>58</v>
      </c>
      <c r="B149" s="73">
        <f t="shared" si="22"/>
        <v>0.50549483642326132</v>
      </c>
      <c r="C149" s="73">
        <f t="shared" si="22"/>
        <v>0.50749239730578311</v>
      </c>
      <c r="D149" s="73">
        <f t="shared" si="22"/>
        <v>0.51684105590726759</v>
      </c>
      <c r="E149" s="73">
        <f t="shared" si="22"/>
        <v>0.52493581079551144</v>
      </c>
      <c r="F149" s="73">
        <f t="shared" si="22"/>
        <v>0.5283958860569381</v>
      </c>
      <c r="G149" s="73" t="str">
        <f t="shared" si="22"/>
        <v/>
      </c>
      <c r="H149" s="73" t="str">
        <f t="shared" si="22"/>
        <v/>
      </c>
      <c r="I149" s="73" t="str">
        <f t="shared" si="22"/>
        <v/>
      </c>
      <c r="J149" s="73" t="str">
        <f t="shared" si="22"/>
        <v/>
      </c>
      <c r="K149" s="73">
        <f t="shared" si="22"/>
        <v>0.53792702820037408</v>
      </c>
      <c r="L149" s="73">
        <f t="shared" si="22"/>
        <v>0.5379270282003733</v>
      </c>
      <c r="M149" s="73">
        <f t="shared" si="22"/>
        <v>0.5379270282003733</v>
      </c>
      <c r="N149" s="73">
        <f t="shared" si="22"/>
        <v>0.53792702820037319</v>
      </c>
      <c r="O149" s="73">
        <f t="shared" si="22"/>
        <v>0.53792702820037419</v>
      </c>
      <c r="P149" s="73">
        <f t="shared" si="22"/>
        <v>0.53792702820037341</v>
      </c>
      <c r="Q149" s="73" t="str">
        <f t="shared" si="22"/>
        <v/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</v>
      </c>
      <c r="D150" s="73">
        <f t="shared" si="22"/>
        <v>1</v>
      </c>
      <c r="E150" s="73">
        <f t="shared" si="22"/>
        <v>1</v>
      </c>
      <c r="F150" s="73">
        <f t="shared" si="22"/>
        <v>1</v>
      </c>
      <c r="G150" s="73" t="str">
        <f t="shared" si="22"/>
        <v/>
      </c>
      <c r="H150" s="73" t="str">
        <f t="shared" si="22"/>
        <v/>
      </c>
      <c r="I150" s="73" t="str">
        <f t="shared" si="22"/>
        <v/>
      </c>
      <c r="J150" s="73" t="str">
        <f t="shared" si="22"/>
        <v/>
      </c>
      <c r="K150" s="73">
        <f t="shared" si="22"/>
        <v>1.0000000000000002</v>
      </c>
      <c r="L150" s="73">
        <f t="shared" si="22"/>
        <v>1</v>
      </c>
      <c r="M150" s="73">
        <f t="shared" si="22"/>
        <v>1</v>
      </c>
      <c r="N150" s="73">
        <f t="shared" si="22"/>
        <v>1.0000000000000002</v>
      </c>
      <c r="O150" s="73">
        <f t="shared" si="22"/>
        <v>1.0000000000000002</v>
      </c>
      <c r="P150" s="73">
        <f t="shared" si="22"/>
        <v>1.0000000000000002</v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>
        <f t="shared" si="22"/>
        <v>1.6074362296711278</v>
      </c>
      <c r="C151" s="169">
        <f t="shared" si="22"/>
        <v>1.6955189991322914</v>
      </c>
      <c r="D151" s="169">
        <f t="shared" si="22"/>
        <v>1.8235128267309004</v>
      </c>
      <c r="E151" s="169">
        <f t="shared" si="22"/>
        <v>1.9195179745330044</v>
      </c>
      <c r="F151" s="169">
        <f t="shared" si="22"/>
        <v>1.982557117484504</v>
      </c>
      <c r="G151" s="169" t="str">
        <f t="shared" si="22"/>
        <v/>
      </c>
      <c r="H151" s="169" t="str">
        <f t="shared" si="22"/>
        <v/>
      </c>
      <c r="I151" s="169" t="str">
        <f t="shared" si="22"/>
        <v/>
      </c>
      <c r="J151" s="169" t="str">
        <f t="shared" si="22"/>
        <v/>
      </c>
      <c r="K151" s="169">
        <f t="shared" si="22"/>
        <v>2.4911989044950831</v>
      </c>
      <c r="L151" s="169">
        <f t="shared" si="22"/>
        <v>2.4992524482181957</v>
      </c>
      <c r="M151" s="169">
        <f t="shared" si="22"/>
        <v>2.5001472864096526</v>
      </c>
      <c r="N151" s="169">
        <f t="shared" si="22"/>
        <v>2.5030423511467204</v>
      </c>
      <c r="O151" s="169">
        <f t="shared" si="22"/>
        <v>2.5030423511467199</v>
      </c>
      <c r="P151" s="169">
        <f t="shared" si="22"/>
        <v>2.6949388208089089</v>
      </c>
      <c r="Q151" s="169" t="str">
        <f t="shared" si="22"/>
        <v/>
      </c>
    </row>
    <row r="152" spans="1:17" ht="12" customHeight="1" x14ac:dyDescent="0.25">
      <c r="A152" s="23" t="s">
        <v>60</v>
      </c>
      <c r="B152" s="73">
        <f t="shared" si="22"/>
        <v>1.6074362296711278</v>
      </c>
      <c r="C152" s="73">
        <f t="shared" si="22"/>
        <v>1.6955189991322914</v>
      </c>
      <c r="D152" s="73">
        <f t="shared" si="22"/>
        <v>1.8235128267309004</v>
      </c>
      <c r="E152" s="73">
        <f t="shared" si="22"/>
        <v>1.9195179745330044</v>
      </c>
      <c r="F152" s="73">
        <f t="shared" si="22"/>
        <v>1.982557117484504</v>
      </c>
      <c r="G152" s="73" t="str">
        <f t="shared" si="22"/>
        <v/>
      </c>
      <c r="H152" s="73" t="str">
        <f t="shared" si="22"/>
        <v/>
      </c>
      <c r="I152" s="73" t="str">
        <f t="shared" si="22"/>
        <v/>
      </c>
      <c r="J152" s="73" t="str">
        <f t="shared" si="22"/>
        <v/>
      </c>
      <c r="K152" s="73">
        <f t="shared" si="22"/>
        <v>2.4911989044950831</v>
      </c>
      <c r="L152" s="73">
        <f t="shared" si="22"/>
        <v>2.4992524482181957</v>
      </c>
      <c r="M152" s="73">
        <f t="shared" si="22"/>
        <v>2.5001472864096526</v>
      </c>
      <c r="N152" s="73">
        <f t="shared" si="22"/>
        <v>2.5030423511467204</v>
      </c>
      <c r="O152" s="73">
        <f t="shared" si="22"/>
        <v>2.5030423511467199</v>
      </c>
      <c r="P152" s="73">
        <f t="shared" si="22"/>
        <v>2.6949388208089089</v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>
        <f t="shared" si="22"/>
        <v>0.61265734176934072</v>
      </c>
      <c r="C153" s="169">
        <f t="shared" si="22"/>
        <v>0.62094787908684557</v>
      </c>
      <c r="D153" s="169">
        <f t="shared" si="22"/>
        <v>0.63959542232972855</v>
      </c>
      <c r="E153" s="169">
        <f t="shared" si="22"/>
        <v>0.66064894119813244</v>
      </c>
      <c r="F153" s="169">
        <f t="shared" si="22"/>
        <v>0.66106601610603322</v>
      </c>
      <c r="G153" s="169" t="str">
        <f t="shared" si="22"/>
        <v/>
      </c>
      <c r="H153" s="169" t="str">
        <f t="shared" si="22"/>
        <v/>
      </c>
      <c r="I153" s="169" t="str">
        <f t="shared" si="22"/>
        <v/>
      </c>
      <c r="J153" s="169" t="str">
        <f t="shared" si="22"/>
        <v/>
      </c>
      <c r="K153" s="169">
        <f t="shared" si="22"/>
        <v>0.75452355033533558</v>
      </c>
      <c r="L153" s="169">
        <f t="shared" si="22"/>
        <v>0.75753922078127522</v>
      </c>
      <c r="M153" s="169">
        <f t="shared" si="22"/>
        <v>0.75698532046477018</v>
      </c>
      <c r="N153" s="169">
        <f t="shared" si="22"/>
        <v>0.75821818755962866</v>
      </c>
      <c r="O153" s="169">
        <f t="shared" si="22"/>
        <v>0.75917797101006756</v>
      </c>
      <c r="P153" s="169">
        <f t="shared" si="22"/>
        <v>0.76539692484776367</v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0.53238949162555005</v>
      </c>
      <c r="C155" s="174">
        <f t="shared" si="22"/>
        <v>0.53899755140403682</v>
      </c>
      <c r="D155" s="174">
        <f t="shared" si="22"/>
        <v>0.55846501311649832</v>
      </c>
      <c r="E155" s="174">
        <f t="shared" si="22"/>
        <v>0.5774575675207404</v>
      </c>
      <c r="F155" s="174">
        <f t="shared" si="22"/>
        <v>0.57893711475330911</v>
      </c>
      <c r="G155" s="174" t="str">
        <f t="shared" si="22"/>
        <v/>
      </c>
      <c r="H155" s="174" t="str">
        <f t="shared" si="22"/>
        <v/>
      </c>
      <c r="I155" s="174" t="str">
        <f t="shared" si="22"/>
        <v/>
      </c>
      <c r="J155" s="174" t="str">
        <f t="shared" si="22"/>
        <v/>
      </c>
      <c r="K155" s="174" t="str">
        <f t="shared" si="22"/>
        <v/>
      </c>
      <c r="L155" s="174" t="str">
        <f t="shared" si="22"/>
        <v/>
      </c>
      <c r="M155" s="174" t="str">
        <f t="shared" si="22"/>
        <v/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0.68027546152153628</v>
      </c>
      <c r="C159" s="171">
        <f t="shared" si="22"/>
        <v>0.68560085573377505</v>
      </c>
      <c r="D159" s="171">
        <f t="shared" si="22"/>
        <v>0.70080046364801596</v>
      </c>
      <c r="E159" s="171">
        <f t="shared" si="22"/>
        <v>0.71522343811527267</v>
      </c>
      <c r="F159" s="171">
        <f t="shared" si="22"/>
        <v>0.71634598595691878</v>
      </c>
      <c r="G159" s="171" t="str">
        <f t="shared" si="22"/>
        <v/>
      </c>
      <c r="H159" s="171" t="str">
        <f t="shared" si="22"/>
        <v/>
      </c>
      <c r="I159" s="171" t="str">
        <f t="shared" si="22"/>
        <v/>
      </c>
      <c r="J159" s="171" t="str">
        <f t="shared" si="22"/>
        <v/>
      </c>
      <c r="K159" s="171">
        <f t="shared" si="22"/>
        <v>0.74719006907536512</v>
      </c>
      <c r="L159" s="171">
        <f t="shared" si="22"/>
        <v>0.74719006907536523</v>
      </c>
      <c r="M159" s="171">
        <f t="shared" si="22"/>
        <v>0.74719006907536534</v>
      </c>
      <c r="N159" s="171">
        <f t="shared" si="22"/>
        <v>0.74719006907536567</v>
      </c>
      <c r="O159" s="171">
        <f t="shared" si="22"/>
        <v>0.74719006907536567</v>
      </c>
      <c r="P159" s="171">
        <f t="shared" si="22"/>
        <v>0.75203631322884079</v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>
        <f t="shared" si="22"/>
        <v>0.83591528368418233</v>
      </c>
      <c r="L160" s="170">
        <f t="shared" si="22"/>
        <v>0.85489723776774496</v>
      </c>
      <c r="M160" s="170">
        <f t="shared" si="22"/>
        <v>0.84532283081292792</v>
      </c>
      <c r="N160" s="170">
        <f t="shared" si="22"/>
        <v>0.84746962701005157</v>
      </c>
      <c r="O160" s="170">
        <f t="shared" si="22"/>
        <v>0.84844549573284234</v>
      </c>
      <c r="P160" s="170">
        <f t="shared" si="22"/>
        <v>0.85697138775862136</v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>
        <f t="shared" si="22"/>
        <v>0.74719006907536534</v>
      </c>
      <c r="L161" s="73">
        <f t="shared" si="22"/>
        <v>0.74719006907536545</v>
      </c>
      <c r="M161" s="73">
        <f t="shared" si="22"/>
        <v>0.74719006907536556</v>
      </c>
      <c r="N161" s="73">
        <f t="shared" si="22"/>
        <v>0.74719006907536556</v>
      </c>
      <c r="O161" s="73">
        <f t="shared" si="22"/>
        <v>0.74866232983559289</v>
      </c>
      <c r="P161" s="73">
        <f t="shared" si="22"/>
        <v>0.75832274948251577</v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>
        <f t="shared" si="22"/>
        <v>1.0000000000000002</v>
      </c>
      <c r="L162" s="73">
        <f t="shared" si="22"/>
        <v>1.0000000000000002</v>
      </c>
      <c r="M162" s="73">
        <f t="shared" si="22"/>
        <v>1</v>
      </c>
      <c r="N162" s="73">
        <f t="shared" si="22"/>
        <v>1</v>
      </c>
      <c r="O162" s="73">
        <f t="shared" si="22"/>
        <v>1</v>
      </c>
      <c r="P162" s="73">
        <f t="shared" si="22"/>
        <v>1.0000000000000004</v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0.66515005128733318</v>
      </c>
      <c r="C163" s="169">
        <f t="shared" si="24"/>
        <v>0.68325937678027526</v>
      </c>
      <c r="D163" s="169">
        <f t="shared" si="24"/>
        <v>0.66279493299977688</v>
      </c>
      <c r="E163" s="169">
        <f t="shared" si="24"/>
        <v>0.68552164826750628</v>
      </c>
      <c r="F163" s="169">
        <f t="shared" si="24"/>
        <v>0.72285177088887687</v>
      </c>
      <c r="G163" s="169" t="str">
        <f t="shared" si="24"/>
        <v/>
      </c>
      <c r="H163" s="169" t="str">
        <f t="shared" si="24"/>
        <v/>
      </c>
      <c r="I163" s="169" t="str">
        <f t="shared" si="24"/>
        <v/>
      </c>
      <c r="J163" s="169" t="str">
        <f t="shared" si="24"/>
        <v/>
      </c>
      <c r="K163" s="169">
        <f t="shared" si="24"/>
        <v>0.75208450878164079</v>
      </c>
      <c r="L163" s="169">
        <f t="shared" si="24"/>
        <v>0.74538059102390797</v>
      </c>
      <c r="M163" s="169">
        <f t="shared" si="24"/>
        <v>0.72507200576691966</v>
      </c>
      <c r="N163" s="169">
        <f t="shared" si="24"/>
        <v>0.73355788965855739</v>
      </c>
      <c r="O163" s="169">
        <f t="shared" si="24"/>
        <v>0.76177054793813581</v>
      </c>
      <c r="P163" s="169">
        <f t="shared" si="24"/>
        <v>0.78282963521876614</v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0.41962552126161745</v>
      </c>
      <c r="C165" s="73">
        <f t="shared" si="24"/>
        <v>0.42251465147270578</v>
      </c>
      <c r="D165" s="73">
        <f t="shared" si="24"/>
        <v>0.44212521917895081</v>
      </c>
      <c r="E165" s="73">
        <f t="shared" si="24"/>
        <v>0.45369681796582118</v>
      </c>
      <c r="F165" s="73">
        <f t="shared" si="24"/>
        <v>0.45369681796582151</v>
      </c>
      <c r="G165" s="73" t="str">
        <f t="shared" si="24"/>
        <v/>
      </c>
      <c r="H165" s="73" t="str">
        <f t="shared" si="24"/>
        <v/>
      </c>
      <c r="I165" s="73" t="str">
        <f t="shared" si="24"/>
        <v/>
      </c>
      <c r="J165" s="73" t="str">
        <f t="shared" si="24"/>
        <v/>
      </c>
      <c r="K165" s="73">
        <f t="shared" si="24"/>
        <v>0.47323187873009503</v>
      </c>
      <c r="L165" s="73">
        <f t="shared" si="24"/>
        <v>0.47323187873009437</v>
      </c>
      <c r="M165" s="73">
        <f t="shared" si="24"/>
        <v>0.47323187873009437</v>
      </c>
      <c r="N165" s="73">
        <f t="shared" si="24"/>
        <v>0.47323187873009398</v>
      </c>
      <c r="O165" s="73">
        <f t="shared" si="24"/>
        <v>0.47323187873009415</v>
      </c>
      <c r="P165" s="73">
        <f t="shared" si="24"/>
        <v>0.47323187873009298</v>
      </c>
      <c r="Q165" s="73" t="str">
        <f t="shared" si="24"/>
        <v/>
      </c>
    </row>
    <row r="166" spans="1:17" ht="12" customHeight="1" x14ac:dyDescent="0.25">
      <c r="A166" s="29" t="s">
        <v>140</v>
      </c>
      <c r="B166" s="65">
        <f t="shared" si="24"/>
        <v>0.80347851559196826</v>
      </c>
      <c r="C166" s="65">
        <f t="shared" si="24"/>
        <v>0.80868094909530663</v>
      </c>
      <c r="D166" s="65">
        <f t="shared" si="24"/>
        <v>0.8197625933740339</v>
      </c>
      <c r="E166" s="65">
        <f t="shared" si="24"/>
        <v>0.83151157813152976</v>
      </c>
      <c r="F166" s="65">
        <f t="shared" si="24"/>
        <v>0.83458786708906407</v>
      </c>
      <c r="G166" s="65" t="str">
        <f t="shared" si="24"/>
        <v/>
      </c>
      <c r="H166" s="65" t="str">
        <f t="shared" si="24"/>
        <v/>
      </c>
      <c r="I166" s="65" t="str">
        <f t="shared" si="24"/>
        <v/>
      </c>
      <c r="J166" s="65" t="str">
        <f t="shared" si="24"/>
        <v/>
      </c>
      <c r="K166" s="65">
        <f t="shared" si="24"/>
        <v>0.85236615441619623</v>
      </c>
      <c r="L166" s="65">
        <f t="shared" si="24"/>
        <v>0.85236615441619523</v>
      </c>
      <c r="M166" s="65">
        <f t="shared" si="24"/>
        <v>0.85236615441619556</v>
      </c>
      <c r="N166" s="65">
        <f t="shared" si="24"/>
        <v>0.85236615441619579</v>
      </c>
      <c r="O166" s="65">
        <f t="shared" si="24"/>
        <v>0.85319855357987384</v>
      </c>
      <c r="P166" s="65">
        <f t="shared" si="24"/>
        <v>0.85623898719658875</v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21.041972515648144</v>
      </c>
      <c r="C168" s="168">
        <f t="shared" ref="C168:Q168" si="25">SUM(C169,C172,C174,C184)</f>
        <v>7.197954704200165</v>
      </c>
      <c r="D168" s="168">
        <f t="shared" si="25"/>
        <v>29.7922184170226</v>
      </c>
      <c r="E168" s="168">
        <f t="shared" si="25"/>
        <v>18.754610380230677</v>
      </c>
      <c r="F168" s="168">
        <f t="shared" si="25"/>
        <v>2.1826430906579337</v>
      </c>
      <c r="G168" s="168">
        <f t="shared" si="25"/>
        <v>0</v>
      </c>
      <c r="H168" s="168">
        <f t="shared" si="25"/>
        <v>0</v>
      </c>
      <c r="I168" s="168">
        <f t="shared" si="25"/>
        <v>0</v>
      </c>
      <c r="J168" s="168">
        <f t="shared" si="25"/>
        <v>0</v>
      </c>
      <c r="K168" s="168">
        <f t="shared" si="25"/>
        <v>10.599808058207714</v>
      </c>
      <c r="L168" s="168">
        <f t="shared" si="25"/>
        <v>5.4615905971337844</v>
      </c>
      <c r="M168" s="168">
        <f t="shared" si="25"/>
        <v>3.720989999411056</v>
      </c>
      <c r="N168" s="168">
        <f t="shared" si="25"/>
        <v>1.8570464608176251</v>
      </c>
      <c r="O168" s="168">
        <f t="shared" si="25"/>
        <v>1.8521745488029557</v>
      </c>
      <c r="P168" s="168">
        <f t="shared" si="25"/>
        <v>1.8521362575666824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19.603748808788193</v>
      </c>
      <c r="C169" s="157">
        <f t="shared" ref="C169:Q169" si="26">SUM(C170:C171)</f>
        <v>5.7381306078600005</v>
      </c>
      <c r="D169" s="157">
        <f t="shared" si="26"/>
        <v>27.204218794403992</v>
      </c>
      <c r="E169" s="157">
        <f t="shared" si="26"/>
        <v>17.261243329751995</v>
      </c>
      <c r="F169" s="157">
        <f t="shared" si="26"/>
        <v>2.011073402484</v>
      </c>
      <c r="G169" s="157">
        <f t="shared" si="26"/>
        <v>0</v>
      </c>
      <c r="H169" s="157">
        <f t="shared" si="26"/>
        <v>0</v>
      </c>
      <c r="I169" s="157">
        <f t="shared" si="26"/>
        <v>0</v>
      </c>
      <c r="J169" s="157">
        <f t="shared" si="26"/>
        <v>0</v>
      </c>
      <c r="K169" s="157">
        <f t="shared" si="26"/>
        <v>10.445969829203998</v>
      </c>
      <c r="L169" s="157">
        <f t="shared" si="26"/>
        <v>5.3829489208660872</v>
      </c>
      <c r="M169" s="157">
        <f t="shared" si="26"/>
        <v>3.651872099719446</v>
      </c>
      <c r="N169" s="157">
        <f t="shared" si="26"/>
        <v>1.8239653360933334</v>
      </c>
      <c r="O169" s="157">
        <f t="shared" si="26"/>
        <v>1.827102460138825</v>
      </c>
      <c r="P169" s="157">
        <f t="shared" si="26"/>
        <v>1.8278114144977018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19.603748808788193</v>
      </c>
      <c r="C170" s="156">
        <f>RES_hhdet_emi!C$5</f>
        <v>5.7381306078600005</v>
      </c>
      <c r="D170" s="156">
        <f>RES_hhdet_emi!D$5</f>
        <v>27.204218794403992</v>
      </c>
      <c r="E170" s="156">
        <f>RES_hhdet_emi!E$5</f>
        <v>17.261243329751995</v>
      </c>
      <c r="F170" s="156">
        <f>RES_hhdet_emi!F$5</f>
        <v>2.011073402484</v>
      </c>
      <c r="G170" s="156">
        <f>RES_hhdet_emi!G$5</f>
        <v>0</v>
      </c>
      <c r="H170" s="156">
        <f>RES_hhdet_emi!H$5</f>
        <v>0</v>
      </c>
      <c r="I170" s="156">
        <f>RES_hhdet_emi!I$5</f>
        <v>0</v>
      </c>
      <c r="J170" s="156">
        <f>RES_hhdet_emi!J$5</f>
        <v>0</v>
      </c>
      <c r="K170" s="156">
        <f>RES_hhdet_emi!K$5</f>
        <v>10.445969829203998</v>
      </c>
      <c r="L170" s="156">
        <f>RES_hhdet_emi!L$5</f>
        <v>5.3829489208660872</v>
      </c>
      <c r="M170" s="156">
        <f>RES_hhdet_emi!M$5</f>
        <v>3.651872099719446</v>
      </c>
      <c r="N170" s="156">
        <f>RES_hhdet_emi!N$5</f>
        <v>1.8239653360933334</v>
      </c>
      <c r="O170" s="156">
        <f>RES_hhdet_emi!O$5</f>
        <v>1.827102460138825</v>
      </c>
      <c r="P170" s="156">
        <f>RES_hhdet_emi!P$5</f>
        <v>1.8278114144977018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1.1657969491323787</v>
      </c>
      <c r="C174" s="157">
        <f t="shared" ref="C174:Q174" si="28">SUM(C175:C177,C180:C181)</f>
        <v>1.1946637192305531</v>
      </c>
      <c r="D174" s="157">
        <f t="shared" si="28"/>
        <v>1.9908573264412623</v>
      </c>
      <c r="E174" s="157">
        <f t="shared" si="28"/>
        <v>1.1522262155361622</v>
      </c>
      <c r="F174" s="157">
        <f t="shared" si="28"/>
        <v>0.13979747560325934</v>
      </c>
      <c r="G174" s="157">
        <f t="shared" si="28"/>
        <v>0</v>
      </c>
      <c r="H174" s="157">
        <f t="shared" si="28"/>
        <v>0</v>
      </c>
      <c r="I174" s="157">
        <f t="shared" si="28"/>
        <v>0</v>
      </c>
      <c r="J174" s="157">
        <f t="shared" si="28"/>
        <v>0</v>
      </c>
      <c r="K174" s="157">
        <f t="shared" si="28"/>
        <v>0</v>
      </c>
      <c r="L174" s="157">
        <f t="shared" si="28"/>
        <v>0</v>
      </c>
      <c r="M174" s="157">
        <f t="shared" si="28"/>
        <v>0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1.1657969491323787</v>
      </c>
      <c r="C176" s="132">
        <f>RES_hhdet_emi!C$11</f>
        <v>1.1946637192305531</v>
      </c>
      <c r="D176" s="132">
        <f>RES_hhdet_emi!D$11</f>
        <v>1.9908573264412623</v>
      </c>
      <c r="E176" s="132">
        <f>RES_hhdet_emi!E$11</f>
        <v>1.1522262155361622</v>
      </c>
      <c r="F176" s="132">
        <f>RES_hhdet_emi!F$11</f>
        <v>0.13979747560325934</v>
      </c>
      <c r="G176" s="132">
        <f>RES_hhdet_emi!G$11</f>
        <v>0</v>
      </c>
      <c r="H176" s="132">
        <f>RES_hhdet_emi!H$11</f>
        <v>0</v>
      </c>
      <c r="I176" s="132">
        <f>RES_hhdet_emi!I$11</f>
        <v>0</v>
      </c>
      <c r="J176" s="132">
        <f>RES_hhdet_emi!J$11</f>
        <v>0</v>
      </c>
      <c r="K176" s="132">
        <f>RES_hhdet_emi!K$11</f>
        <v>0</v>
      </c>
      <c r="L176" s="132">
        <f>RES_hhdet_emi!L$11</f>
        <v>0</v>
      </c>
      <c r="M176" s="132">
        <f>RES_hhdet_emi!M$11</f>
        <v>0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0.27242675772757291</v>
      </c>
      <c r="C184" s="157">
        <f t="shared" ref="C184:Q184" si="31">SUM(C185:C187)</f>
        <v>0.26516037710961221</v>
      </c>
      <c r="D184" s="157">
        <f t="shared" si="31"/>
        <v>0.59714229617734438</v>
      </c>
      <c r="E184" s="157">
        <f t="shared" si="31"/>
        <v>0.34114083494251884</v>
      </c>
      <c r="F184" s="157">
        <f t="shared" si="31"/>
        <v>3.1772212570674432E-2</v>
      </c>
      <c r="G184" s="157">
        <f t="shared" si="31"/>
        <v>0</v>
      </c>
      <c r="H184" s="157">
        <f t="shared" si="31"/>
        <v>0</v>
      </c>
      <c r="I184" s="157">
        <f t="shared" si="31"/>
        <v>0</v>
      </c>
      <c r="J184" s="157">
        <f t="shared" si="31"/>
        <v>0</v>
      </c>
      <c r="K184" s="157">
        <f t="shared" si="31"/>
        <v>0.15383822900371558</v>
      </c>
      <c r="L184" s="157">
        <f t="shared" si="31"/>
        <v>7.8641676267697205E-2</v>
      </c>
      <c r="M184" s="157">
        <f t="shared" si="31"/>
        <v>6.9117899691609919E-2</v>
      </c>
      <c r="N184" s="157">
        <f t="shared" si="31"/>
        <v>3.3081124724291665E-2</v>
      </c>
      <c r="O184" s="157">
        <f t="shared" si="31"/>
        <v>2.5072088664130583E-2</v>
      </c>
      <c r="P184" s="157">
        <f t="shared" si="31"/>
        <v>2.4324843068980667E-2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0.27242675772757291</v>
      </c>
      <c r="C186" s="156">
        <f>RES_hhdet_emi!C$21</f>
        <v>0.26516037710961221</v>
      </c>
      <c r="D186" s="156">
        <f>RES_hhdet_emi!D$21</f>
        <v>0.59714229617734438</v>
      </c>
      <c r="E186" s="156">
        <f>RES_hhdet_emi!E$21</f>
        <v>0.34114083494251884</v>
      </c>
      <c r="F186" s="156">
        <f>RES_hhdet_emi!F$21</f>
        <v>3.1772212570674432E-2</v>
      </c>
      <c r="G186" s="156">
        <f>RES_hhdet_emi!G$21</f>
        <v>0</v>
      </c>
      <c r="H186" s="156">
        <f>RES_hhdet_emi!H$21</f>
        <v>0</v>
      </c>
      <c r="I186" s="156">
        <f>RES_hhdet_emi!I$21</f>
        <v>0</v>
      </c>
      <c r="J186" s="156">
        <f>RES_hhdet_emi!J$21</f>
        <v>0</v>
      </c>
      <c r="K186" s="156">
        <f>RES_hhdet_emi!K$21</f>
        <v>0.15383822900371558</v>
      </c>
      <c r="L186" s="156">
        <f>RES_hhdet_emi!L$21</f>
        <v>7.8641676267697205E-2</v>
      </c>
      <c r="M186" s="156">
        <f>RES_hhdet_emi!M$21</f>
        <v>6.9117899691609919E-2</v>
      </c>
      <c r="N186" s="156">
        <f>RES_hhdet_emi!N$21</f>
        <v>3.3081124724291665E-2</v>
      </c>
      <c r="O186" s="156">
        <f>RES_hhdet_emi!O$21</f>
        <v>2.5072088664130583E-2</v>
      </c>
      <c r="P186" s="156">
        <f>RES_hhdet_emi!P$21</f>
        <v>2.4324843068980667E-2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22888.835583126231</v>
      </c>
      <c r="C189" s="168">
        <f t="shared" ref="C189:Q189" si="32">SUM(C190,C193,C195,C205)</f>
        <v>9905.7348375854544</v>
      </c>
      <c r="D189" s="168">
        <f t="shared" si="32"/>
        <v>18881.655136377976</v>
      </c>
      <c r="E189" s="168">
        <f t="shared" si="32"/>
        <v>20396.006199416148</v>
      </c>
      <c r="F189" s="168">
        <f t="shared" si="32"/>
        <v>20074.161775051303</v>
      </c>
      <c r="G189" s="168">
        <f t="shared" si="32"/>
        <v>0</v>
      </c>
      <c r="H189" s="168">
        <f t="shared" si="32"/>
        <v>0</v>
      </c>
      <c r="I189" s="168">
        <f t="shared" si="32"/>
        <v>0</v>
      </c>
      <c r="J189" s="168">
        <f t="shared" si="32"/>
        <v>0</v>
      </c>
      <c r="K189" s="168">
        <f t="shared" si="32"/>
        <v>19899.965807361015</v>
      </c>
      <c r="L189" s="168">
        <f t="shared" si="32"/>
        <v>17842.997633226827</v>
      </c>
      <c r="M189" s="168">
        <f t="shared" si="32"/>
        <v>17128.878297868545</v>
      </c>
      <c r="N189" s="168">
        <f t="shared" si="32"/>
        <v>16123.587810828602</v>
      </c>
      <c r="O189" s="168">
        <f t="shared" si="32"/>
        <v>15939.490477879359</v>
      </c>
      <c r="P189" s="168">
        <f t="shared" si="32"/>
        <v>13034.854917424342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18182.668136747787</v>
      </c>
      <c r="C190" s="157">
        <f t="shared" ref="C190:Q190" si="33">SUM(C191:C192)</f>
        <v>5081.7853309368784</v>
      </c>
      <c r="D190" s="157">
        <f t="shared" si="33"/>
        <v>13968.912865073362</v>
      </c>
      <c r="E190" s="157">
        <f t="shared" si="33"/>
        <v>15134.825123005552</v>
      </c>
      <c r="F190" s="157">
        <f t="shared" si="33"/>
        <v>14943.390664118058</v>
      </c>
      <c r="G190" s="157">
        <f t="shared" si="33"/>
        <v>0</v>
      </c>
      <c r="H190" s="157">
        <f t="shared" si="33"/>
        <v>0</v>
      </c>
      <c r="I190" s="157">
        <f t="shared" si="33"/>
        <v>0</v>
      </c>
      <c r="J190" s="157">
        <f t="shared" si="33"/>
        <v>0</v>
      </c>
      <c r="K190" s="157">
        <f t="shared" si="33"/>
        <v>14454.43624170367</v>
      </c>
      <c r="L190" s="157">
        <f t="shared" si="33"/>
        <v>13812.536207990723</v>
      </c>
      <c r="M190" s="157">
        <f t="shared" si="33"/>
        <v>12664.481974638005</v>
      </c>
      <c r="N190" s="157">
        <f t="shared" si="33"/>
        <v>11832.379278575356</v>
      </c>
      <c r="O190" s="157">
        <f t="shared" si="33"/>
        <v>11719.817931847843</v>
      </c>
      <c r="P190" s="157">
        <f t="shared" si="33"/>
        <v>9072.8604805739469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18110.509147548797</v>
      </c>
      <c r="C191" s="156">
        <f t="shared" ref="C191:Q192" si="34">IF(C107=0,0,C107/0.086*1000000/C$7)</f>
        <v>5053.1788237161672</v>
      </c>
      <c r="D191" s="156">
        <f t="shared" si="34"/>
        <v>13888.848566097829</v>
      </c>
      <c r="E191" s="156">
        <f t="shared" si="34"/>
        <v>15001.71913063198</v>
      </c>
      <c r="F191" s="156">
        <f t="shared" si="34"/>
        <v>14826.471286188889</v>
      </c>
      <c r="G191" s="156">
        <f t="shared" si="34"/>
        <v>0</v>
      </c>
      <c r="H191" s="156">
        <f t="shared" si="34"/>
        <v>0</v>
      </c>
      <c r="I191" s="156">
        <f t="shared" si="34"/>
        <v>0</v>
      </c>
      <c r="J191" s="156">
        <f t="shared" si="34"/>
        <v>0</v>
      </c>
      <c r="K191" s="156">
        <f t="shared" si="34"/>
        <v>14368.73913861616</v>
      </c>
      <c r="L191" s="156">
        <f t="shared" si="34"/>
        <v>13754.778447160266</v>
      </c>
      <c r="M191" s="156">
        <f t="shared" si="34"/>
        <v>12609.156827685754</v>
      </c>
      <c r="N191" s="156">
        <f t="shared" si="34"/>
        <v>11792.476050293264</v>
      </c>
      <c r="O191" s="156">
        <f t="shared" si="34"/>
        <v>11682.086379131928</v>
      </c>
      <c r="P191" s="156">
        <f t="shared" si="34"/>
        <v>9045.123137867331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72.158989198990042</v>
      </c>
      <c r="C192" s="156">
        <f t="shared" si="34"/>
        <v>28.606507220711471</v>
      </c>
      <c r="D192" s="156">
        <f t="shared" si="34"/>
        <v>80.064298975532353</v>
      </c>
      <c r="E192" s="156">
        <f t="shared" si="34"/>
        <v>133.10599237357275</v>
      </c>
      <c r="F192" s="156">
        <f t="shared" si="34"/>
        <v>116.91937792916976</v>
      </c>
      <c r="G192" s="156">
        <f t="shared" si="34"/>
        <v>0</v>
      </c>
      <c r="H192" s="156">
        <f t="shared" si="34"/>
        <v>0</v>
      </c>
      <c r="I192" s="156">
        <f t="shared" si="34"/>
        <v>0</v>
      </c>
      <c r="J192" s="156">
        <f t="shared" si="34"/>
        <v>0</v>
      </c>
      <c r="K192" s="156">
        <f t="shared" si="34"/>
        <v>85.697103087510968</v>
      </c>
      <c r="L192" s="156">
        <f t="shared" si="34"/>
        <v>57.757760830455616</v>
      </c>
      <c r="M192" s="156">
        <f t="shared" si="34"/>
        <v>55.325146952250776</v>
      </c>
      <c r="N192" s="156">
        <f t="shared" si="34"/>
        <v>39.903228282091703</v>
      </c>
      <c r="O192" s="156">
        <f t="shared" si="34"/>
        <v>37.731552715915193</v>
      </c>
      <c r="P192" s="156">
        <f t="shared" si="34"/>
        <v>27.737342706615458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8.2413908267533422</v>
      </c>
      <c r="C193" s="157">
        <f t="shared" ref="C193:Q193" si="35">C194</f>
        <v>9.6440195418019137</v>
      </c>
      <c r="D193" s="157">
        <f t="shared" si="35"/>
        <v>10.80064108152532</v>
      </c>
      <c r="E193" s="157">
        <f t="shared" si="35"/>
        <v>11.779841328728487</v>
      </c>
      <c r="F193" s="157">
        <f t="shared" si="35"/>
        <v>13.033837983799984</v>
      </c>
      <c r="G193" s="157">
        <f t="shared" si="35"/>
        <v>0</v>
      </c>
      <c r="H193" s="157">
        <f t="shared" si="35"/>
        <v>0</v>
      </c>
      <c r="I193" s="157">
        <f t="shared" si="35"/>
        <v>0</v>
      </c>
      <c r="J193" s="157">
        <f t="shared" si="35"/>
        <v>0</v>
      </c>
      <c r="K193" s="157">
        <f t="shared" si="35"/>
        <v>38.777830801246836</v>
      </c>
      <c r="L193" s="157">
        <f t="shared" si="35"/>
        <v>54.626340584037315</v>
      </c>
      <c r="M193" s="157">
        <f t="shared" si="35"/>
        <v>65.02891057352339</v>
      </c>
      <c r="N193" s="157">
        <f t="shared" si="35"/>
        <v>94.685928072671601</v>
      </c>
      <c r="O193" s="157">
        <f t="shared" si="35"/>
        <v>88.99515467878976</v>
      </c>
      <c r="P193" s="157">
        <f t="shared" si="35"/>
        <v>87.184924983108544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8.2413908267533422</v>
      </c>
      <c r="C194" s="156">
        <f t="shared" ref="C194:Q195" si="36">IF(C110=0,0,C110/0.086*1000000/C$5)</f>
        <v>9.6440195418019137</v>
      </c>
      <c r="D194" s="156">
        <f t="shared" si="36"/>
        <v>10.80064108152532</v>
      </c>
      <c r="E194" s="156">
        <f t="shared" si="36"/>
        <v>11.779841328728487</v>
      </c>
      <c r="F194" s="156">
        <f t="shared" si="36"/>
        <v>13.033837983799984</v>
      </c>
      <c r="G194" s="156">
        <f t="shared" si="36"/>
        <v>0</v>
      </c>
      <c r="H194" s="156">
        <f t="shared" si="36"/>
        <v>0</v>
      </c>
      <c r="I194" s="156">
        <f t="shared" si="36"/>
        <v>0</v>
      </c>
      <c r="J194" s="156">
        <f t="shared" si="36"/>
        <v>0</v>
      </c>
      <c r="K194" s="156">
        <f t="shared" si="36"/>
        <v>38.777830801246836</v>
      </c>
      <c r="L194" s="156">
        <f t="shared" si="36"/>
        <v>54.626340584037315</v>
      </c>
      <c r="M194" s="156">
        <f t="shared" si="36"/>
        <v>65.02891057352339</v>
      </c>
      <c r="N194" s="156">
        <f t="shared" si="36"/>
        <v>94.685928072671601</v>
      </c>
      <c r="O194" s="156">
        <f t="shared" si="36"/>
        <v>88.99515467878976</v>
      </c>
      <c r="P194" s="156">
        <f t="shared" si="36"/>
        <v>87.184924983108544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3623.5609172828817</v>
      </c>
      <c r="C195" s="157">
        <f t="shared" si="36"/>
        <v>3699.393912999647</v>
      </c>
      <c r="D195" s="157">
        <f t="shared" si="36"/>
        <v>3741.0940066860853</v>
      </c>
      <c r="E195" s="157">
        <f t="shared" si="36"/>
        <v>4027.0692539011702</v>
      </c>
      <c r="F195" s="157">
        <f t="shared" si="36"/>
        <v>3901.6670918536588</v>
      </c>
      <c r="G195" s="157">
        <f t="shared" si="36"/>
        <v>0</v>
      </c>
      <c r="H195" s="157">
        <f t="shared" si="36"/>
        <v>0</v>
      </c>
      <c r="I195" s="157">
        <f t="shared" si="36"/>
        <v>0</v>
      </c>
      <c r="J195" s="157">
        <f t="shared" si="36"/>
        <v>0</v>
      </c>
      <c r="K195" s="157">
        <f t="shared" si="36"/>
        <v>4188.3239620872828</v>
      </c>
      <c r="L195" s="157">
        <f t="shared" si="36"/>
        <v>2891.2890227363773</v>
      </c>
      <c r="M195" s="157">
        <f t="shared" si="36"/>
        <v>3316.8381212147856</v>
      </c>
      <c r="N195" s="157">
        <f t="shared" si="36"/>
        <v>3157.0594168817793</v>
      </c>
      <c r="O195" s="157">
        <f t="shared" si="36"/>
        <v>3116.0459501349815</v>
      </c>
      <c r="P195" s="157">
        <f t="shared" si="36"/>
        <v>2918.3147014460633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3860.8942595082135</v>
      </c>
      <c r="C197" s="132">
        <f t="shared" ref="C197:Q197" si="38">IF(C113=0,0,C113/0.086*1000000/C$12)</f>
        <v>3835.2898757910921</v>
      </c>
      <c r="D197" s="132">
        <f t="shared" si="38"/>
        <v>3814.7766573476665</v>
      </c>
      <c r="E197" s="132">
        <f t="shared" si="38"/>
        <v>3815.9506117503929</v>
      </c>
      <c r="F197" s="132">
        <f t="shared" si="38"/>
        <v>3798.1690336901206</v>
      </c>
      <c r="G197" s="132">
        <f t="shared" si="38"/>
        <v>0</v>
      </c>
      <c r="H197" s="132">
        <f t="shared" si="38"/>
        <v>0</v>
      </c>
      <c r="I197" s="132">
        <f t="shared" si="38"/>
        <v>0</v>
      </c>
      <c r="J197" s="132">
        <f t="shared" si="38"/>
        <v>0</v>
      </c>
      <c r="K197" s="132">
        <f t="shared" si="38"/>
        <v>0</v>
      </c>
      <c r="L197" s="132">
        <f t="shared" si="38"/>
        <v>0</v>
      </c>
      <c r="M197" s="132">
        <f t="shared" si="38"/>
        <v>0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3445.1581956666673</v>
      </c>
      <c r="C201" s="162">
        <f t="shared" ref="C201:Q201" si="40">IF(C117=0,0,C117/0.086*1000000/C$14)</f>
        <v>3598.7927440001476</v>
      </c>
      <c r="D201" s="162">
        <f t="shared" si="40"/>
        <v>3687.3641499973082</v>
      </c>
      <c r="E201" s="162">
        <f t="shared" si="40"/>
        <v>4178.7323216948917</v>
      </c>
      <c r="F201" s="162">
        <f t="shared" si="40"/>
        <v>3974.5657241253684</v>
      </c>
      <c r="G201" s="162">
        <f t="shared" si="40"/>
        <v>0</v>
      </c>
      <c r="H201" s="162">
        <f t="shared" si="40"/>
        <v>0</v>
      </c>
      <c r="I201" s="162">
        <f t="shared" si="40"/>
        <v>0</v>
      </c>
      <c r="J201" s="162">
        <f t="shared" si="40"/>
        <v>0</v>
      </c>
      <c r="K201" s="162">
        <f t="shared" si="40"/>
        <v>4291.5162597964718</v>
      </c>
      <c r="L201" s="162">
        <f t="shared" si="40"/>
        <v>2932.3829787356754</v>
      </c>
      <c r="M201" s="162">
        <f t="shared" si="40"/>
        <v>3390.8874913262325</v>
      </c>
      <c r="N201" s="162">
        <f t="shared" si="40"/>
        <v>3228.8174799645481</v>
      </c>
      <c r="O201" s="162">
        <f t="shared" si="40"/>
        <v>3192.0366657361992</v>
      </c>
      <c r="P201" s="162">
        <f t="shared" si="40"/>
        <v>2986.5468518848988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3306.0298166737139</v>
      </c>
      <c r="L202" s="160">
        <f t="shared" si="41"/>
        <v>2554.5190418640768</v>
      </c>
      <c r="M202" s="160">
        <f t="shared" si="41"/>
        <v>2771.0942634934195</v>
      </c>
      <c r="N202" s="160">
        <f t="shared" si="41"/>
        <v>2675.7855110335477</v>
      </c>
      <c r="O202" s="160">
        <f t="shared" si="41"/>
        <v>2646.8334363433369</v>
      </c>
      <c r="P202" s="160">
        <f t="shared" si="41"/>
        <v>2523.2029465793144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2145.7581298982163</v>
      </c>
      <c r="L203" s="156">
        <f t="shared" si="41"/>
        <v>1466.191489367842</v>
      </c>
      <c r="M203" s="156">
        <f t="shared" si="41"/>
        <v>1695.4437456631188</v>
      </c>
      <c r="N203" s="156">
        <f t="shared" si="41"/>
        <v>1614.4087399822818</v>
      </c>
      <c r="O203" s="156">
        <f t="shared" si="41"/>
        <v>1596.0183328681085</v>
      </c>
      <c r="P203" s="156">
        <f t="shared" si="41"/>
        <v>1493.2734259424572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1160.2716867754975</v>
      </c>
      <c r="L204" s="156">
        <f t="shared" si="41"/>
        <v>1088.3275524962353</v>
      </c>
      <c r="M204" s="156">
        <f t="shared" si="41"/>
        <v>1075.6505178303005</v>
      </c>
      <c r="N204" s="156">
        <f t="shared" si="41"/>
        <v>1061.3767710512659</v>
      </c>
      <c r="O204" s="156">
        <f t="shared" si="41"/>
        <v>1050.8151034752286</v>
      </c>
      <c r="P204" s="156">
        <f t="shared" si="41"/>
        <v>1029.9295206368572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1074.3651382688122</v>
      </c>
      <c r="C205" s="157">
        <f t="shared" ref="C205:Q205" si="42">IF(C121=0,0,C121/0.086*1000000/C$5)</f>
        <v>1114.911574107128</v>
      </c>
      <c r="D205" s="157">
        <f t="shared" si="42"/>
        <v>1160.8476235370051</v>
      </c>
      <c r="E205" s="157">
        <f t="shared" si="42"/>
        <v>1222.3319811806962</v>
      </c>
      <c r="F205" s="157">
        <f t="shared" si="42"/>
        <v>1216.0701810957855</v>
      </c>
      <c r="G205" s="157">
        <f t="shared" si="42"/>
        <v>0</v>
      </c>
      <c r="H205" s="157">
        <f t="shared" si="42"/>
        <v>0</v>
      </c>
      <c r="I205" s="157">
        <f t="shared" si="42"/>
        <v>0</v>
      </c>
      <c r="J205" s="157">
        <f t="shared" si="42"/>
        <v>0</v>
      </c>
      <c r="K205" s="157">
        <f t="shared" si="42"/>
        <v>1218.4277727688132</v>
      </c>
      <c r="L205" s="157">
        <f t="shared" si="42"/>
        <v>1084.5460619156866</v>
      </c>
      <c r="M205" s="157">
        <f t="shared" si="42"/>
        <v>1082.5292914422303</v>
      </c>
      <c r="N205" s="157">
        <f t="shared" si="42"/>
        <v>1039.4631872987952</v>
      </c>
      <c r="O205" s="157">
        <f t="shared" si="42"/>
        <v>1014.6314412177437</v>
      </c>
      <c r="P205" s="157">
        <f t="shared" si="42"/>
        <v>956.49481042122375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1541.2040398250508</v>
      </c>
      <c r="C207" s="156">
        <f t="shared" ref="C207:Q207" si="44">IF(C123=0,0,C123/0.086*1000000/C$18)</f>
        <v>1558.1769813609699</v>
      </c>
      <c r="D207" s="156">
        <f t="shared" si="44"/>
        <v>1517.4693227488801</v>
      </c>
      <c r="E207" s="156">
        <f t="shared" si="44"/>
        <v>1470.6114397580502</v>
      </c>
      <c r="F207" s="156">
        <f t="shared" si="44"/>
        <v>1370.9993906707423</v>
      </c>
      <c r="G207" s="156">
        <f t="shared" si="44"/>
        <v>0</v>
      </c>
      <c r="H207" s="156">
        <f t="shared" si="44"/>
        <v>0</v>
      </c>
      <c r="I207" s="156">
        <f t="shared" si="44"/>
        <v>0</v>
      </c>
      <c r="J207" s="156">
        <f t="shared" si="44"/>
        <v>0</v>
      </c>
      <c r="K207" s="156">
        <f t="shared" si="44"/>
        <v>1521.5780502774505</v>
      </c>
      <c r="L207" s="156">
        <f t="shared" si="44"/>
        <v>1511.4968752859641</v>
      </c>
      <c r="M207" s="156">
        <f t="shared" si="44"/>
        <v>1491.2495966538729</v>
      </c>
      <c r="N207" s="156">
        <f t="shared" si="44"/>
        <v>1485.7446155670561</v>
      </c>
      <c r="O207" s="156">
        <f t="shared" si="44"/>
        <v>1511.6722086152845</v>
      </c>
      <c r="P207" s="156">
        <f t="shared" si="44"/>
        <v>1486.9882085810368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917.74561890238135</v>
      </c>
      <c r="C208" s="57">
        <f t="shared" ref="C208:Q208" si="45">IF(C124=0,0,C124/0.086*1000000/C$19)</f>
        <v>980.71359915436847</v>
      </c>
      <c r="D208" s="57">
        <f t="shared" si="45"/>
        <v>994.58415569448357</v>
      </c>
      <c r="E208" s="57">
        <f t="shared" si="45"/>
        <v>1104.8651937814939</v>
      </c>
      <c r="F208" s="57">
        <f t="shared" si="45"/>
        <v>1161.5778384176974</v>
      </c>
      <c r="G208" s="57">
        <f t="shared" si="45"/>
        <v>0</v>
      </c>
      <c r="H208" s="57">
        <f t="shared" si="45"/>
        <v>0</v>
      </c>
      <c r="I208" s="57">
        <f t="shared" si="45"/>
        <v>0</v>
      </c>
      <c r="J208" s="57">
        <f t="shared" si="45"/>
        <v>0</v>
      </c>
      <c r="K208" s="57">
        <f t="shared" si="45"/>
        <v>1136.965288776456</v>
      </c>
      <c r="L208" s="57">
        <f t="shared" si="45"/>
        <v>976.15167581613719</v>
      </c>
      <c r="M208" s="57">
        <f t="shared" si="45"/>
        <v>950.80900350672437</v>
      </c>
      <c r="N208" s="57">
        <f t="shared" si="45"/>
        <v>914.14633924638974</v>
      </c>
      <c r="O208" s="57">
        <f t="shared" si="45"/>
        <v>918.89535673220155</v>
      </c>
      <c r="P208" s="57">
        <f t="shared" si="45"/>
        <v>881.89417630500009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12174.79058462158</v>
      </c>
      <c r="C210" s="168">
        <f t="shared" si="46"/>
        <v>5668.3125523178442</v>
      </c>
      <c r="D210" s="168">
        <f t="shared" si="46"/>
        <v>10440.277088809515</v>
      </c>
      <c r="E210" s="168">
        <f t="shared" si="46"/>
        <v>11529.071277896484</v>
      </c>
      <c r="F210" s="168">
        <f t="shared" si="46"/>
        <v>11435.304143069578</v>
      </c>
      <c r="G210" s="168">
        <f t="shared" si="46"/>
        <v>0</v>
      </c>
      <c r="H210" s="168">
        <f t="shared" si="46"/>
        <v>0</v>
      </c>
      <c r="I210" s="168">
        <f t="shared" si="46"/>
        <v>0</v>
      </c>
      <c r="J210" s="168">
        <f t="shared" si="46"/>
        <v>0</v>
      </c>
      <c r="K210" s="168">
        <f t="shared" si="46"/>
        <v>11988.183255317865</v>
      </c>
      <c r="L210" s="168">
        <f t="shared" si="46"/>
        <v>10592.014287868318</v>
      </c>
      <c r="M210" s="168">
        <f t="shared" si="46"/>
        <v>10296.422714455268</v>
      </c>
      <c r="N210" s="168">
        <f t="shared" si="46"/>
        <v>9776.644004302776</v>
      </c>
      <c r="O210" s="168">
        <f t="shared" si="46"/>
        <v>9683.1499939596015</v>
      </c>
      <c r="P210" s="168">
        <f t="shared" si="46"/>
        <v>8110.7531726478437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9226.9278482811478</v>
      </c>
      <c r="C211" s="157">
        <f t="shared" si="47"/>
        <v>2593.0563424832467</v>
      </c>
      <c r="D211" s="157">
        <f t="shared" si="47"/>
        <v>7258.3914572136728</v>
      </c>
      <c r="E211" s="157">
        <f t="shared" si="47"/>
        <v>8008.045587538405</v>
      </c>
      <c r="F211" s="157">
        <f t="shared" si="47"/>
        <v>7951.1658102926995</v>
      </c>
      <c r="G211" s="157">
        <f t="shared" si="47"/>
        <v>0</v>
      </c>
      <c r="H211" s="157">
        <f t="shared" si="47"/>
        <v>0</v>
      </c>
      <c r="I211" s="157">
        <f t="shared" si="47"/>
        <v>0</v>
      </c>
      <c r="J211" s="157">
        <f t="shared" si="47"/>
        <v>0</v>
      </c>
      <c r="K211" s="157">
        <f t="shared" si="47"/>
        <v>7815.0302469097041</v>
      </c>
      <c r="L211" s="157">
        <f t="shared" si="47"/>
        <v>7456.8248544659245</v>
      </c>
      <c r="M211" s="157">
        <f t="shared" si="47"/>
        <v>6838.1314073816957</v>
      </c>
      <c r="N211" s="157">
        <f t="shared" si="47"/>
        <v>6383.3948251404227</v>
      </c>
      <c r="O211" s="157">
        <f t="shared" si="47"/>
        <v>6321.8415618224235</v>
      </c>
      <c r="P211" s="157">
        <f t="shared" si="47"/>
        <v>4893.3535519660263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9154.7688590821581</v>
      </c>
      <c r="C212" s="156">
        <f t="shared" si="48"/>
        <v>2564.4498352625351</v>
      </c>
      <c r="D212" s="156">
        <f t="shared" si="48"/>
        <v>7178.3271582381403</v>
      </c>
      <c r="E212" s="156">
        <f t="shared" si="48"/>
        <v>7874.9395951648321</v>
      </c>
      <c r="F212" s="156">
        <f t="shared" si="48"/>
        <v>7834.2464323635295</v>
      </c>
      <c r="G212" s="156">
        <f t="shared" si="48"/>
        <v>0</v>
      </c>
      <c r="H212" s="156">
        <f t="shared" si="48"/>
        <v>0</v>
      </c>
      <c r="I212" s="156">
        <f t="shared" si="48"/>
        <v>0</v>
      </c>
      <c r="J212" s="156">
        <f t="shared" si="48"/>
        <v>0</v>
      </c>
      <c r="K212" s="156">
        <f t="shared" si="48"/>
        <v>7729.3331438221931</v>
      </c>
      <c r="L212" s="156">
        <f t="shared" si="48"/>
        <v>7399.0670936354691</v>
      </c>
      <c r="M212" s="156">
        <f t="shared" si="48"/>
        <v>6782.8062604294446</v>
      </c>
      <c r="N212" s="156">
        <f t="shared" si="48"/>
        <v>6343.4915968583309</v>
      </c>
      <c r="O212" s="156">
        <f t="shared" si="48"/>
        <v>6284.1100091065082</v>
      </c>
      <c r="P212" s="156">
        <f t="shared" si="48"/>
        <v>4865.6162092594104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72.158989198990042</v>
      </c>
      <c r="C213" s="156">
        <f t="shared" si="48"/>
        <v>28.606507220711471</v>
      </c>
      <c r="D213" s="156">
        <f t="shared" si="48"/>
        <v>80.064298975532353</v>
      </c>
      <c r="E213" s="156">
        <f t="shared" si="48"/>
        <v>133.10599237357275</v>
      </c>
      <c r="F213" s="156">
        <f t="shared" si="48"/>
        <v>116.91937792916976</v>
      </c>
      <c r="G213" s="156">
        <f t="shared" si="48"/>
        <v>0</v>
      </c>
      <c r="H213" s="156">
        <f t="shared" si="48"/>
        <v>0</v>
      </c>
      <c r="I213" s="156">
        <f t="shared" si="48"/>
        <v>0</v>
      </c>
      <c r="J213" s="156">
        <f t="shared" si="48"/>
        <v>0</v>
      </c>
      <c r="K213" s="156">
        <f t="shared" si="48"/>
        <v>85.697103087510982</v>
      </c>
      <c r="L213" s="156">
        <f t="shared" si="48"/>
        <v>57.757760830455616</v>
      </c>
      <c r="M213" s="156">
        <f t="shared" si="48"/>
        <v>55.325146952250776</v>
      </c>
      <c r="N213" s="156">
        <f t="shared" si="48"/>
        <v>39.90322828209171</v>
      </c>
      <c r="O213" s="156">
        <f t="shared" si="48"/>
        <v>37.7315527159152</v>
      </c>
      <c r="P213" s="156">
        <f t="shared" si="48"/>
        <v>27.737342706615465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13.24751019780261</v>
      </c>
      <c r="C214" s="157">
        <f t="shared" si="49"/>
        <v>16.351618361128239</v>
      </c>
      <c r="D214" s="157">
        <f t="shared" si="49"/>
        <v>19.695107549078127</v>
      </c>
      <c r="E214" s="157">
        <f t="shared" si="49"/>
        <v>22.611617167641075</v>
      </c>
      <c r="F214" s="157">
        <f t="shared" si="49"/>
        <v>25.840328262922533</v>
      </c>
      <c r="G214" s="157">
        <f t="shared" si="49"/>
        <v>0</v>
      </c>
      <c r="H214" s="157">
        <f t="shared" si="49"/>
        <v>0</v>
      </c>
      <c r="I214" s="157">
        <f t="shared" si="49"/>
        <v>0</v>
      </c>
      <c r="J214" s="157">
        <f t="shared" si="49"/>
        <v>0</v>
      </c>
      <c r="K214" s="157">
        <f t="shared" si="49"/>
        <v>96.603289610761806</v>
      </c>
      <c r="L214" s="157">
        <f t="shared" si="49"/>
        <v>136.52501544185625</v>
      </c>
      <c r="M214" s="157">
        <f t="shared" si="49"/>
        <v>162.58185430857046</v>
      </c>
      <c r="N214" s="157">
        <f t="shared" si="49"/>
        <v>237.00288802352912</v>
      </c>
      <c r="O214" s="157">
        <f t="shared" si="49"/>
        <v>222.75864120786395</v>
      </c>
      <c r="P214" s="157">
        <f t="shared" si="49"/>
        <v>234.95803892629172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13.24751019780261</v>
      </c>
      <c r="C215" s="156">
        <f t="shared" si="50"/>
        <v>16.351618361128239</v>
      </c>
      <c r="D215" s="156">
        <f t="shared" si="50"/>
        <v>19.695107549078127</v>
      </c>
      <c r="E215" s="156">
        <f t="shared" si="50"/>
        <v>22.611617167641075</v>
      </c>
      <c r="F215" s="156">
        <f t="shared" si="50"/>
        <v>25.840328262922533</v>
      </c>
      <c r="G215" s="156">
        <f t="shared" si="50"/>
        <v>0</v>
      </c>
      <c r="H215" s="156">
        <f t="shared" si="50"/>
        <v>0</v>
      </c>
      <c r="I215" s="156">
        <f t="shared" si="50"/>
        <v>0</v>
      </c>
      <c r="J215" s="156">
        <f t="shared" si="50"/>
        <v>0</v>
      </c>
      <c r="K215" s="156">
        <f t="shared" si="50"/>
        <v>96.603289610761806</v>
      </c>
      <c r="L215" s="156">
        <f t="shared" si="50"/>
        <v>136.52501544185625</v>
      </c>
      <c r="M215" s="156">
        <f t="shared" si="50"/>
        <v>162.58185430857046</v>
      </c>
      <c r="N215" s="156">
        <f t="shared" si="50"/>
        <v>237.00288802352912</v>
      </c>
      <c r="O215" s="156">
        <f t="shared" si="50"/>
        <v>222.75864120786395</v>
      </c>
      <c r="P215" s="156">
        <f t="shared" si="50"/>
        <v>234.95803892629172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2220.0011993218045</v>
      </c>
      <c r="C216" s="157">
        <f t="shared" si="50"/>
        <v>2297.130804183917</v>
      </c>
      <c r="D216" s="157">
        <f t="shared" si="50"/>
        <v>2392.7866011816036</v>
      </c>
      <c r="E216" s="157">
        <f t="shared" si="50"/>
        <v>2660.4790387213611</v>
      </c>
      <c r="F216" s="157">
        <f t="shared" si="50"/>
        <v>2579.2595205837106</v>
      </c>
      <c r="G216" s="157">
        <f t="shared" si="50"/>
        <v>0</v>
      </c>
      <c r="H216" s="157">
        <f t="shared" si="50"/>
        <v>0</v>
      </c>
      <c r="I216" s="157">
        <f t="shared" si="50"/>
        <v>0</v>
      </c>
      <c r="J216" s="157">
        <f t="shared" si="50"/>
        <v>0</v>
      </c>
      <c r="K216" s="157">
        <f t="shared" si="50"/>
        <v>3160.1890658286557</v>
      </c>
      <c r="L216" s="157">
        <f t="shared" si="50"/>
        <v>2190.2648333371699</v>
      </c>
      <c r="M216" s="157">
        <f t="shared" si="50"/>
        <v>2510.7977681175407</v>
      </c>
      <c r="N216" s="157">
        <f t="shared" si="50"/>
        <v>2393.739869086161</v>
      </c>
      <c r="O216" s="157">
        <f t="shared" si="50"/>
        <v>2365.6334419976138</v>
      </c>
      <c r="P216" s="157">
        <f t="shared" si="50"/>
        <v>2233.669098224836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2055.4995320395824</v>
      </c>
      <c r="C218" s="132">
        <f t="shared" si="52"/>
        <v>2067.2118519760911</v>
      </c>
      <c r="D218" s="132">
        <f t="shared" si="52"/>
        <v>2130.4192959821758</v>
      </c>
      <c r="E218" s="132">
        <f t="shared" si="52"/>
        <v>2203.5495580406628</v>
      </c>
      <c r="F218" s="132">
        <f t="shared" si="52"/>
        <v>2198.9010217099221</v>
      </c>
      <c r="G218" s="132">
        <f t="shared" si="52"/>
        <v>0</v>
      </c>
      <c r="H218" s="132">
        <f t="shared" si="52"/>
        <v>0</v>
      </c>
      <c r="I218" s="132">
        <f t="shared" si="52"/>
        <v>0</v>
      </c>
      <c r="J218" s="132">
        <f t="shared" si="52"/>
        <v>0</v>
      </c>
      <c r="K218" s="132">
        <f t="shared" si="52"/>
        <v>0</v>
      </c>
      <c r="L218" s="132">
        <f t="shared" si="52"/>
        <v>0</v>
      </c>
      <c r="M218" s="132">
        <f t="shared" si="52"/>
        <v>0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2343.6565815718454</v>
      </c>
      <c r="C222" s="162">
        <f t="shared" si="54"/>
        <v>2467.3353848950023</v>
      </c>
      <c r="D222" s="162">
        <f t="shared" si="54"/>
        <v>2584.1065059571856</v>
      </c>
      <c r="E222" s="162">
        <f t="shared" si="54"/>
        <v>2988.7272980860357</v>
      </c>
      <c r="F222" s="162">
        <f t="shared" si="54"/>
        <v>2847.1642023991621</v>
      </c>
      <c r="G222" s="162">
        <f t="shared" si="54"/>
        <v>0</v>
      </c>
      <c r="H222" s="162">
        <f t="shared" si="54"/>
        <v>0</v>
      </c>
      <c r="I222" s="162">
        <f t="shared" si="54"/>
        <v>0</v>
      </c>
      <c r="J222" s="162">
        <f t="shared" si="54"/>
        <v>0</v>
      </c>
      <c r="K222" s="162">
        <f t="shared" si="54"/>
        <v>3206.5783305953792</v>
      </c>
      <c r="L222" s="162">
        <f t="shared" si="54"/>
        <v>2191.0474404369347</v>
      </c>
      <c r="M222" s="162">
        <f t="shared" si="54"/>
        <v>2533.63745887084</v>
      </c>
      <c r="N222" s="162">
        <f t="shared" si="54"/>
        <v>2412.5403558864591</v>
      </c>
      <c r="O222" s="162">
        <f t="shared" si="54"/>
        <v>2385.0580967625306</v>
      </c>
      <c r="P222" s="162">
        <f t="shared" si="54"/>
        <v>2245.9916837767205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2763.5608520731726</v>
      </c>
      <c r="L223" s="160">
        <f t="shared" si="55"/>
        <v>2183.8512727147058</v>
      </c>
      <c r="M223" s="160">
        <f t="shared" si="55"/>
        <v>2342.469247265723</v>
      </c>
      <c r="N223" s="160">
        <f t="shared" si="55"/>
        <v>2267.6469489945007</v>
      </c>
      <c r="O223" s="160">
        <f t="shared" si="55"/>
        <v>2245.6939070205854</v>
      </c>
      <c r="P223" s="160">
        <f t="shared" si="55"/>
        <v>2162.3127307267177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1603.289165297675</v>
      </c>
      <c r="L224" s="156">
        <f t="shared" si="55"/>
        <v>1095.5237202184705</v>
      </c>
      <c r="M224" s="156">
        <f t="shared" si="55"/>
        <v>1266.818729435422</v>
      </c>
      <c r="N224" s="156">
        <f t="shared" si="55"/>
        <v>1206.270177943235</v>
      </c>
      <c r="O224" s="156">
        <f t="shared" si="55"/>
        <v>1194.8788035453565</v>
      </c>
      <c r="P224" s="156">
        <f t="shared" si="55"/>
        <v>1132.3832100898601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1160.2716867754982</v>
      </c>
      <c r="L225" s="156">
        <f t="shared" si="55"/>
        <v>1088.3275524962353</v>
      </c>
      <c r="M225" s="156">
        <f t="shared" si="55"/>
        <v>1075.6505178303005</v>
      </c>
      <c r="N225" s="156">
        <f t="shared" si="55"/>
        <v>1061.3767710512659</v>
      </c>
      <c r="O225" s="156">
        <f t="shared" si="55"/>
        <v>1050.8151034752286</v>
      </c>
      <c r="P225" s="156">
        <f t="shared" si="55"/>
        <v>1029.9295206368577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714.61402682082314</v>
      </c>
      <c r="C226" s="157">
        <f t="shared" si="56"/>
        <v>761.77378728955205</v>
      </c>
      <c r="D226" s="157">
        <f t="shared" si="56"/>
        <v>769.40392286515953</v>
      </c>
      <c r="E226" s="157">
        <f t="shared" si="56"/>
        <v>837.93503446907721</v>
      </c>
      <c r="F226" s="157">
        <f t="shared" si="56"/>
        <v>879.03848393024566</v>
      </c>
      <c r="G226" s="157">
        <f t="shared" si="56"/>
        <v>0</v>
      </c>
      <c r="H226" s="157">
        <f t="shared" si="56"/>
        <v>0</v>
      </c>
      <c r="I226" s="157">
        <f t="shared" si="56"/>
        <v>0</v>
      </c>
      <c r="J226" s="157">
        <f t="shared" si="56"/>
        <v>0</v>
      </c>
      <c r="K226" s="157">
        <f t="shared" si="56"/>
        <v>916.36065296874153</v>
      </c>
      <c r="L226" s="157">
        <f t="shared" si="56"/>
        <v>808.39958462336642</v>
      </c>
      <c r="M226" s="157">
        <f t="shared" si="56"/>
        <v>784.91168464746022</v>
      </c>
      <c r="N226" s="157">
        <f t="shared" si="56"/>
        <v>762.50642205266206</v>
      </c>
      <c r="O226" s="157">
        <f t="shared" si="56"/>
        <v>772.91634893170101</v>
      </c>
      <c r="P226" s="157">
        <f t="shared" si="56"/>
        <v>748.77248353068967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646.72854858209746</v>
      </c>
      <c r="C228" s="156">
        <f t="shared" si="58"/>
        <v>658.35260421252303</v>
      </c>
      <c r="D228" s="156">
        <f t="shared" si="58"/>
        <v>670.9114569176827</v>
      </c>
      <c r="E228" s="156">
        <f t="shared" si="58"/>
        <v>667.21173068236237</v>
      </c>
      <c r="F228" s="156">
        <f t="shared" si="58"/>
        <v>622.01806098039594</v>
      </c>
      <c r="G228" s="156">
        <f t="shared" si="58"/>
        <v>0</v>
      </c>
      <c r="H228" s="156">
        <f t="shared" si="58"/>
        <v>0</v>
      </c>
      <c r="I228" s="156">
        <f t="shared" si="58"/>
        <v>0</v>
      </c>
      <c r="J228" s="156">
        <f t="shared" si="58"/>
        <v>0</v>
      </c>
      <c r="K228" s="156">
        <f t="shared" si="58"/>
        <v>720.05923936727299</v>
      </c>
      <c r="L228" s="156">
        <f t="shared" si="58"/>
        <v>715.28850598624388</v>
      </c>
      <c r="M228" s="156">
        <f t="shared" si="58"/>
        <v>705.70684828000765</v>
      </c>
      <c r="N228" s="156">
        <f t="shared" si="58"/>
        <v>703.10171573791911</v>
      </c>
      <c r="O228" s="156">
        <f t="shared" si="58"/>
        <v>715.37147930708181</v>
      </c>
      <c r="P228" s="156">
        <f t="shared" si="58"/>
        <v>703.69022359629923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737.38888756671747</v>
      </c>
      <c r="C229" s="57">
        <f t="shared" si="59"/>
        <v>793.08440415482869</v>
      </c>
      <c r="D229" s="57">
        <f t="shared" si="59"/>
        <v>815.32288680083377</v>
      </c>
      <c r="E229" s="57">
        <f t="shared" si="59"/>
        <v>918.70820090384836</v>
      </c>
      <c r="F229" s="57">
        <f t="shared" si="59"/>
        <v>969.43877062295155</v>
      </c>
      <c r="G229" s="57">
        <f t="shared" si="59"/>
        <v>0</v>
      </c>
      <c r="H229" s="57">
        <f t="shared" si="59"/>
        <v>0</v>
      </c>
      <c r="I229" s="57">
        <f t="shared" si="59"/>
        <v>0</v>
      </c>
      <c r="J229" s="57">
        <f t="shared" si="59"/>
        <v>0</v>
      </c>
      <c r="K229" s="57">
        <f t="shared" si="59"/>
        <v>969.1107308990878</v>
      </c>
      <c r="L229" s="57">
        <f t="shared" si="59"/>
        <v>832.03865004232523</v>
      </c>
      <c r="M229" s="57">
        <f t="shared" si="59"/>
        <v>810.43741390332173</v>
      </c>
      <c r="N229" s="57">
        <f t="shared" si="59"/>
        <v>779.18739975708843</v>
      </c>
      <c r="O229" s="57">
        <f t="shared" si="59"/>
        <v>784.00018925517656</v>
      </c>
      <c r="P229" s="57">
        <f t="shared" si="59"/>
        <v>755.11217633396325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6794.3082065379867</v>
      </c>
      <c r="C231" s="168">
        <f t="shared" si="60"/>
        <v>2233.3089370773087</v>
      </c>
      <c r="D231" s="168">
        <f t="shared" si="60"/>
        <v>5469.4728138466317</v>
      </c>
      <c r="E231" s="168">
        <f t="shared" si="60"/>
        <v>5899.5314187576832</v>
      </c>
      <c r="F231" s="168">
        <f t="shared" si="60"/>
        <v>5567.9670680049312</v>
      </c>
      <c r="G231" s="168">
        <f t="shared" si="60"/>
        <v>0</v>
      </c>
      <c r="H231" s="168">
        <f t="shared" si="60"/>
        <v>0</v>
      </c>
      <c r="I231" s="168">
        <f t="shared" si="60"/>
        <v>0</v>
      </c>
      <c r="J231" s="168">
        <f t="shared" si="60"/>
        <v>0</v>
      </c>
      <c r="K231" s="168">
        <f t="shared" si="60"/>
        <v>5045.125206191201</v>
      </c>
      <c r="L231" s="168">
        <f t="shared" si="60"/>
        <v>4828.992570410066</v>
      </c>
      <c r="M231" s="168">
        <f t="shared" si="60"/>
        <v>4445.627239439732</v>
      </c>
      <c r="N231" s="168">
        <f t="shared" si="60"/>
        <v>4154.4663552966995</v>
      </c>
      <c r="O231" s="168">
        <f t="shared" si="60"/>
        <v>4097.7313026614047</v>
      </c>
      <c r="P231" s="168">
        <f t="shared" si="60"/>
        <v>3171.4661944634968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6329.9156631540818</v>
      </c>
      <c r="C232" s="157">
        <f t="shared" si="61"/>
        <v>1780.3694098231465</v>
      </c>
      <c r="D232" s="157">
        <f t="shared" si="61"/>
        <v>4994.3489617044233</v>
      </c>
      <c r="E232" s="157">
        <f t="shared" si="61"/>
        <v>5429.7714154614641</v>
      </c>
      <c r="F232" s="157">
        <f t="shared" si="61"/>
        <v>5130.2892920510185</v>
      </c>
      <c r="G232" s="157">
        <f t="shared" si="61"/>
        <v>0</v>
      </c>
      <c r="H232" s="157">
        <f t="shared" si="61"/>
        <v>0</v>
      </c>
      <c r="I232" s="157">
        <f t="shared" si="61"/>
        <v>0</v>
      </c>
      <c r="J232" s="157">
        <f t="shared" si="61"/>
        <v>0</v>
      </c>
      <c r="K232" s="157">
        <f t="shared" si="61"/>
        <v>4971.9037740142776</v>
      </c>
      <c r="L232" s="157">
        <f t="shared" si="61"/>
        <v>4759.4597001468501</v>
      </c>
      <c r="M232" s="157">
        <f t="shared" si="61"/>
        <v>4363.0491036074618</v>
      </c>
      <c r="N232" s="157">
        <f t="shared" si="61"/>
        <v>4080.4593648620425</v>
      </c>
      <c r="O232" s="157">
        <f t="shared" si="61"/>
        <v>4042.2620799531514</v>
      </c>
      <c r="P232" s="157">
        <f t="shared" si="61"/>
        <v>3129.8140659207215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6329.9156631540818</v>
      </c>
      <c r="C233" s="156">
        <f t="shared" ref="C233:Q234" si="62">IF(C170=0,0,C170*1000000/C$7)</f>
        <v>1780.3694098231465</v>
      </c>
      <c r="D233" s="156">
        <f t="shared" si="62"/>
        <v>4994.3489617044233</v>
      </c>
      <c r="E233" s="156">
        <f t="shared" si="62"/>
        <v>5429.7714154614641</v>
      </c>
      <c r="F233" s="156">
        <f t="shared" si="62"/>
        <v>5130.2892920510185</v>
      </c>
      <c r="G233" s="156">
        <f t="shared" si="62"/>
        <v>0</v>
      </c>
      <c r="H233" s="156">
        <f t="shared" si="62"/>
        <v>0</v>
      </c>
      <c r="I233" s="156">
        <f t="shared" si="62"/>
        <v>0</v>
      </c>
      <c r="J233" s="156">
        <f t="shared" si="62"/>
        <v>0</v>
      </c>
      <c r="K233" s="156">
        <f t="shared" si="62"/>
        <v>4971.9037740142776</v>
      </c>
      <c r="L233" s="156">
        <f t="shared" si="62"/>
        <v>4759.4597001468501</v>
      </c>
      <c r="M233" s="156">
        <f t="shared" si="62"/>
        <v>4363.0491036074618</v>
      </c>
      <c r="N233" s="156">
        <f t="shared" si="62"/>
        <v>4080.4593648620425</v>
      </c>
      <c r="O233" s="156">
        <f t="shared" si="62"/>
        <v>4042.2620799531514</v>
      </c>
      <c r="P233" s="156">
        <f t="shared" si="62"/>
        <v>3129.8140659207215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376.4278169623438</v>
      </c>
      <c r="C237" s="157">
        <f t="shared" si="64"/>
        <v>370.66823432533454</v>
      </c>
      <c r="D237" s="157">
        <f t="shared" si="64"/>
        <v>365.49611280360978</v>
      </c>
      <c r="E237" s="157">
        <f t="shared" si="64"/>
        <v>362.44926566095069</v>
      </c>
      <c r="F237" s="157">
        <f t="shared" si="64"/>
        <v>356.62621327362069</v>
      </c>
      <c r="G237" s="157">
        <f t="shared" si="64"/>
        <v>0</v>
      </c>
      <c r="H237" s="157">
        <f t="shared" si="64"/>
        <v>0</v>
      </c>
      <c r="I237" s="157">
        <f t="shared" si="64"/>
        <v>0</v>
      </c>
      <c r="J237" s="157">
        <f t="shared" si="64"/>
        <v>0</v>
      </c>
      <c r="K237" s="157">
        <f t="shared" si="64"/>
        <v>0</v>
      </c>
      <c r="L237" s="157">
        <f t="shared" si="64"/>
        <v>0</v>
      </c>
      <c r="M237" s="157">
        <f t="shared" si="64"/>
        <v>0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877.19860732308405</v>
      </c>
      <c r="C239" s="132">
        <f t="shared" ref="C239:Q239" si="66">IF(C176=0,0,C176*1000000/C$12)</f>
        <v>871.38126858537794</v>
      </c>
      <c r="D239" s="132">
        <f t="shared" si="66"/>
        <v>866.72064712288307</v>
      </c>
      <c r="E239" s="132">
        <f t="shared" si="66"/>
        <v>866.98737060659312</v>
      </c>
      <c r="F239" s="132">
        <f t="shared" si="66"/>
        <v>862.94738026703283</v>
      </c>
      <c r="G239" s="132">
        <f t="shared" si="66"/>
        <v>0</v>
      </c>
      <c r="H239" s="132">
        <f t="shared" si="66"/>
        <v>0</v>
      </c>
      <c r="I239" s="132">
        <f t="shared" si="66"/>
        <v>0</v>
      </c>
      <c r="J239" s="132">
        <f t="shared" si="66"/>
        <v>0</v>
      </c>
      <c r="K239" s="132">
        <f t="shared" si="66"/>
        <v>0</v>
      </c>
      <c r="L239" s="132">
        <f t="shared" si="66"/>
        <v>0</v>
      </c>
      <c r="M239" s="132">
        <f t="shared" si="66"/>
        <v>0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87.964726421560513</v>
      </c>
      <c r="C247" s="157">
        <f t="shared" ref="C247:Q247" si="70">IF(C184=0,0,C184*1000000/C$5)</f>
        <v>82.271292928827876</v>
      </c>
      <c r="D247" s="157">
        <f t="shared" si="70"/>
        <v>109.6277393385982</v>
      </c>
      <c r="E247" s="157">
        <f t="shared" si="70"/>
        <v>107.31073763526859</v>
      </c>
      <c r="F247" s="157">
        <f t="shared" si="70"/>
        <v>81.051562680291894</v>
      </c>
      <c r="G247" s="157">
        <f t="shared" si="70"/>
        <v>0</v>
      </c>
      <c r="H247" s="157">
        <f t="shared" si="70"/>
        <v>0</v>
      </c>
      <c r="I247" s="157">
        <f t="shared" si="70"/>
        <v>0</v>
      </c>
      <c r="J247" s="157">
        <f t="shared" si="70"/>
        <v>0</v>
      </c>
      <c r="K247" s="157">
        <f t="shared" si="70"/>
        <v>73.221432176923159</v>
      </c>
      <c r="L247" s="157">
        <f t="shared" si="70"/>
        <v>69.532870263215912</v>
      </c>
      <c r="M247" s="157">
        <f t="shared" si="70"/>
        <v>82.578135832269894</v>
      </c>
      <c r="N247" s="157">
        <f t="shared" si="70"/>
        <v>74.006990434656956</v>
      </c>
      <c r="O247" s="157">
        <f t="shared" si="70"/>
        <v>55.46922270825349</v>
      </c>
      <c r="P247" s="157">
        <f t="shared" si="70"/>
        <v>41.652128542775102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350.16292767040221</v>
      </c>
      <c r="C249" s="156">
        <f t="shared" ref="C249:Q249" si="72">IF(C186=0,0,C186*1000000/C$18)</f>
        <v>354.01919507291353</v>
      </c>
      <c r="D249" s="156">
        <f t="shared" si="72"/>
        <v>344.77037885527966</v>
      </c>
      <c r="E249" s="156">
        <f t="shared" si="72"/>
        <v>334.12422619247678</v>
      </c>
      <c r="F249" s="156">
        <f t="shared" si="72"/>
        <v>311.49228010465123</v>
      </c>
      <c r="G249" s="156">
        <f t="shared" si="72"/>
        <v>0</v>
      </c>
      <c r="H249" s="156">
        <f t="shared" si="72"/>
        <v>0</v>
      </c>
      <c r="I249" s="156">
        <f t="shared" si="72"/>
        <v>0</v>
      </c>
      <c r="J249" s="156">
        <f t="shared" si="72"/>
        <v>0</v>
      </c>
      <c r="K249" s="156">
        <f t="shared" si="72"/>
        <v>345.70388540160798</v>
      </c>
      <c r="L249" s="156">
        <f t="shared" si="72"/>
        <v>343.41343348339387</v>
      </c>
      <c r="M249" s="156">
        <f t="shared" si="72"/>
        <v>338.81323378240143</v>
      </c>
      <c r="N249" s="156">
        <f t="shared" si="72"/>
        <v>337.56249718664952</v>
      </c>
      <c r="O249" s="156">
        <f t="shared" si="72"/>
        <v>343.4532693716518</v>
      </c>
      <c r="P249" s="156">
        <f t="shared" si="72"/>
        <v>337.84504262473143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331.08933023365586</v>
      </c>
      <c r="C252" s="184">
        <f>C189/RES_summary!C$19</f>
        <v>142.68273915615106</v>
      </c>
      <c r="D252" s="184">
        <f>D189/RES_summary!D$19</f>
        <v>270.41161603460364</v>
      </c>
      <c r="E252" s="184">
        <f>E189/RES_summary!E$19</f>
        <v>290.11233228663622</v>
      </c>
      <c r="F252" s="184">
        <f>F189/RES_summary!F$19</f>
        <v>283.34951368897543</v>
      </c>
      <c r="G252" s="184">
        <f>G189/RES_summary!G$19</f>
        <v>0</v>
      </c>
      <c r="H252" s="184">
        <f>H189/RES_summary!H$19</f>
        <v>0</v>
      </c>
      <c r="I252" s="184">
        <f>I189/RES_summary!I$19</f>
        <v>0</v>
      </c>
      <c r="J252" s="184">
        <f>J189/RES_summary!J$19</f>
        <v>0</v>
      </c>
      <c r="K252" s="184">
        <f>K189/RES_summary!K$19</f>
        <v>266.83265258040944</v>
      </c>
      <c r="L252" s="184">
        <f>L189/RES_summary!L$19</f>
        <v>228.79986808608572</v>
      </c>
      <c r="M252" s="184">
        <f>M189/RES_summary!M$19</f>
        <v>216.8415910476273</v>
      </c>
      <c r="N252" s="184">
        <f>N189/RES_summary!N$19</f>
        <v>200.79187809251059</v>
      </c>
      <c r="O252" s="184">
        <f>O189/RES_summary!O$19</f>
        <v>196.12489828202817</v>
      </c>
      <c r="P252" s="184">
        <f>P189/RES_summary!P$19</f>
        <v>158.82844547199113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263.01414038268945</v>
      </c>
      <c r="C253" s="178">
        <f>C190/RES_summary!C$19</f>
        <v>73.198310141558579</v>
      </c>
      <c r="D253" s="178">
        <f>D190/RES_summary!D$19</f>
        <v>200.05430004986599</v>
      </c>
      <c r="E253" s="178">
        <f>E190/RES_summary!E$19</f>
        <v>215.2774112860981</v>
      </c>
      <c r="F253" s="178">
        <f>F190/RES_summary!F$19</f>
        <v>210.92798419133027</v>
      </c>
      <c r="G253" s="178">
        <f>G190/RES_summary!G$19</f>
        <v>0</v>
      </c>
      <c r="H253" s="178">
        <f>H190/RES_summary!H$19</f>
        <v>0</v>
      </c>
      <c r="I253" s="178">
        <f>I190/RES_summary!I$19</f>
        <v>0</v>
      </c>
      <c r="J253" s="178">
        <f>J190/RES_summary!J$19</f>
        <v>0</v>
      </c>
      <c r="K253" s="178">
        <f>K190/RES_summary!K$19</f>
        <v>193.8151854764252</v>
      </c>
      <c r="L253" s="178">
        <f>L190/RES_summary!L$19</f>
        <v>177.11746239530453</v>
      </c>
      <c r="M253" s="178">
        <f>M190/RES_summary!M$19</f>
        <v>160.32494209012083</v>
      </c>
      <c r="N253" s="178">
        <f>N190/RES_summary!N$19</f>
        <v>147.35217034340417</v>
      </c>
      <c r="O253" s="178">
        <f>O190/RES_summary!O$19</f>
        <v>144.20461575967227</v>
      </c>
      <c r="P253" s="178">
        <f>P190/RES_summary!P$19</f>
        <v>110.55192675658613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261.97035327882105</v>
      </c>
      <c r="C254" s="177">
        <f>C191/RES_summary!C$19</f>
        <v>72.786260467822686</v>
      </c>
      <c r="D254" s="177">
        <f>D191/RES_summary!D$19</f>
        <v>198.90766770665897</v>
      </c>
      <c r="E254" s="177">
        <f>E191/RES_summary!E$19</f>
        <v>213.38411465188108</v>
      </c>
      <c r="F254" s="177">
        <f>F191/RES_summary!F$19</f>
        <v>209.27765132820562</v>
      </c>
      <c r="G254" s="177">
        <f>G191/RES_summary!G$19</f>
        <v>0</v>
      </c>
      <c r="H254" s="177">
        <f>H191/RES_summary!H$19</f>
        <v>0</v>
      </c>
      <c r="I254" s="177">
        <f>I191/RES_summary!I$19</f>
        <v>0</v>
      </c>
      <c r="J254" s="177">
        <f>J191/RES_summary!J$19</f>
        <v>0</v>
      </c>
      <c r="K254" s="177">
        <f>K191/RES_summary!K$19</f>
        <v>192.66609881182205</v>
      </c>
      <c r="L254" s="177">
        <f>L191/RES_summary!L$19</f>
        <v>176.37683751093266</v>
      </c>
      <c r="M254" s="177">
        <f>M191/RES_summary!M$19</f>
        <v>159.62455805554205</v>
      </c>
      <c r="N254" s="177">
        <f>N191/RES_summary!N$19</f>
        <v>146.85524346566953</v>
      </c>
      <c r="O254" s="177">
        <f>O191/RES_summary!O$19</f>
        <v>143.74035393469728</v>
      </c>
      <c r="P254" s="177">
        <f>P191/RES_summary!P$19</f>
        <v>110.21394992051665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1.0437871038683961</v>
      </c>
      <c r="C255" s="177">
        <f>C192/RES_summary!C$19</f>
        <v>0.41204967373589013</v>
      </c>
      <c r="D255" s="177">
        <f>D192/RES_summary!D$19</f>
        <v>1.1466323432069891</v>
      </c>
      <c r="E255" s="177">
        <f>E192/RES_summary!E$19</f>
        <v>1.8932966342170365</v>
      </c>
      <c r="F255" s="177">
        <f>F192/RES_summary!F$19</f>
        <v>1.6503328631246477</v>
      </c>
      <c r="G255" s="177">
        <f>G192/RES_summary!G$19</f>
        <v>0</v>
      </c>
      <c r="H255" s="177">
        <f>H192/RES_summary!H$19</f>
        <v>0</v>
      </c>
      <c r="I255" s="177">
        <f>I192/RES_summary!I$19</f>
        <v>0</v>
      </c>
      <c r="J255" s="177">
        <f>J192/RES_summary!J$19</f>
        <v>0</v>
      </c>
      <c r="K255" s="177">
        <f>K192/RES_summary!K$19</f>
        <v>1.1490866646031574</v>
      </c>
      <c r="L255" s="177">
        <f>L192/RES_summary!L$19</f>
        <v>0.74062488437185681</v>
      </c>
      <c r="M255" s="177">
        <f>M192/RES_summary!M$19</f>
        <v>0.70038403457876663</v>
      </c>
      <c r="N255" s="177">
        <f>N192/RES_summary!N$19</f>
        <v>0.49692687773464134</v>
      </c>
      <c r="O255" s="177">
        <f>O192/RES_summary!O$19</f>
        <v>0.46426182497499652</v>
      </c>
      <c r="P255" s="177">
        <f>P192/RES_summary!P$19</f>
        <v>0.33797683606946638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0.11921255492066728</v>
      </c>
      <c r="C256" s="178">
        <f>C193/RES_summary!C$19</f>
        <v>0.1389129779124148</v>
      </c>
      <c r="D256" s="178">
        <f>D193/RES_summary!D$19</f>
        <v>0.15468023263691735</v>
      </c>
      <c r="E256" s="178">
        <f>E193/RES_summary!E$19</f>
        <v>0.16755619744525069</v>
      </c>
      <c r="F256" s="178">
        <f>F193/RES_summary!F$19</f>
        <v>0.18397438934663479</v>
      </c>
      <c r="G256" s="178">
        <f>G193/RES_summary!G$19</f>
        <v>0</v>
      </c>
      <c r="H256" s="178">
        <f>H193/RES_summary!H$19</f>
        <v>0</v>
      </c>
      <c r="I256" s="178">
        <f>I193/RES_summary!I$19</f>
        <v>0</v>
      </c>
      <c r="J256" s="178">
        <f>J193/RES_summary!J$19</f>
        <v>0</v>
      </c>
      <c r="K256" s="178">
        <f>K193/RES_summary!K$19</f>
        <v>0.51996026295600783</v>
      </c>
      <c r="L256" s="178">
        <f>L193/RES_summary!L$19</f>
        <v>0.70047083884486461</v>
      </c>
      <c r="M256" s="178">
        <f>M193/RES_summary!M$19</f>
        <v>0.8232280122284108</v>
      </c>
      <c r="N256" s="178">
        <f>N193/RES_summary!N$19</f>
        <v>1.1791522798589238</v>
      </c>
      <c r="O256" s="178">
        <f>O193/RES_summary!O$19</f>
        <v>1.0950265746068668</v>
      </c>
      <c r="P256" s="178">
        <f>P193/RES_summary!P$19</f>
        <v>1.0623398719343411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0.11921255492066728</v>
      </c>
      <c r="C257" s="177">
        <f>C194/RES_summary!C$19</f>
        <v>0.1389129779124148</v>
      </c>
      <c r="D257" s="177">
        <f>D194/RES_summary!D$19</f>
        <v>0.15468023263691735</v>
      </c>
      <c r="E257" s="177">
        <f>E194/RES_summary!E$19</f>
        <v>0.16755619744525069</v>
      </c>
      <c r="F257" s="177">
        <f>F194/RES_summary!F$19</f>
        <v>0.18397438934663479</v>
      </c>
      <c r="G257" s="177">
        <f>G194/RES_summary!G$19</f>
        <v>0</v>
      </c>
      <c r="H257" s="177">
        <f>H194/RES_summary!H$19</f>
        <v>0</v>
      </c>
      <c r="I257" s="177">
        <f>I194/RES_summary!I$19</f>
        <v>0</v>
      </c>
      <c r="J257" s="177">
        <f>J194/RES_summary!J$19</f>
        <v>0</v>
      </c>
      <c r="K257" s="177">
        <f>K194/RES_summary!K$19</f>
        <v>0.51996026295600783</v>
      </c>
      <c r="L257" s="177">
        <f>L194/RES_summary!L$19</f>
        <v>0.70047083884486461</v>
      </c>
      <c r="M257" s="177">
        <f>M194/RES_summary!M$19</f>
        <v>0.8232280122284108</v>
      </c>
      <c r="N257" s="177">
        <f>N194/RES_summary!N$19</f>
        <v>1.1791522798589238</v>
      </c>
      <c r="O257" s="177">
        <f>O194/RES_summary!O$19</f>
        <v>1.0950265746068668</v>
      </c>
      <c r="P257" s="177">
        <f>P194/RES_summary!P$19</f>
        <v>1.0623398719343411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52.415176508519401</v>
      </c>
      <c r="C258" s="178">
        <f>C195/RES_summary!C$19</f>
        <v>53.286269557871968</v>
      </c>
      <c r="D258" s="178">
        <f>D195/RES_summary!D$19</f>
        <v>53.577679963887647</v>
      </c>
      <c r="E258" s="178">
        <f>E195/RES_summary!E$19</f>
        <v>57.280942264202494</v>
      </c>
      <c r="F258" s="178">
        <f>F195/RES_summary!F$19</f>
        <v>55.072559713402427</v>
      </c>
      <c r="G258" s="178">
        <f>G195/RES_summary!G$19</f>
        <v>0</v>
      </c>
      <c r="H258" s="178">
        <f>H195/RES_summary!H$19</f>
        <v>0</v>
      </c>
      <c r="I258" s="178">
        <f>I195/RES_summary!I$19</f>
        <v>0</v>
      </c>
      <c r="J258" s="178">
        <f>J195/RES_summary!J$19</f>
        <v>0</v>
      </c>
      <c r="K258" s="178">
        <f>K195/RES_summary!K$19</f>
        <v>56.159975524000423</v>
      </c>
      <c r="L258" s="178">
        <f>L195/RES_summary!L$19</f>
        <v>37.074854830947856</v>
      </c>
      <c r="M258" s="178">
        <f>M195/RES_summary!M$19</f>
        <v>41.989232624831899</v>
      </c>
      <c r="N258" s="178">
        <f>N195/RES_summary!N$19</f>
        <v>39.315808429411938</v>
      </c>
      <c r="O258" s="178">
        <f>O195/RES_summary!O$19</f>
        <v>38.340886483195561</v>
      </c>
      <c r="P258" s="178">
        <f>P195/RES_summary!P$19</f>
        <v>35.559382161525811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55.848227396325534</v>
      </c>
      <c r="C260" s="183">
        <f>C197/RES_summary!C$19</f>
        <v>55.24372233944392</v>
      </c>
      <c r="D260" s="183">
        <f>D197/RES_summary!D$19</f>
        <v>54.632918209433392</v>
      </c>
      <c r="E260" s="183">
        <f>E197/RES_summary!E$19</f>
        <v>54.277995458601744</v>
      </c>
      <c r="F260" s="183">
        <f>F197/RES_summary!F$19</f>
        <v>53.611670597482323</v>
      </c>
      <c r="G260" s="183">
        <f>G197/RES_summary!G$19</f>
        <v>0</v>
      </c>
      <c r="H260" s="183">
        <f>H197/RES_summary!H$19</f>
        <v>0</v>
      </c>
      <c r="I260" s="183">
        <f>I197/RES_summary!I$19</f>
        <v>0</v>
      </c>
      <c r="J260" s="183">
        <f>J197/RES_summary!J$19</f>
        <v>0</v>
      </c>
      <c r="K260" s="183">
        <f>K197/RES_summary!K$19</f>
        <v>0</v>
      </c>
      <c r="L260" s="183">
        <f>L197/RES_summary!L$19</f>
        <v>0</v>
      </c>
      <c r="M260" s="183">
        <f>M197/RES_summary!M$19</f>
        <v>0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49.83456303007236</v>
      </c>
      <c r="C264" s="180">
        <f>C201/RES_summary!C$19</f>
        <v>51.837204890736359</v>
      </c>
      <c r="D264" s="180">
        <f>D201/RES_summary!D$19</f>
        <v>52.808193535310338</v>
      </c>
      <c r="E264" s="180">
        <f>E201/RES_summary!E$19</f>
        <v>59.438194320766499</v>
      </c>
      <c r="F264" s="180">
        <f>F201/RES_summary!F$19</f>
        <v>56.10153378635485</v>
      </c>
      <c r="G264" s="180">
        <f>G201/RES_summary!G$19</f>
        <v>0</v>
      </c>
      <c r="H264" s="180">
        <f>H201/RES_summary!H$19</f>
        <v>0</v>
      </c>
      <c r="I264" s="180">
        <f>I201/RES_summary!I$19</f>
        <v>0</v>
      </c>
      <c r="J264" s="180">
        <f>J201/RES_summary!J$19</f>
        <v>0</v>
      </c>
      <c r="K264" s="180">
        <f>K201/RES_summary!K$19</f>
        <v>57.54364998807538</v>
      </c>
      <c r="L264" s="180">
        <f>L201/RES_summary!L$19</f>
        <v>37.601800577679676</v>
      </c>
      <c r="M264" s="180">
        <f>M201/RES_summary!M$19</f>
        <v>42.926654384261347</v>
      </c>
      <c r="N264" s="180">
        <f>N201/RES_summary!N$19</f>
        <v>40.20943312533683</v>
      </c>
      <c r="O264" s="180">
        <f>O201/RES_summary!O$19</f>
        <v>39.27590202766045</v>
      </c>
      <c r="P264" s="180">
        <f>P201/RES_summary!P$19</f>
        <v>36.390784310154615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44.329558856159508</v>
      </c>
      <c r="L265" s="179">
        <f>L202/RES_summary!L$19</f>
        <v>32.756470174804107</v>
      </c>
      <c r="M265" s="179">
        <f>M202/RES_summary!M$19</f>
        <v>35.080434257836863</v>
      </c>
      <c r="N265" s="179">
        <f>N202/RES_summary!N$19</f>
        <v>33.322360037777678</v>
      </c>
      <c r="O265" s="179">
        <f>O202/RES_summary!O$19</f>
        <v>32.567536534039327</v>
      </c>
      <c r="P265" s="179">
        <f>P202/RES_summary!P$19</f>
        <v>30.744983672954341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28.771824994037427</v>
      </c>
      <c r="L266" s="177">
        <f>L203/RES_summary!L$19</f>
        <v>18.800900288839895</v>
      </c>
      <c r="M266" s="177">
        <f>M203/RES_summary!M$19</f>
        <v>21.463327192130706</v>
      </c>
      <c r="N266" s="177">
        <f>N203/RES_summary!N$19</f>
        <v>20.104716562668511</v>
      </c>
      <c r="O266" s="177">
        <f>O203/RES_summary!O$19</f>
        <v>19.637951013830335</v>
      </c>
      <c r="P266" s="177">
        <f>P203/RES_summary!P$19</f>
        <v>18.1953921550774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15.557733862122078</v>
      </c>
      <c r="L267" s="177">
        <f>L204/RES_summary!L$19</f>
        <v>13.95556988596422</v>
      </c>
      <c r="M267" s="177">
        <f>M204/RES_summary!M$19</f>
        <v>13.617107065706154</v>
      </c>
      <c r="N267" s="177">
        <f>N204/RES_summary!N$19</f>
        <v>13.217643475109163</v>
      </c>
      <c r="O267" s="177">
        <f>O204/RES_summary!O$19</f>
        <v>12.929585520208995</v>
      </c>
      <c r="P267" s="177">
        <f>P204/RES_summary!P$19</f>
        <v>12.549591517876941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15.540800787526386</v>
      </c>
      <c r="C268" s="178">
        <f>C205/RES_summary!C$19</f>
        <v>16.05924647880812</v>
      </c>
      <c r="D268" s="178">
        <f>D205/RES_summary!D$19</f>
        <v>16.624955788213104</v>
      </c>
      <c r="E268" s="178">
        <f>E205/RES_summary!E$19</f>
        <v>17.386422538890365</v>
      </c>
      <c r="F268" s="178">
        <f>F205/RES_summary!F$19</f>
        <v>17.16499539489611</v>
      </c>
      <c r="G268" s="178">
        <f>G205/RES_summary!G$19</f>
        <v>0</v>
      </c>
      <c r="H268" s="178">
        <f>H205/RES_summary!H$19</f>
        <v>0</v>
      </c>
      <c r="I268" s="178">
        <f>I205/RES_summary!I$19</f>
        <v>0</v>
      </c>
      <c r="J268" s="178">
        <f>J205/RES_summary!J$19</f>
        <v>0</v>
      </c>
      <c r="K268" s="178">
        <f>K205/RES_summary!K$19</f>
        <v>16.337531317027789</v>
      </c>
      <c r="L268" s="178">
        <f>L205/RES_summary!L$19</f>
        <v>13.90708002098844</v>
      </c>
      <c r="M268" s="178">
        <f>M205/RES_summary!M$19</f>
        <v>13.704188320446162</v>
      </c>
      <c r="N268" s="178">
        <f>N205/RES_summary!N$19</f>
        <v>12.944747039835555</v>
      </c>
      <c r="O268" s="178">
        <f>O205/RES_summary!O$19</f>
        <v>12.484369464553454</v>
      </c>
      <c r="P268" s="178">
        <f>P205/RES_summary!P$19</f>
        <v>11.654796681944857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22.293672888945867</v>
      </c>
      <c r="C270" s="177">
        <f>C207/RES_summary!C$19</f>
        <v>22.44406532537856</v>
      </c>
      <c r="D270" s="177">
        <f>D207/RES_summary!D$19</f>
        <v>21.732275527947969</v>
      </c>
      <c r="E270" s="177">
        <f>E207/RES_summary!E$19</f>
        <v>20.917943959432066</v>
      </c>
      <c r="F270" s="177">
        <f>F207/RES_summary!F$19</f>
        <v>19.351842182383912</v>
      </c>
      <c r="G270" s="177">
        <f>G207/RES_summary!G$19</f>
        <v>0</v>
      </c>
      <c r="H270" s="177">
        <f>H207/RES_summary!H$19</f>
        <v>0</v>
      </c>
      <c r="I270" s="177">
        <f>I207/RES_summary!I$19</f>
        <v>0</v>
      </c>
      <c r="J270" s="177">
        <f>J207/RES_summary!J$19</f>
        <v>0</v>
      </c>
      <c r="K270" s="177">
        <f>K207/RES_summary!K$19</f>
        <v>20.402382154519959</v>
      </c>
      <c r="L270" s="177">
        <f>L207/RES_summary!L$19</f>
        <v>19.381848991223425</v>
      </c>
      <c r="M270" s="177">
        <f>M207/RES_summary!M$19</f>
        <v>18.878348573928314</v>
      </c>
      <c r="N270" s="177">
        <f>N207/RES_summary!N$19</f>
        <v>18.502423606065452</v>
      </c>
      <c r="O270" s="177">
        <f>O207/RES_summary!O$19</f>
        <v>18.600127686759389</v>
      </c>
      <c r="P270" s="177">
        <f>P207/RES_summary!P$19</f>
        <v>18.118807389900343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13.275283540909589</v>
      </c>
      <c r="C271" s="176">
        <f>C208/RES_summary!C$19</f>
        <v>14.126251605695245</v>
      </c>
      <c r="D271" s="176">
        <f>D208/RES_summary!D$19</f>
        <v>14.243831215071573</v>
      </c>
      <c r="E271" s="176">
        <f>E208/RES_summary!E$19</f>
        <v>15.715577603592365</v>
      </c>
      <c r="F271" s="176">
        <f>F208/RES_summary!F$19</f>
        <v>16.395828593779711</v>
      </c>
      <c r="G271" s="176">
        <f>G208/RES_summary!G$19</f>
        <v>0</v>
      </c>
      <c r="H271" s="176">
        <f>H208/RES_summary!H$19</f>
        <v>0</v>
      </c>
      <c r="I271" s="176">
        <f>I208/RES_summary!I$19</f>
        <v>0</v>
      </c>
      <c r="J271" s="176">
        <f>J208/RES_summary!J$19</f>
        <v>0</v>
      </c>
      <c r="K271" s="176">
        <f>K208/RES_summary!K$19</f>
        <v>15.245225385455317</v>
      </c>
      <c r="L271" s="176">
        <f>L208/RES_summary!L$19</f>
        <v>12.517144218123905</v>
      </c>
      <c r="M271" s="176">
        <f>M208/RES_summary!M$19</f>
        <v>12.036686437807361</v>
      </c>
      <c r="N271" s="176">
        <f>N208/RES_summary!N$19</f>
        <v>11.38413872037845</v>
      </c>
      <c r="O271" s="176">
        <f>O208/RES_summary!O$19</f>
        <v>11.306400202756533</v>
      </c>
      <c r="P271" s="176">
        <f>P208/RES_summary!P$19</f>
        <v>10.745795176138618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176.10958171105091</v>
      </c>
      <c r="C273" s="184">
        <f>C210/RES_summary!C$19</f>
        <v>81.64667988983274</v>
      </c>
      <c r="D273" s="184">
        <f>D210/RES_summary!D$19</f>
        <v>149.51931803874638</v>
      </c>
      <c r="E273" s="184">
        <f>E210/RES_summary!E$19</f>
        <v>163.98924989663732</v>
      </c>
      <c r="F273" s="184">
        <f>F210/RES_summary!F$19</f>
        <v>161.41086756864146</v>
      </c>
      <c r="G273" s="184">
        <f>G210/RES_summary!G$19</f>
        <v>0</v>
      </c>
      <c r="H273" s="184">
        <f>H210/RES_summary!H$19</f>
        <v>0</v>
      </c>
      <c r="I273" s="184">
        <f>I210/RES_summary!I$19</f>
        <v>0</v>
      </c>
      <c r="J273" s="184">
        <f>J210/RES_summary!J$19</f>
        <v>0</v>
      </c>
      <c r="K273" s="184">
        <f>K210/RES_summary!K$19</f>
        <v>160.74594140524908</v>
      </c>
      <c r="L273" s="184">
        <f>L210/RES_summary!L$19</f>
        <v>135.82087055357277</v>
      </c>
      <c r="M273" s="184">
        <f>M210/RES_summary!M$19</f>
        <v>130.34669548555541</v>
      </c>
      <c r="N273" s="184">
        <f>N210/RES_summary!N$19</f>
        <v>121.75148199629857</v>
      </c>
      <c r="O273" s="184">
        <f>O210/RES_summary!O$19</f>
        <v>119.14476251612352</v>
      </c>
      <c r="P273" s="184">
        <f>P210/RES_summary!P$19</f>
        <v>98.828742335800868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133.46844798229003</v>
      </c>
      <c r="C274" s="178">
        <f>C211/RES_summary!C$19</f>
        <v>37.350523489474384</v>
      </c>
      <c r="D274" s="178">
        <f>D211/RES_summary!D$19</f>
        <v>103.95028134876851</v>
      </c>
      <c r="E274" s="178">
        <f>E211/RES_summary!E$19</f>
        <v>113.90625986988458</v>
      </c>
      <c r="F274" s="178">
        <f>F211/RES_summary!F$19</f>
        <v>112.23178286860683</v>
      </c>
      <c r="G274" s="178">
        <f>G211/RES_summary!G$19</f>
        <v>0</v>
      </c>
      <c r="H274" s="178">
        <f>H211/RES_summary!H$19</f>
        <v>0</v>
      </c>
      <c r="I274" s="178">
        <f>I211/RES_summary!I$19</f>
        <v>0</v>
      </c>
      <c r="J274" s="178">
        <f>J211/RES_summary!J$19</f>
        <v>0</v>
      </c>
      <c r="K274" s="178">
        <f>K211/RES_summary!K$19</f>
        <v>104.7893886334062</v>
      </c>
      <c r="L274" s="178">
        <f>L211/RES_summary!L$19</f>
        <v>95.618492930008003</v>
      </c>
      <c r="M274" s="178">
        <f>M211/RES_summary!M$19</f>
        <v>86.566748177194469</v>
      </c>
      <c r="N274" s="178">
        <f>N211/RES_summary!N$19</f>
        <v>79.494331570864531</v>
      </c>
      <c r="O274" s="178">
        <f>O211/RES_summary!O$19</f>
        <v>77.786083249536674</v>
      </c>
      <c r="P274" s="178">
        <f>P211/RES_summary!P$19</f>
        <v>59.625039383037787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132.42466087842163</v>
      </c>
      <c r="C275" s="177">
        <f>C212/RES_summary!C$19</f>
        <v>36.93847381573849</v>
      </c>
      <c r="D275" s="177">
        <f>D212/RES_summary!D$19</f>
        <v>102.80364900556152</v>
      </c>
      <c r="E275" s="177">
        <f>E212/RES_summary!E$19</f>
        <v>112.01296323566754</v>
      </c>
      <c r="F275" s="177">
        <f>F212/RES_summary!F$19</f>
        <v>110.58145000548217</v>
      </c>
      <c r="G275" s="177">
        <f>G212/RES_summary!G$19</f>
        <v>0</v>
      </c>
      <c r="H275" s="177">
        <f>H212/RES_summary!H$19</f>
        <v>0</v>
      </c>
      <c r="I275" s="177">
        <f>I212/RES_summary!I$19</f>
        <v>0</v>
      </c>
      <c r="J275" s="177">
        <f>J212/RES_summary!J$19</f>
        <v>0</v>
      </c>
      <c r="K275" s="177">
        <f>K212/RES_summary!K$19</f>
        <v>103.64030196880304</v>
      </c>
      <c r="L275" s="177">
        <f>L212/RES_summary!L$19</f>
        <v>94.877868045636149</v>
      </c>
      <c r="M275" s="177">
        <f>M212/RES_summary!M$19</f>
        <v>85.866364142615708</v>
      </c>
      <c r="N275" s="177">
        <f>N212/RES_summary!N$19</f>
        <v>78.997404693129894</v>
      </c>
      <c r="O275" s="177">
        <f>O212/RES_summary!O$19</f>
        <v>77.321821424561676</v>
      </c>
      <c r="P275" s="177">
        <f>P212/RES_summary!P$19</f>
        <v>59.287062546968315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1.0437871038683961</v>
      </c>
      <c r="C276" s="177">
        <f>C213/RES_summary!C$19</f>
        <v>0.41204967373589013</v>
      </c>
      <c r="D276" s="177">
        <f>D213/RES_summary!D$19</f>
        <v>1.1466323432069891</v>
      </c>
      <c r="E276" s="177">
        <f>E213/RES_summary!E$19</f>
        <v>1.8932966342170365</v>
      </c>
      <c r="F276" s="177">
        <f>F213/RES_summary!F$19</f>
        <v>1.6503328631246477</v>
      </c>
      <c r="G276" s="177">
        <f>G213/RES_summary!G$19</f>
        <v>0</v>
      </c>
      <c r="H276" s="177">
        <f>H213/RES_summary!H$19</f>
        <v>0</v>
      </c>
      <c r="I276" s="177">
        <f>I213/RES_summary!I$19</f>
        <v>0</v>
      </c>
      <c r="J276" s="177">
        <f>J213/RES_summary!J$19</f>
        <v>0</v>
      </c>
      <c r="K276" s="177">
        <f>K213/RES_summary!K$19</f>
        <v>1.1490866646031577</v>
      </c>
      <c r="L276" s="177">
        <f>L213/RES_summary!L$19</f>
        <v>0.74062488437185681</v>
      </c>
      <c r="M276" s="177">
        <f>M213/RES_summary!M$19</f>
        <v>0.70038403457876663</v>
      </c>
      <c r="N276" s="177">
        <f>N213/RES_summary!N$19</f>
        <v>0.49692687773464139</v>
      </c>
      <c r="O276" s="177">
        <f>O213/RES_summary!O$19</f>
        <v>0.46426182497499657</v>
      </c>
      <c r="P276" s="177">
        <f>P213/RES_summary!P$19</f>
        <v>0.33797683606946644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0.19162657981113965</v>
      </c>
      <c r="C277" s="178">
        <f>C214/RES_summary!C$19</f>
        <v>0.23552959327654363</v>
      </c>
      <c r="D277" s="178">
        <f>D214/RES_summary!D$19</f>
        <v>0.28206138825513843</v>
      </c>
      <c r="E277" s="178">
        <f>E214/RES_summary!E$19</f>
        <v>0.32162713274055965</v>
      </c>
      <c r="F277" s="178">
        <f>F214/RES_summary!F$19</f>
        <v>0.36473973503403606</v>
      </c>
      <c r="G277" s="178">
        <f>G214/RES_summary!G$19</f>
        <v>0</v>
      </c>
      <c r="H277" s="178">
        <f>H214/RES_summary!H$19</f>
        <v>0</v>
      </c>
      <c r="I277" s="178">
        <f>I214/RES_summary!I$19</f>
        <v>0</v>
      </c>
      <c r="J277" s="178">
        <f>J214/RES_summary!J$19</f>
        <v>0</v>
      </c>
      <c r="K277" s="178">
        <f>K214/RES_summary!K$19</f>
        <v>1.2953244374569819</v>
      </c>
      <c r="L277" s="178">
        <f>L214/RES_summary!L$19</f>
        <v>1.750653458888481</v>
      </c>
      <c r="M277" s="178">
        <f>M214/RES_summary!M$19</f>
        <v>2.0581912808692735</v>
      </c>
      <c r="N277" s="178">
        <f>N214/RES_summary!N$19</f>
        <v>2.9514680949380958</v>
      </c>
      <c r="O277" s="178">
        <f>O214/RES_summary!O$19</f>
        <v>2.7408978918721112</v>
      </c>
      <c r="P277" s="178">
        <f>P214/RES_summary!P$19</f>
        <v>2.8629409617690209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0.19162657981113965</v>
      </c>
      <c r="C278" s="177">
        <f>C215/RES_summary!C$19</f>
        <v>0.23552959327654363</v>
      </c>
      <c r="D278" s="177">
        <f>D215/RES_summary!D$19</f>
        <v>0.28206138825513843</v>
      </c>
      <c r="E278" s="177">
        <f>E215/RES_summary!E$19</f>
        <v>0.32162713274055965</v>
      </c>
      <c r="F278" s="177">
        <f>F215/RES_summary!F$19</f>
        <v>0.36473973503403606</v>
      </c>
      <c r="G278" s="177">
        <f>G215/RES_summary!G$19</f>
        <v>0</v>
      </c>
      <c r="H278" s="177">
        <f>H215/RES_summary!H$19</f>
        <v>0</v>
      </c>
      <c r="I278" s="177">
        <f>I215/RES_summary!I$19</f>
        <v>0</v>
      </c>
      <c r="J278" s="177">
        <f>J215/RES_summary!J$19</f>
        <v>0</v>
      </c>
      <c r="K278" s="177">
        <f>K215/RES_summary!K$19</f>
        <v>1.2953244374569819</v>
      </c>
      <c r="L278" s="177">
        <f>L215/RES_summary!L$19</f>
        <v>1.750653458888481</v>
      </c>
      <c r="M278" s="177">
        <f>M215/RES_summary!M$19</f>
        <v>2.0581912808692735</v>
      </c>
      <c r="N278" s="177">
        <f>N215/RES_summary!N$19</f>
        <v>2.9514680949380958</v>
      </c>
      <c r="O278" s="177">
        <f>O215/RES_summary!O$19</f>
        <v>2.7408978918721112</v>
      </c>
      <c r="P278" s="177">
        <f>P215/RES_summary!P$19</f>
        <v>2.8629409617690209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32.112542708080291</v>
      </c>
      <c r="C279" s="178">
        <f>C216/RES_summary!C$19</f>
        <v>33.08799606641054</v>
      </c>
      <c r="D279" s="178">
        <f>D216/RES_summary!D$19</f>
        <v>34.268038843949761</v>
      </c>
      <c r="E279" s="178">
        <f>E216/RES_summary!E$19</f>
        <v>37.842593857676732</v>
      </c>
      <c r="F279" s="178">
        <f>F216/RES_summary!F$19</f>
        <v>36.406597646500565</v>
      </c>
      <c r="G279" s="178">
        <f>G216/RES_summary!G$19</f>
        <v>0</v>
      </c>
      <c r="H279" s="178">
        <f>H216/RES_summary!H$19</f>
        <v>0</v>
      </c>
      <c r="I279" s="178">
        <f>I216/RES_summary!I$19</f>
        <v>0</v>
      </c>
      <c r="J279" s="178">
        <f>J216/RES_summary!J$19</f>
        <v>0</v>
      </c>
      <c r="K279" s="178">
        <f>K216/RES_summary!K$19</f>
        <v>42.374024119114338</v>
      </c>
      <c r="L279" s="178">
        <f>L216/RES_summary!L$19</f>
        <v>28.085656639215134</v>
      </c>
      <c r="M279" s="178">
        <f>M216/RES_summary!M$19</f>
        <v>31.785232714578161</v>
      </c>
      <c r="N279" s="178">
        <f>N216/RES_summary!N$19</f>
        <v>29.809961009790296</v>
      </c>
      <c r="O279" s="178">
        <f>O216/RES_summary!O$19</f>
        <v>29.107556407039734</v>
      </c>
      <c r="P279" s="178">
        <f>P216/RES_summary!P$19</f>
        <v>27.217041755918274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29.733009391717868</v>
      </c>
      <c r="C281" s="183">
        <f>C218/RES_summary!C$19</f>
        <v>29.776231071404759</v>
      </c>
      <c r="D281" s="183">
        <f>D218/RES_summary!D$19</f>
        <v>30.510573384423793</v>
      </c>
      <c r="E281" s="183">
        <f>E218/RES_summary!E$19</f>
        <v>31.343239227425954</v>
      </c>
      <c r="F281" s="183">
        <f>F218/RES_summary!F$19</f>
        <v>31.037785892811225</v>
      </c>
      <c r="G281" s="183">
        <f>G218/RES_summary!G$19</f>
        <v>0</v>
      </c>
      <c r="H281" s="183">
        <f>H218/RES_summary!H$19</f>
        <v>0</v>
      </c>
      <c r="I281" s="183">
        <f>I218/RES_summary!I$19</f>
        <v>0</v>
      </c>
      <c r="J281" s="183">
        <f>J218/RES_summary!J$19</f>
        <v>0</v>
      </c>
      <c r="K281" s="183">
        <f>K218/RES_summary!K$19</f>
        <v>0</v>
      </c>
      <c r="L281" s="183">
        <f>L218/RES_summary!L$19</f>
        <v>0</v>
      </c>
      <c r="M281" s="183">
        <f>M218/RES_summary!M$19</f>
        <v>0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33.901230365006562</v>
      </c>
      <c r="C285" s="180">
        <f>C222/RES_summary!C$19</f>
        <v>35.539632031935888</v>
      </c>
      <c r="D285" s="180">
        <f>D222/RES_summary!D$19</f>
        <v>37.008006513959643</v>
      </c>
      <c r="E285" s="180">
        <f>E222/RES_summary!E$19</f>
        <v>42.511589697462284</v>
      </c>
      <c r="F285" s="180">
        <f>F222/RES_summary!F$19</f>
        <v>40.18810853388176</v>
      </c>
      <c r="G285" s="180">
        <f>G222/RES_summary!G$19</f>
        <v>0</v>
      </c>
      <c r="H285" s="180">
        <f>H222/RES_summary!H$19</f>
        <v>0</v>
      </c>
      <c r="I285" s="180">
        <f>I222/RES_summary!I$19</f>
        <v>0</v>
      </c>
      <c r="J285" s="180">
        <f>J222/RES_summary!J$19</f>
        <v>0</v>
      </c>
      <c r="K285" s="180">
        <f>K222/RES_summary!K$19</f>
        <v>42.996043809438689</v>
      </c>
      <c r="L285" s="180">
        <f>L222/RES_summary!L$19</f>
        <v>28.09569197099459</v>
      </c>
      <c r="M285" s="180">
        <f>M222/RES_summary!M$19</f>
        <v>32.074369854550568</v>
      </c>
      <c r="N285" s="180">
        <f>N222/RES_summary!N$19</f>
        <v>30.044089114401729</v>
      </c>
      <c r="O285" s="180">
        <f>O222/RES_summary!O$19</f>
        <v>29.346563949044906</v>
      </c>
      <c r="P285" s="180">
        <f>P222/RES_summary!P$19</f>
        <v>27.367191268114624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37.055755766841223</v>
      </c>
      <c r="L286" s="179">
        <f>L223/RES_summary!L$19</f>
        <v>28.003415871461556</v>
      </c>
      <c r="M286" s="179">
        <f>M223/RES_summary!M$19</f>
        <v>29.65429199298147</v>
      </c>
      <c r="N286" s="179">
        <f>N223/RES_summary!N$19</f>
        <v>28.239688032310092</v>
      </c>
      <c r="O286" s="179">
        <f>O223/RES_summary!O$19</f>
        <v>27.631779679420454</v>
      </c>
      <c r="P286" s="179">
        <f>P223/RES_summary!P$19</f>
        <v>26.34757132482784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21.498021904719149</v>
      </c>
      <c r="L287" s="177">
        <f>L224/RES_summary!L$19</f>
        <v>14.047845985497336</v>
      </c>
      <c r="M287" s="177">
        <f>M224/RES_summary!M$19</f>
        <v>16.037184927275312</v>
      </c>
      <c r="N287" s="177">
        <f>N224/RES_summary!N$19</f>
        <v>15.022044557200932</v>
      </c>
      <c r="O287" s="177">
        <f>O224/RES_summary!O$19</f>
        <v>14.702194159211457</v>
      </c>
      <c r="P287" s="177">
        <f>P224/RES_summary!P$19</f>
        <v>13.797979806950893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15.557733862122086</v>
      </c>
      <c r="L288" s="177">
        <f>L225/RES_summary!L$19</f>
        <v>13.95556988596422</v>
      </c>
      <c r="M288" s="177">
        <f>M225/RES_summary!M$19</f>
        <v>13.617107065706154</v>
      </c>
      <c r="N288" s="177">
        <f>N225/RES_summary!N$19</f>
        <v>13.217643475109163</v>
      </c>
      <c r="O288" s="177">
        <f>O225/RES_summary!O$19</f>
        <v>12.929585520208995</v>
      </c>
      <c r="P288" s="177">
        <f>P225/RES_summary!P$19</f>
        <v>12.549591517876946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10.336964440869401</v>
      </c>
      <c r="C289" s="178">
        <f>C226/RES_summary!C$19</f>
        <v>10.972630740671267</v>
      </c>
      <c r="D289" s="178">
        <f>D226/RES_summary!D$19</f>
        <v>11.018936457772957</v>
      </c>
      <c r="E289" s="178">
        <f>E226/RES_summary!E$19</f>
        <v>11.918769036335442</v>
      </c>
      <c r="F289" s="178">
        <f>F226/RES_summary!F$19</f>
        <v>12.407747318500068</v>
      </c>
      <c r="G289" s="178">
        <f>G226/RES_summary!G$19</f>
        <v>0</v>
      </c>
      <c r="H289" s="178">
        <f>H226/RES_summary!H$19</f>
        <v>0</v>
      </c>
      <c r="I289" s="178">
        <f>I226/RES_summary!I$19</f>
        <v>0</v>
      </c>
      <c r="J289" s="178">
        <f>J226/RES_summary!J$19</f>
        <v>0</v>
      </c>
      <c r="K289" s="178">
        <f>K226/RES_summary!K$19</f>
        <v>12.287204215271519</v>
      </c>
      <c r="L289" s="178">
        <f>L226/RES_summary!L$19</f>
        <v>10.366067525461148</v>
      </c>
      <c r="M289" s="178">
        <f>M226/RES_summary!M$19</f>
        <v>9.9365233129134936</v>
      </c>
      <c r="N289" s="178">
        <f>N226/RES_summary!N$19</f>
        <v>9.4957213207056288</v>
      </c>
      <c r="O289" s="178">
        <f>O226/RES_summary!O$19</f>
        <v>9.5102249676750148</v>
      </c>
      <c r="P289" s="178">
        <f>P226/RES_summary!P$19</f>
        <v>9.1237202350757816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9.3549941068598965</v>
      </c>
      <c r="C291" s="177">
        <f>C228/RES_summary!C$19</f>
        <v>9.4829464385829656</v>
      </c>
      <c r="D291" s="177">
        <f>D228/RES_summary!D$19</f>
        <v>9.6083870810513456</v>
      </c>
      <c r="E291" s="177">
        <f>E228/RES_summary!E$19</f>
        <v>9.490404612781699</v>
      </c>
      <c r="F291" s="177">
        <f>F228/RES_summary!F$19</f>
        <v>8.779869219924338</v>
      </c>
      <c r="G291" s="177">
        <f>G228/RES_summary!G$19</f>
        <v>0</v>
      </c>
      <c r="H291" s="177">
        <f>H228/RES_summary!H$19</f>
        <v>0</v>
      </c>
      <c r="I291" s="177">
        <f>I228/RES_summary!I$19</f>
        <v>0</v>
      </c>
      <c r="J291" s="177">
        <f>J228/RES_summary!J$19</f>
        <v>0</v>
      </c>
      <c r="K291" s="177">
        <f>K228/RES_summary!K$19</f>
        <v>9.6550576375528454</v>
      </c>
      <c r="L291" s="177">
        <f>L228/RES_summary!L$19</f>
        <v>9.1721088113796458</v>
      </c>
      <c r="M291" s="177">
        <f>M228/RES_summary!M$19</f>
        <v>8.9338363629616921</v>
      </c>
      <c r="N291" s="177">
        <f>N228/RES_summary!N$19</f>
        <v>8.7559366841583941</v>
      </c>
      <c r="O291" s="177">
        <f>O228/RES_summary!O$19</f>
        <v>8.8021733698247857</v>
      </c>
      <c r="P291" s="177">
        <f>P228/RES_summary!P$19</f>
        <v>8.5743972614712298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10.666405113512525</v>
      </c>
      <c r="C292" s="176">
        <f>C229/RES_summary!C$19</f>
        <v>11.423630555652728</v>
      </c>
      <c r="D292" s="176">
        <f>D229/RES_summary!D$19</f>
        <v>11.676560016449089</v>
      </c>
      <c r="E292" s="176">
        <f>E229/RES_summary!E$19</f>
        <v>13.067684734411612</v>
      </c>
      <c r="F292" s="176">
        <f>F229/RES_summary!F$19</f>
        <v>13.683759615240499</v>
      </c>
      <c r="G292" s="176">
        <f>G229/RES_summary!G$19</f>
        <v>0</v>
      </c>
      <c r="H292" s="176">
        <f>H229/RES_summary!H$19</f>
        <v>0</v>
      </c>
      <c r="I292" s="176">
        <f>I229/RES_summary!I$19</f>
        <v>0</v>
      </c>
      <c r="J292" s="176">
        <f>J229/RES_summary!J$19</f>
        <v>0</v>
      </c>
      <c r="K292" s="176">
        <f>K229/RES_summary!K$19</f>
        <v>12.994514135008721</v>
      </c>
      <c r="L292" s="176">
        <f>L229/RES_summary!L$19</f>
        <v>10.669190081475184</v>
      </c>
      <c r="M292" s="176">
        <f>M229/RES_summary!M$19</f>
        <v>10.259664130907439</v>
      </c>
      <c r="N292" s="176">
        <f>N229/RES_summary!N$19</f>
        <v>9.703454542429494</v>
      </c>
      <c r="O292" s="176">
        <f>O229/RES_summary!O$19</f>
        <v>9.6466042991870662</v>
      </c>
      <c r="P292" s="176">
        <f>P229/RES_summary!P$19</f>
        <v>9.20096877823892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98.280357920961848</v>
      </c>
      <c r="C294" s="184">
        <f>C231/RES_summary!C$19</f>
        <v>32.168702448507638</v>
      </c>
      <c r="D294" s="184">
        <f>D231/RES_summary!D$19</f>
        <v>78.330473243317229</v>
      </c>
      <c r="E294" s="184">
        <f>E231/RES_summary!E$19</f>
        <v>83.914801876412113</v>
      </c>
      <c r="F294" s="184">
        <f>F231/RES_summary!F$19</f>
        <v>78.592609675797817</v>
      </c>
      <c r="G294" s="184">
        <f>G231/RES_summary!G$19</f>
        <v>0</v>
      </c>
      <c r="H294" s="184">
        <f>H231/RES_summary!H$19</f>
        <v>0</v>
      </c>
      <c r="I294" s="184">
        <f>I231/RES_summary!I$19</f>
        <v>0</v>
      </c>
      <c r="J294" s="184">
        <f>J231/RES_summary!J$19</f>
        <v>0</v>
      </c>
      <c r="K294" s="184">
        <f>K231/RES_summary!K$19</f>
        <v>67.648565550314729</v>
      </c>
      <c r="L294" s="184">
        <f>L231/RES_summary!L$19</f>
        <v>61.921930709727931</v>
      </c>
      <c r="M294" s="184">
        <f>M231/RES_summary!M$19</f>
        <v>56.279043323271146</v>
      </c>
      <c r="N294" s="184">
        <f>N231/RES_summary!N$19</f>
        <v>51.736816379784543</v>
      </c>
      <c r="O294" s="184">
        <f>O231/RES_summary!O$19</f>
        <v>50.419876095592308</v>
      </c>
      <c r="P294" s="184">
        <f>P231/RES_summary!P$19</f>
        <v>38.644008600376694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91.562872638843331</v>
      </c>
      <c r="C295" s="178">
        <f>C232/RES_summary!C$19</f>
        <v>25.644537055395936</v>
      </c>
      <c r="D295" s="178">
        <f>D232/RES_summary!D$19</f>
        <v>71.526037522699227</v>
      </c>
      <c r="E295" s="178">
        <f>E232/RES_summary!E$19</f>
        <v>77.23294618178376</v>
      </c>
      <c r="F295" s="178">
        <f>F232/RES_summary!F$19</f>
        <v>72.414728558831641</v>
      </c>
      <c r="G295" s="178">
        <f>G232/RES_summary!G$19</f>
        <v>0</v>
      </c>
      <c r="H295" s="178">
        <f>H232/RES_summary!H$19</f>
        <v>0</v>
      </c>
      <c r="I295" s="178">
        <f>I232/RES_summary!I$19</f>
        <v>0</v>
      </c>
      <c r="J295" s="178">
        <f>J232/RES_summary!J$19</f>
        <v>0</v>
      </c>
      <c r="K295" s="178">
        <f>K232/RES_summary!K$19</f>
        <v>66.666761402376039</v>
      </c>
      <c r="L295" s="178">
        <f>L232/RES_summary!L$19</f>
        <v>61.030314184809207</v>
      </c>
      <c r="M295" s="178">
        <f>M232/RES_summary!M$19</f>
        <v>55.2336523730742</v>
      </c>
      <c r="N295" s="178">
        <f>N232/RES_summary!N$19</f>
        <v>50.815185116588317</v>
      </c>
      <c r="O295" s="178">
        <f>O232/RES_summary!O$19</f>
        <v>49.737363961560362</v>
      </c>
      <c r="P295" s="178">
        <f>P232/RES_summary!P$19</f>
        <v>38.136481445762556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91.562872638843331</v>
      </c>
      <c r="C296" s="177">
        <f>C233/RES_summary!C$19</f>
        <v>25.644537055395936</v>
      </c>
      <c r="D296" s="177">
        <f>D233/RES_summary!D$19</f>
        <v>71.526037522699227</v>
      </c>
      <c r="E296" s="177">
        <f>E233/RES_summary!E$19</f>
        <v>77.23294618178376</v>
      </c>
      <c r="F296" s="177">
        <f>F233/RES_summary!F$19</f>
        <v>72.414728558831641</v>
      </c>
      <c r="G296" s="177">
        <f>G233/RES_summary!G$19</f>
        <v>0</v>
      </c>
      <c r="H296" s="177">
        <f>H233/RES_summary!H$19</f>
        <v>0</v>
      </c>
      <c r="I296" s="177">
        <f>I233/RES_summary!I$19</f>
        <v>0</v>
      </c>
      <c r="J296" s="177">
        <f>J233/RES_summary!J$19</f>
        <v>0</v>
      </c>
      <c r="K296" s="177">
        <f>K233/RES_summary!K$19</f>
        <v>66.666761402376039</v>
      </c>
      <c r="L296" s="177">
        <f>L233/RES_summary!L$19</f>
        <v>61.030314184809207</v>
      </c>
      <c r="M296" s="177">
        <f>M233/RES_summary!M$19</f>
        <v>55.2336523730742</v>
      </c>
      <c r="N296" s="177">
        <f>N233/RES_summary!N$19</f>
        <v>50.815185116588317</v>
      </c>
      <c r="O296" s="177">
        <f>O233/RES_summary!O$19</f>
        <v>49.737363961560362</v>
      </c>
      <c r="P296" s="177">
        <f>P233/RES_summary!P$19</f>
        <v>38.136481445762556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5.4450665848313573</v>
      </c>
      <c r="C300" s="178">
        <f>C237/RES_summary!C$19</f>
        <v>5.3391252500560933</v>
      </c>
      <c r="D300" s="178">
        <f>D237/RES_summary!D$19</f>
        <v>5.2344137102246151</v>
      </c>
      <c r="E300" s="178">
        <f>E237/RES_summary!E$19</f>
        <v>5.155470182171598</v>
      </c>
      <c r="F300" s="178">
        <f>F237/RES_summary!F$19</f>
        <v>5.0338273264993161</v>
      </c>
      <c r="G300" s="178">
        <f>G237/RES_summary!G$19</f>
        <v>0</v>
      </c>
      <c r="H300" s="178">
        <f>H237/RES_summary!H$19</f>
        <v>0</v>
      </c>
      <c r="I300" s="178">
        <f>I237/RES_summary!I$19</f>
        <v>0</v>
      </c>
      <c r="J300" s="178">
        <f>J237/RES_summary!J$19</f>
        <v>0</v>
      </c>
      <c r="K300" s="178">
        <f>K237/RES_summary!K$19</f>
        <v>0</v>
      </c>
      <c r="L300" s="178">
        <f>L237/RES_summary!L$19</f>
        <v>0</v>
      </c>
      <c r="M300" s="178">
        <f>M237/RES_summary!M$19</f>
        <v>0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12.688766902349672</v>
      </c>
      <c r="C302" s="183">
        <f>C239/RES_summary!C$19</f>
        <v>12.551422816142077</v>
      </c>
      <c r="D302" s="183">
        <f>D239/RES_summary!D$19</f>
        <v>12.412647574920973</v>
      </c>
      <c r="E302" s="183">
        <f>E239/RES_summary!E$19</f>
        <v>12.332008810476681</v>
      </c>
      <c r="F302" s="183">
        <f>F239/RES_summary!F$19</f>
        <v>12.180619209800813</v>
      </c>
      <c r="G302" s="183">
        <f>G239/RES_summary!G$19</f>
        <v>0</v>
      </c>
      <c r="H302" s="183">
        <f>H239/RES_summary!H$19</f>
        <v>0</v>
      </c>
      <c r="I302" s="183">
        <f>I239/RES_summary!I$19</f>
        <v>0</v>
      </c>
      <c r="J302" s="183">
        <f>J239/RES_summary!J$19</f>
        <v>0</v>
      </c>
      <c r="K302" s="183">
        <f>K239/RES_summary!K$19</f>
        <v>0</v>
      </c>
      <c r="L302" s="183">
        <f>L239/RES_summary!L$19</f>
        <v>0</v>
      </c>
      <c r="M302" s="183">
        <f>M239/RES_summary!M$19</f>
        <v>0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1.2724186972871498</v>
      </c>
      <c r="C310" s="178">
        <f>C247/RES_summary!C$19</f>
        <v>1.1850401430556137</v>
      </c>
      <c r="D310" s="178">
        <f>D247/RES_summary!D$19</f>
        <v>1.5700220103933793</v>
      </c>
      <c r="E310" s="178">
        <f>E247/RES_summary!E$19</f>
        <v>1.5263855124567605</v>
      </c>
      <c r="F310" s="178">
        <f>F247/RES_summary!F$19</f>
        <v>1.1440537904668513</v>
      </c>
      <c r="G310" s="178">
        <f>G247/RES_summary!G$19</f>
        <v>0</v>
      </c>
      <c r="H310" s="178">
        <f>H247/RES_summary!H$19</f>
        <v>0</v>
      </c>
      <c r="I310" s="178">
        <f>I247/RES_summary!I$19</f>
        <v>0</v>
      </c>
      <c r="J310" s="178">
        <f>J247/RES_summary!J$19</f>
        <v>0</v>
      </c>
      <c r="K310" s="178">
        <f>K247/RES_summary!K$19</f>
        <v>0.98180414793868009</v>
      </c>
      <c r="L310" s="178">
        <f>L247/RES_summary!L$19</f>
        <v>0.89161652491872356</v>
      </c>
      <c r="M310" s="178">
        <f>M247/RES_summary!M$19</f>
        <v>1.0453909501969367</v>
      </c>
      <c r="N310" s="178">
        <f>N247/RES_summary!N$19</f>
        <v>0.92163126319622601</v>
      </c>
      <c r="O310" s="178">
        <f>O247/RES_summary!O$19</f>
        <v>0.68251213403194966</v>
      </c>
      <c r="P310" s="178">
        <f>P247/RES_summary!P$19</f>
        <v>0.50752715461414111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5.065142294984966</v>
      </c>
      <c r="C312" s="177">
        <f>C249/RES_summary!C$19</f>
        <v>5.099311590211272</v>
      </c>
      <c r="D312" s="177">
        <f>D249/RES_summary!D$19</f>
        <v>4.9375923155962687</v>
      </c>
      <c r="E312" s="177">
        <f>E249/RES_summary!E$19</f>
        <v>4.7525754594515579</v>
      </c>
      <c r="F312" s="177">
        <f>F249/RES_summary!F$19</f>
        <v>4.3967557437549587</v>
      </c>
      <c r="G312" s="177">
        <f>G249/RES_summary!G$19</f>
        <v>0</v>
      </c>
      <c r="H312" s="177">
        <f>H249/RES_summary!H$19</f>
        <v>0</v>
      </c>
      <c r="I312" s="177">
        <f>I249/RES_summary!I$19</f>
        <v>0</v>
      </c>
      <c r="J312" s="177">
        <f>J249/RES_summary!J$19</f>
        <v>0</v>
      </c>
      <c r="K312" s="177">
        <f>K249/RES_summary!K$19</f>
        <v>4.6354393591441951</v>
      </c>
      <c r="L312" s="177">
        <f>L249/RES_summary!L$19</f>
        <v>4.4035733173933469</v>
      </c>
      <c r="M312" s="177">
        <f>M249/RES_summary!M$19</f>
        <v>4.289177575072725</v>
      </c>
      <c r="N312" s="177">
        <f>N249/RES_summary!N$19</f>
        <v>4.2037670882521727</v>
      </c>
      <c r="O312" s="177">
        <f>O249/RES_summary!O$19</f>
        <v>4.2259655422252234</v>
      </c>
      <c r="P312" s="177">
        <f>P249/RES_summary!P$19</f>
        <v>4.1166091429813667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0.11942790900918607</v>
      </c>
      <c r="D317" s="168">
        <f t="shared" ref="D317:Q317" si="74">SUM(D318,D321,D323,D333)</f>
        <v>1.233474328598702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0</v>
      </c>
      <c r="I317" s="168">
        <f t="shared" si="74"/>
        <v>0</v>
      </c>
      <c r="J317" s="168">
        <f t="shared" si="74"/>
        <v>0</v>
      </c>
      <c r="K317" s="168">
        <f t="shared" si="74"/>
        <v>1.2885360157721231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3.0529927835477731E-3</v>
      </c>
      <c r="P317" s="168">
        <f t="shared" si="74"/>
        <v>9.5511952081418591E-2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6.6573076303225356E-2</v>
      </c>
      <c r="D318" s="157">
        <f t="shared" ref="D318:Q318" si="75">SUM(D319:D320)</f>
        <v>0.95369886734173603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0</v>
      </c>
      <c r="I318" s="157">
        <f t="shared" si="75"/>
        <v>0</v>
      </c>
      <c r="J318" s="157">
        <f t="shared" si="75"/>
        <v>0</v>
      </c>
      <c r="K318" s="157">
        <f t="shared" si="75"/>
        <v>0.99932269039958754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2.4308770384980612E-3</v>
      </c>
      <c r="P318" s="157">
        <f t="shared" si="75"/>
        <v>7.0223034333011247E-2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6.6198321553869954E-2</v>
      </c>
      <c r="D319" s="156">
        <f>RES_hhdet_in_fec!D$5</f>
        <v>0.94823264158852139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0</v>
      </c>
      <c r="I319" s="156">
        <f>RES_hhdet_in_fec!I$5</f>
        <v>0</v>
      </c>
      <c r="J319" s="156">
        <f>RES_hhdet_in_fec!J$5</f>
        <v>0</v>
      </c>
      <c r="K319" s="156">
        <f>RES_hhdet_in_fec!K$5</f>
        <v>0.99339793081818106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2.4230509130703996E-3</v>
      </c>
      <c r="P319" s="156">
        <f>RES_hhdet_in_fec!P$5</f>
        <v>7.0008350069612327E-2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3.7475474935539879E-4</v>
      </c>
      <c r="D320" s="156">
        <f>RES_hhdet_in_fec!D$6</f>
        <v>5.466225753214639E-3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</v>
      </c>
      <c r="I320" s="156">
        <f>RES_hhdet_in_fec!I$6</f>
        <v>0</v>
      </c>
      <c r="J320" s="156">
        <f>RES_hhdet_in_fec!J$6</f>
        <v>0</v>
      </c>
      <c r="K320" s="156">
        <f>RES_hhdet_in_fec!K$6</f>
        <v>5.9247595814064351E-3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7.8261254276614814E-6</v>
      </c>
      <c r="P320" s="156">
        <f>RES_hhdet_in_fec!P$6</f>
        <v>2.1468426339891643E-4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3.4741529476297798E-4</v>
      </c>
      <c r="D321" s="157">
        <f t="shared" ref="D321:Q321" si="76">D322</f>
        <v>8.3631423017967437E-4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0</v>
      </c>
      <c r="J321" s="157">
        <f t="shared" si="76"/>
        <v>0</v>
      </c>
      <c r="K321" s="157">
        <f t="shared" si="76"/>
        <v>2.8557228950015388E-3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1.2214982743460204E-3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3.4741529476297798E-4</v>
      </c>
      <c r="D322" s="156">
        <f>RES_hhdet_in_fec!D$8</f>
        <v>8.3631423017967437E-4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0</v>
      </c>
      <c r="J322" s="156">
        <f>RES_hhdet_in_fec!J$8</f>
        <v>0</v>
      </c>
      <c r="K322" s="156">
        <f>RES_hhdet_in_fec!K$8</f>
        <v>2.8557228950015388E-3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1.2214982743460204E-3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4.1171764481217711E-2</v>
      </c>
      <c r="D323" s="157">
        <f t="shared" ref="D323:Q323" si="77">SUM(D324:D326,D329:D330)</f>
        <v>0.21939988181562881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0</v>
      </c>
      <c r="I323" s="157">
        <f t="shared" si="77"/>
        <v>0</v>
      </c>
      <c r="J323" s="157">
        <f t="shared" si="77"/>
        <v>0</v>
      </c>
      <c r="K323" s="157">
        <f t="shared" si="77"/>
        <v>0.2224764180854619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4.5966913498650066E-4</v>
      </c>
      <c r="P323" s="157">
        <f t="shared" si="77"/>
        <v>1.8247858150587049E-2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4.1171764481217711E-2</v>
      </c>
      <c r="D329" s="162">
        <f>RES_hhdet_in_fec!D$15</f>
        <v>0.21939988181562881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0.15992633395399522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1.1660998161909608E-2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6.2550084131466677E-2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4.5966913498650066E-4</v>
      </c>
      <c r="P330" s="160">
        <f t="shared" si="79"/>
        <v>6.5868599886774425E-3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4.059774381767426E-2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2.7717662789753092E-4</v>
      </c>
      <c r="P331" s="156">
        <f>RES_hhdet_in_fec!P$17</f>
        <v>3.898213179732617E-3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2.195234031379242E-2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1.8249250708896975E-4</v>
      </c>
      <c r="P332" s="156">
        <f>RES_hhdet_in_fec!P$18</f>
        <v>2.688646808944825E-3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1.1335652929980004E-2</v>
      </c>
      <c r="D333" s="157">
        <f t="shared" ref="D333:Q333" si="80">SUM(D334:D336)</f>
        <v>5.9539265211157426E-2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</v>
      </c>
      <c r="I333" s="157">
        <f t="shared" si="80"/>
        <v>0</v>
      </c>
      <c r="J333" s="157">
        <f t="shared" si="80"/>
        <v>0</v>
      </c>
      <c r="K333" s="157">
        <f t="shared" si="80"/>
        <v>6.3881184392072105E-2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1.6244661006321155E-4</v>
      </c>
      <c r="P333" s="157">
        <f t="shared" si="80"/>
        <v>5.819561323474276E-3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1.1335652929980004E-2</v>
      </c>
      <c r="D336" s="57">
        <f>RES_hhdet_in_fec!D$22</f>
        <v>5.9539265211157426E-2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</v>
      </c>
      <c r="I336" s="57">
        <f>RES_hhdet_in_fec!I$22</f>
        <v>0</v>
      </c>
      <c r="J336" s="57">
        <f>RES_hhdet_in_fec!J$22</f>
        <v>0</v>
      </c>
      <c r="K336" s="57">
        <f>RES_hhdet_in_fec!K$22</f>
        <v>6.3881184392072105E-2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1.6244661006321155E-4</v>
      </c>
      <c r="P336" s="57">
        <f>RES_hhdet_in_fec!P$22</f>
        <v>5.819561323474276E-3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7.4510394493560811E-2</v>
      </c>
      <c r="D338" s="168">
        <f t="shared" ref="D338:Q338" si="81">SUM(D339,D342,D344,D354)</f>
        <v>0.71261894966792261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0</v>
      </c>
      <c r="I338" s="168">
        <f t="shared" si="81"/>
        <v>0</v>
      </c>
      <c r="J338" s="168">
        <f t="shared" si="81"/>
        <v>0</v>
      </c>
      <c r="K338" s="168">
        <f t="shared" si="81"/>
        <v>0.77364662938950313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1.8517822572340545E-3</v>
      </c>
      <c r="P338" s="168">
        <f t="shared" si="81"/>
        <v>6.1475286389192592E-2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3.5018350580415213E-2</v>
      </c>
      <c r="D339" s="157">
        <f t="shared" ref="D339:Q339" si="82">SUM(D340:D341)</f>
        <v>0.5040736467838921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0</v>
      </c>
      <c r="I339" s="157">
        <f t="shared" si="82"/>
        <v>0</v>
      </c>
      <c r="J339" s="157">
        <f t="shared" si="82"/>
        <v>0</v>
      </c>
      <c r="K339" s="157">
        <f t="shared" si="82"/>
        <v>0.54030035632683127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1.3112507022738252E-3</v>
      </c>
      <c r="P339" s="157">
        <f t="shared" si="82"/>
        <v>3.7874067965556875E-2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3.4632029356952428E-2</v>
      </c>
      <c r="D340" s="156">
        <f>RES_hhdet_in_tes!D$5</f>
        <v>0.49851341992099912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0</v>
      </c>
      <c r="I340" s="156">
        <f>RES_hhdet_in_tes!I$5</f>
        <v>0</v>
      </c>
      <c r="J340" s="156">
        <f>RES_hhdet_in_tes!J$5</f>
        <v>0</v>
      </c>
      <c r="K340" s="156">
        <f>RES_hhdet_in_tes!K$5</f>
        <v>0.53437559674542479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1.3034245768461636E-3</v>
      </c>
      <c r="P340" s="156">
        <f>RES_hhdet_in_tes!P$5</f>
        <v>3.7659383702157961E-2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3.8632122346278172E-4</v>
      </c>
      <c r="D341" s="156">
        <f>RES_hhdet_in_tes!D$6</f>
        <v>5.5602268628929833E-3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</v>
      </c>
      <c r="I341" s="156">
        <f>RES_hhdet_in_tes!I$6</f>
        <v>0</v>
      </c>
      <c r="J341" s="156">
        <f>RES_hhdet_in_tes!J$6</f>
        <v>0</v>
      </c>
      <c r="K341" s="156">
        <f>RES_hhdet_in_tes!K$6</f>
        <v>5.9247595814064368E-3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7.8261254276614814E-6</v>
      </c>
      <c r="P341" s="156">
        <f>RES_hhdet_in_tes!P$6</f>
        <v>2.1468426339891648E-4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6.5648704208160521E-4</v>
      </c>
      <c r="D342" s="157">
        <f t="shared" ref="D342:Q342" si="83">D343</f>
        <v>1.6181871682510462E-3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0</v>
      </c>
      <c r="J342" s="157">
        <f t="shared" si="83"/>
        <v>0</v>
      </c>
      <c r="K342" s="157">
        <f t="shared" si="83"/>
        <v>7.1141737475693603E-3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3.8499970574286941E-3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6.5648704208160521E-4</v>
      </c>
      <c r="D343" s="156">
        <f>RES_hhdet_in_tes!D$8</f>
        <v>1.6181871682510462E-3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0</v>
      </c>
      <c r="J343" s="156">
        <f>RES_hhdet_in_tes!J$8</f>
        <v>0</v>
      </c>
      <c r="K343" s="156">
        <f>RES_hhdet_in_tes!K$8</f>
        <v>7.1141737475693603E-3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3.8499970574286941E-3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2.938824885637226E-2</v>
      </c>
      <c r="D344" s="157">
        <f t="shared" ref="D344:Q344" si="84">SUM(D345:D347,D350:D351)</f>
        <v>0.15729258867504733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0</v>
      </c>
      <c r="I344" s="157">
        <f t="shared" si="84"/>
        <v>0</v>
      </c>
      <c r="J344" s="157">
        <f t="shared" si="84"/>
        <v>0</v>
      </c>
      <c r="K344" s="157">
        <f t="shared" si="84"/>
        <v>0.17178193983528006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4.0035772873291164E-4</v>
      </c>
      <c r="P344" s="157">
        <f t="shared" si="84"/>
        <v>1.4717632941452587E-2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2.938824885637226E-2</v>
      </c>
      <c r="D350" s="162">
        <f>RES_hhdet_in_tes!D$15</f>
        <v>0.15729258867504733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0.11949536851405561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8.9597397308887571E-3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5.2286571321224454E-2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4.0035772873291164E-4</v>
      </c>
      <c r="P351" s="160">
        <f t="shared" si="86"/>
        <v>5.7578932105638303E-3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3.0334231007432023E-2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2.130205556523037E-4</v>
      </c>
      <c r="P352" s="156">
        <f>RES_hhdet_in_tes!P$17</f>
        <v>3.0153555054645443E-3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2.1952340313792427E-2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1.8733717308060794E-4</v>
      </c>
      <c r="P353" s="156">
        <f>RES_hhdet_in_tes!P$18</f>
        <v>2.7425377050992864E-3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9.4473080146917354E-3</v>
      </c>
      <c r="D354" s="157">
        <f t="shared" ref="D354:Q354" si="87">SUM(D355:D357)</f>
        <v>4.9634527040732124E-2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</v>
      </c>
      <c r="I354" s="157">
        <f t="shared" si="87"/>
        <v>0</v>
      </c>
      <c r="J354" s="157">
        <f t="shared" si="87"/>
        <v>0</v>
      </c>
      <c r="K354" s="157">
        <f t="shared" si="87"/>
        <v>5.4450159479822444E-2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1.4017382622731774E-4</v>
      </c>
      <c r="P354" s="157">
        <f t="shared" si="87"/>
        <v>5.0335884247544403E-3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9.4473080146917354E-3</v>
      </c>
      <c r="D357" s="57">
        <f>RES_hhdet_in_tes!D$22</f>
        <v>4.9634527040732124E-2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</v>
      </c>
      <c r="I357" s="57">
        <f>RES_hhdet_in_tes!I$22</f>
        <v>0</v>
      </c>
      <c r="J357" s="57">
        <f>RES_hhdet_in_tes!J$22</f>
        <v>0</v>
      </c>
      <c r="K357" s="57">
        <f>RES_hhdet_in_tes!K$22</f>
        <v>5.4450159479822444E-2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1.4017382622731774E-4</v>
      </c>
      <c r="P357" s="57">
        <f>RES_hhdet_in_tes!P$22</f>
        <v>5.0335884247544403E-3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0.62389432346026985</v>
      </c>
      <c r="D359" s="175">
        <f t="shared" si="88"/>
        <v>0.57773310165076464</v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 t="str">
        <f t="shared" si="88"/>
        <v/>
      </c>
      <c r="I359" s="175" t="str">
        <f t="shared" si="88"/>
        <v/>
      </c>
      <c r="J359" s="175" t="str">
        <f t="shared" si="88"/>
        <v/>
      </c>
      <c r="K359" s="175">
        <f t="shared" si="88"/>
        <v>0.60040745459948563</v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>
        <f t="shared" si="88"/>
        <v>0.60654655563324489</v>
      </c>
      <c r="P359" s="175">
        <f t="shared" si="88"/>
        <v>0.6436397230870996</v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0.52601370591490348</v>
      </c>
      <c r="D360" s="169">
        <f t="shared" si="88"/>
        <v>0.52854592161664893</v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 t="str">
        <f t="shared" si="88"/>
        <v/>
      </c>
      <c r="I360" s="169" t="str">
        <f t="shared" si="88"/>
        <v/>
      </c>
      <c r="J360" s="169" t="str">
        <f t="shared" si="88"/>
        <v/>
      </c>
      <c r="K360" s="169">
        <f t="shared" si="88"/>
        <v>0.54066655497513783</v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>
        <f t="shared" si="88"/>
        <v>0.53941465631844254</v>
      </c>
      <c r="P360" s="169">
        <f t="shared" si="88"/>
        <v>0.53933966718029724</v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0.52315570159539548</v>
      </c>
      <c r="D361" s="73">
        <f t="shared" si="88"/>
        <v>0.52572902266459354</v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 t="str">
        <f t="shared" si="88"/>
        <v/>
      </c>
      <c r="I361" s="73" t="str">
        <f t="shared" si="88"/>
        <v/>
      </c>
      <c r="J361" s="73" t="str">
        <f t="shared" si="88"/>
        <v/>
      </c>
      <c r="K361" s="73">
        <f t="shared" si="88"/>
        <v>0.53792702820037397</v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>
        <f t="shared" si="88"/>
        <v>0.5379270282003743</v>
      </c>
      <c r="P361" s="73">
        <f t="shared" si="88"/>
        <v>0.53792702820037341</v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1.030864116138029</v>
      </c>
      <c r="D362" s="73">
        <f t="shared" si="88"/>
        <v>1.0171967119402383</v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 t="str">
        <f t="shared" si="88"/>
        <v/>
      </c>
      <c r="I362" s="73" t="str">
        <f t="shared" si="88"/>
        <v/>
      </c>
      <c r="J362" s="73" t="str">
        <f t="shared" si="88"/>
        <v/>
      </c>
      <c r="K362" s="73">
        <f t="shared" si="88"/>
        <v>1.0000000000000002</v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>
        <f t="shared" si="88"/>
        <v>1</v>
      </c>
      <c r="P362" s="73">
        <f t="shared" si="88"/>
        <v>1.0000000000000002</v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1.8896319533930985</v>
      </c>
      <c r="D363" s="169">
        <f t="shared" si="88"/>
        <v>1.9349033053083333</v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 t="str">
        <f t="shared" si="88"/>
        <v/>
      </c>
      <c r="J363" s="169" t="str">
        <f t="shared" si="88"/>
        <v/>
      </c>
      <c r="K363" s="169">
        <f t="shared" si="88"/>
        <v>2.4911989044950831</v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>
        <f t="shared" si="88"/>
        <v>3.1518645079461525</v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1.8896319533930985</v>
      </c>
      <c r="D364" s="73">
        <f t="shared" si="88"/>
        <v>1.9349033053083333</v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 t="str">
        <f t="shared" si="88"/>
        <v/>
      </c>
      <c r="J364" s="73" t="str">
        <f t="shared" si="88"/>
        <v/>
      </c>
      <c r="K364" s="73">
        <f t="shared" si="88"/>
        <v>2.4911989044950831</v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>
        <f t="shared" si="88"/>
        <v>3.1518645079461525</v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0.71379619568597763</v>
      </c>
      <c r="D365" s="169">
        <f t="shared" si="88"/>
        <v>0.716921938942643</v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 t="str">
        <f t="shared" si="88"/>
        <v/>
      </c>
      <c r="I365" s="169" t="str">
        <f t="shared" si="88"/>
        <v/>
      </c>
      <c r="J365" s="169" t="str">
        <f t="shared" si="88"/>
        <v/>
      </c>
      <c r="K365" s="169">
        <f t="shared" si="88"/>
        <v>0.77213549783641289</v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>
        <f t="shared" si="88"/>
        <v>0.87096935221606542</v>
      </c>
      <c r="P365" s="169">
        <f t="shared" si="88"/>
        <v>0.80654029749672895</v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0.71379619568597763</v>
      </c>
      <c r="D371" s="171">
        <f t="shared" si="88"/>
        <v>0.716921938942643</v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>
        <f t="shared" si="88"/>
        <v>0.74719006907536523</v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>
        <f t="shared" si="88"/>
        <v>0.76835101133585193</v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>
        <f t="shared" si="88"/>
        <v>0.83591528368418255</v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>
        <f t="shared" si="88"/>
        <v>0.87096935221606542</v>
      </c>
      <c r="P372" s="170">
        <f t="shared" si="88"/>
        <v>0.87414841372997543</v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>
        <f t="shared" si="88"/>
        <v>0.74719006907536556</v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>
        <f t="shared" si="88"/>
        <v>0.76853722216093556</v>
      </c>
      <c r="P373" s="73">
        <f t="shared" si="88"/>
        <v>0.77352247464089974</v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>
        <f t="shared" si="88"/>
        <v>1.0000000000000002</v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>
        <f t="shared" si="88"/>
        <v>1.0265472049725104</v>
      </c>
      <c r="P374" s="73">
        <f t="shared" si="88"/>
        <v>1.0200438733623072</v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0.83341542591745532</v>
      </c>
      <c r="D375" s="169">
        <f t="shared" si="89"/>
        <v>0.83364359410049971</v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 t="str">
        <f t="shared" si="89"/>
        <v/>
      </c>
      <c r="I375" s="169" t="str">
        <f t="shared" si="89"/>
        <v/>
      </c>
      <c r="J375" s="169" t="str">
        <f t="shared" si="89"/>
        <v/>
      </c>
      <c r="K375" s="169">
        <f t="shared" si="89"/>
        <v>0.85236615441619634</v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>
        <f t="shared" si="89"/>
        <v>0.86289166743936996</v>
      </c>
      <c r="P375" s="169">
        <f t="shared" si="89"/>
        <v>0.86494293039761105</v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0.83341542591745532</v>
      </c>
      <c r="D378" s="65">
        <f t="shared" si="89"/>
        <v>0.83364359410049971</v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 t="str">
        <f t="shared" si="89"/>
        <v/>
      </c>
      <c r="I378" s="65" t="str">
        <f t="shared" si="89"/>
        <v/>
      </c>
      <c r="J378" s="65" t="str">
        <f t="shared" si="89"/>
        <v/>
      </c>
      <c r="K378" s="65">
        <f t="shared" si="89"/>
        <v>0.85236615441619634</v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>
        <f t="shared" si="89"/>
        <v>0.86289166743936996</v>
      </c>
      <c r="P378" s="65">
        <f t="shared" si="89"/>
        <v>0.86494293039761105</v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0.27120268386170476</v>
      </c>
      <c r="D380" s="168">
        <f t="shared" ref="D380:Q380" si="90">SUM(D381,D384,D386,D396)</f>
        <v>3.9648712673251958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0</v>
      </c>
      <c r="I380" s="168">
        <f t="shared" si="90"/>
        <v>0</v>
      </c>
      <c r="J380" s="168">
        <f t="shared" si="90"/>
        <v>0</v>
      </c>
      <c r="K380" s="168">
        <f t="shared" si="90"/>
        <v>3.9969512769363278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9.7491812098922659E-3</v>
      </c>
      <c r="P380" s="168">
        <f t="shared" si="90"/>
        <v>0.28167963262866624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0.27120268386170476</v>
      </c>
      <c r="D381" s="157">
        <f t="shared" ref="D381:Q381" si="91">SUM(D382:D383)</f>
        <v>3.9648712673251958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0</v>
      </c>
      <c r="I381" s="157">
        <f t="shared" si="91"/>
        <v>0</v>
      </c>
      <c r="J381" s="157">
        <f t="shared" si="91"/>
        <v>0</v>
      </c>
      <c r="K381" s="157">
        <f t="shared" si="91"/>
        <v>3.9969512769363278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9.7491812098922659E-3</v>
      </c>
      <c r="P381" s="157">
        <f t="shared" si="91"/>
        <v>0.28167963262866624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0.27120268386170476</v>
      </c>
      <c r="D382" s="156">
        <f>RES_hhdet_in_emi!D$5</f>
        <v>3.9648712673251958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0</v>
      </c>
      <c r="I382" s="156">
        <f>RES_hhdet_in_emi!I$5</f>
        <v>0</v>
      </c>
      <c r="J382" s="156">
        <f>RES_hhdet_in_emi!J$5</f>
        <v>0</v>
      </c>
      <c r="K382" s="156">
        <f>RES_hhdet_in_emi!K$5</f>
        <v>3.9969512769363278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9.7491812098922659E-3</v>
      </c>
      <c r="P382" s="156">
        <f>RES_hhdet_in_emi!P$5</f>
        <v>0.28167963262866624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10025.415346302158</v>
      </c>
      <c r="D401" s="168">
        <f t="shared" ref="D401:Q401" si="97">SUM(D402,D405,D407,D417)</f>
        <v>20260.768482152143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0</v>
      </c>
      <c r="I401" s="168">
        <f t="shared" si="97"/>
        <v>0</v>
      </c>
      <c r="J401" s="168">
        <f t="shared" si="97"/>
        <v>0</v>
      </c>
      <c r="K401" s="168">
        <f t="shared" si="97"/>
        <v>22933.524749316166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17057.170350016117</v>
      </c>
      <c r="P401" s="168">
        <f t="shared" si="97"/>
        <v>14316.602800214541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5588.4989225555628</v>
      </c>
      <c r="D402" s="157">
        <f t="shared" ref="D402:Q402" si="98">SUM(D403:D404)</f>
        <v>15665.24045527021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0</v>
      </c>
      <c r="I402" s="157">
        <f t="shared" si="98"/>
        <v>0</v>
      </c>
      <c r="J402" s="157">
        <f t="shared" si="98"/>
        <v>0</v>
      </c>
      <c r="K402" s="157">
        <f t="shared" si="98"/>
        <v>17786.069905930508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13581.389372765048</v>
      </c>
      <c r="P402" s="157">
        <f t="shared" si="98"/>
        <v>10525.963170709165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5557.0400110962801</v>
      </c>
      <c r="D403" s="156">
        <f t="shared" si="99"/>
        <v>15575.453475606939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0</v>
      </c>
      <c r="I403" s="156">
        <f t="shared" si="99"/>
        <v>0</v>
      </c>
      <c r="J403" s="156">
        <f t="shared" si="99"/>
        <v>0</v>
      </c>
      <c r="K403" s="156">
        <f t="shared" si="99"/>
        <v>17680.620295806486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13537.664554508161</v>
      </c>
      <c r="P403" s="156">
        <f t="shared" si="99"/>
        <v>10493.783435507868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31.458911459282525</v>
      </c>
      <c r="D404" s="156">
        <f t="shared" si="99"/>
        <v>89.786979663271836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0</v>
      </c>
      <c r="I404" s="156">
        <f t="shared" si="99"/>
        <v>0</v>
      </c>
      <c r="J404" s="156">
        <f t="shared" si="99"/>
        <v>0</v>
      </c>
      <c r="K404" s="156">
        <f t="shared" si="99"/>
        <v>105.44961012402318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43.724818256887218</v>
      </c>
      <c r="P404" s="156">
        <f t="shared" si="99"/>
        <v>32.179735201296005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29.163891895561413</v>
      </c>
      <c r="D405" s="157">
        <f t="shared" ref="D405:Q405" si="100">D406</f>
        <v>13.737107131568328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</v>
      </c>
      <c r="J405" s="157">
        <f t="shared" si="100"/>
        <v>0</v>
      </c>
      <c r="K405" s="157">
        <f t="shared" si="100"/>
        <v>50.826512327218332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183.09442152383374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29.163891895561413</v>
      </c>
      <c r="D406" s="156">
        <f t="shared" si="99"/>
        <v>13.737107131568328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</v>
      </c>
      <c r="J406" s="156">
        <f t="shared" si="99"/>
        <v>0</v>
      </c>
      <c r="K406" s="156">
        <f t="shared" si="99"/>
        <v>50.826512327218332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183.09442152383374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3456.1773951228565</v>
      </c>
      <c r="D407" s="157">
        <f t="shared" ref="D407:Q407" si="101">IF(D323=0,0,D323/0.086*1000000/SUM(D$59:D$63))</f>
        <v>3603.8125053871313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0</v>
      </c>
      <c r="I407" s="157">
        <f t="shared" si="101"/>
        <v>0</v>
      </c>
      <c r="J407" s="157">
        <f t="shared" si="101"/>
        <v>0</v>
      </c>
      <c r="K407" s="157">
        <f t="shared" si="101"/>
        <v>3959.6630422819844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2568.1864635781908</v>
      </c>
      <c r="P407" s="157">
        <f t="shared" si="101"/>
        <v>2735.231888820716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3456.1773951228565</v>
      </c>
      <c r="D413" s="162">
        <f t="shared" ref="D413:Q413" si="106">IF(D329=0,0,D329/0.086*1000000/D$62)</f>
        <v>3603.8125053871313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4291.5162597964727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2913.6043400952613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3306.0298166737139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2568.1864635781908</v>
      </c>
      <c r="P414" s="160">
        <f t="shared" si="107"/>
        <v>2467.7715151589773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2145.7581298982163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1548.5948688018682</v>
      </c>
      <c r="P415" s="156">
        <f t="shared" si="108"/>
        <v>1460.4681838535646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1160.2716867754975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1019.5915947763231</v>
      </c>
      <c r="P416" s="156">
        <f t="shared" si="108"/>
        <v>1007.3033313054127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951.57513672817743</v>
      </c>
      <c r="D417" s="157">
        <f t="shared" ref="D417:Q417" si="109">IF(D333=0,0,D333/0.086*1000000/SUM(D$65:D$67))</f>
        <v>977.97841436323654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0</v>
      </c>
      <c r="I417" s="157">
        <f t="shared" si="109"/>
        <v>0</v>
      </c>
      <c r="J417" s="157">
        <f t="shared" si="109"/>
        <v>0</v>
      </c>
      <c r="K417" s="157">
        <f t="shared" si="109"/>
        <v>1136.9652887764555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907.59451367287602</v>
      </c>
      <c r="P417" s="157">
        <f t="shared" si="109"/>
        <v>872.3133191608265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951.57513672817743</v>
      </c>
      <c r="D420" s="57">
        <f t="shared" ref="D420:Q420" si="112">IF(D336=0,0,D336/0.086*1000000/D$67)</f>
        <v>977.97841436323654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0</v>
      </c>
      <c r="I420" s="57">
        <f t="shared" si="112"/>
        <v>0</v>
      </c>
      <c r="J420" s="57">
        <f t="shared" si="112"/>
        <v>0</v>
      </c>
      <c r="K420" s="57">
        <f t="shared" si="112"/>
        <v>1136.9652887764555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907.59451367287602</v>
      </c>
      <c r="P420" s="57">
        <f t="shared" si="112"/>
        <v>872.3133191608265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6254.7997248893935</v>
      </c>
      <c r="D422" s="168">
        <f t="shared" si="113"/>
        <v>11705.316617021817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0</v>
      </c>
      <c r="I422" s="168">
        <f t="shared" si="113"/>
        <v>0</v>
      </c>
      <c r="J422" s="168">
        <f t="shared" si="113"/>
        <v>0</v>
      </c>
      <c r="K422" s="168">
        <f t="shared" si="113"/>
        <v>13769.459219731227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10345.967924651784</v>
      </c>
      <c r="P422" s="168">
        <f t="shared" si="113"/>
        <v>9214.734261878084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2939.6270287548959</v>
      </c>
      <c r="D423" s="157">
        <f t="shared" si="114"/>
        <v>8279.7989537772082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0</v>
      </c>
      <c r="I423" s="157">
        <f t="shared" si="114"/>
        <v>0</v>
      </c>
      <c r="J423" s="157">
        <f t="shared" si="114"/>
        <v>0</v>
      </c>
      <c r="K423" s="157">
        <f t="shared" si="114"/>
        <v>9616.3331425864217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7326.0004808370068</v>
      </c>
      <c r="P423" s="157">
        <f t="shared" si="114"/>
        <v>5677.0694732423481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2907.1971657987583</v>
      </c>
      <c r="D424" s="156">
        <f t="shared" si="115"/>
        <v>8188.4679332886826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0</v>
      </c>
      <c r="I424" s="156">
        <f t="shared" si="115"/>
        <v>0</v>
      </c>
      <c r="J424" s="156">
        <f t="shared" si="115"/>
        <v>0</v>
      </c>
      <c r="K424" s="156">
        <f t="shared" si="115"/>
        <v>9510.8835324623979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7282.2756625801194</v>
      </c>
      <c r="P424" s="156">
        <f t="shared" si="115"/>
        <v>5644.8897380410517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32.429862956137789</v>
      </c>
      <c r="D425" s="156">
        <f t="shared" si="115"/>
        <v>91.331020488525169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0</v>
      </c>
      <c r="I425" s="156">
        <f t="shared" si="115"/>
        <v>0</v>
      </c>
      <c r="J425" s="156">
        <f t="shared" si="115"/>
        <v>0</v>
      </c>
      <c r="K425" s="156">
        <f t="shared" si="115"/>
        <v>105.44961012402322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43.724818256887218</v>
      </c>
      <c r="P425" s="156">
        <f t="shared" si="115"/>
        <v>32.179735201296012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55.10902201115487</v>
      </c>
      <c r="D426" s="157">
        <f t="shared" si="116"/>
        <v>26.579973994246235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0</v>
      </c>
      <c r="J426" s="157">
        <f t="shared" si="116"/>
        <v>0</v>
      </c>
      <c r="K426" s="157">
        <f t="shared" si="116"/>
        <v>126.61895182887214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577.08880880390382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55.10902201115487</v>
      </c>
      <c r="D427" s="156">
        <f t="shared" si="117"/>
        <v>26.579973994246235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0</v>
      </c>
      <c r="J427" s="156">
        <f t="shared" si="117"/>
        <v>0</v>
      </c>
      <c r="K427" s="156">
        <f t="shared" si="117"/>
        <v>126.61895182887214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577.08880880390382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2467.0062762545667</v>
      </c>
      <c r="D428" s="157">
        <f t="shared" si="118"/>
        <v>2583.6522489478866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0</v>
      </c>
      <c r="I428" s="157">
        <f t="shared" si="118"/>
        <v>0</v>
      </c>
      <c r="J428" s="157">
        <f t="shared" si="118"/>
        <v>0</v>
      </c>
      <c r="K428" s="157">
        <f t="shared" si="118"/>
        <v>3057.3963944168454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2236.8117005527656</v>
      </c>
      <c r="P428" s="157">
        <f t="shared" si="118"/>
        <v>2206.074741332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2467.0062762545667</v>
      </c>
      <c r="D434" s="162">
        <f t="shared" si="122"/>
        <v>2583.6522489478866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3206.5783305953792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2238.6708413447209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2763.5608520731735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2236.8117005527656</v>
      </c>
      <c r="P435" s="160">
        <f t="shared" si="123"/>
        <v>2157.1985554242378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1603.2891652976755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1190.1527987216662</v>
      </c>
      <c r="P436" s="156">
        <f t="shared" si="123"/>
        <v>1129.70496370871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1160.2716867754982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1046.6589018310992</v>
      </c>
      <c r="P437" s="156">
        <f t="shared" si="123"/>
        <v>1027.4935917155285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793.05739786877484</v>
      </c>
      <c r="D438" s="157">
        <f t="shared" si="124"/>
        <v>815.2854403024761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0</v>
      </c>
      <c r="I438" s="157">
        <f t="shared" si="124"/>
        <v>0</v>
      </c>
      <c r="J438" s="157">
        <f t="shared" si="124"/>
        <v>0</v>
      </c>
      <c r="K438" s="157">
        <f t="shared" si="124"/>
        <v>969.11073089908757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783.15574326201204</v>
      </c>
      <c r="P438" s="157">
        <f t="shared" si="124"/>
        <v>754.50123849983186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793.05739786877484</v>
      </c>
      <c r="D441" s="57">
        <f t="shared" si="127"/>
        <v>815.2854403024761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0</v>
      </c>
      <c r="I441" s="57">
        <f t="shared" si="127"/>
        <v>0</v>
      </c>
      <c r="J441" s="57">
        <f t="shared" si="127"/>
        <v>0</v>
      </c>
      <c r="K441" s="57">
        <f t="shared" si="127"/>
        <v>969.11073089908757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783.15574326201204</v>
      </c>
      <c r="P441" s="57">
        <f t="shared" si="127"/>
        <v>754.50123849983186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1957.8931183842874</v>
      </c>
      <c r="D443" s="168">
        <f t="shared" si="128"/>
        <v>5600.8422529606796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0</v>
      </c>
      <c r="I443" s="168">
        <f t="shared" si="128"/>
        <v>0</v>
      </c>
      <c r="J443" s="168">
        <f t="shared" si="128"/>
        <v>0</v>
      </c>
      <c r="K443" s="168">
        <f t="shared" si="128"/>
        <v>6117.8884192687683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4684.3334575549125</v>
      </c>
      <c r="P443" s="168">
        <f t="shared" si="128"/>
        <v>3631.0827946254249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1957.8931183842874</v>
      </c>
      <c r="D444" s="157">
        <f t="shared" si="129"/>
        <v>5600.8422529606796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0</v>
      </c>
      <c r="I444" s="157">
        <f t="shared" si="129"/>
        <v>0</v>
      </c>
      <c r="J444" s="157">
        <f t="shared" si="129"/>
        <v>0</v>
      </c>
      <c r="K444" s="157">
        <f t="shared" si="129"/>
        <v>6117.8884192687683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4684.3334575549125</v>
      </c>
      <c r="P444" s="157">
        <f t="shared" si="129"/>
        <v>3631.0827946254249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1957.8931183842874</v>
      </c>
      <c r="D445" s="156">
        <f t="shared" si="130"/>
        <v>5600.8422529606796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0</v>
      </c>
      <c r="I445" s="156">
        <f t="shared" si="130"/>
        <v>0</v>
      </c>
      <c r="J445" s="156">
        <f t="shared" si="130"/>
        <v>0</v>
      </c>
      <c r="K445" s="156">
        <f t="shared" si="130"/>
        <v>6117.8884192687683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4684.3334575549125</v>
      </c>
      <c r="P445" s="156">
        <f t="shared" si="130"/>
        <v>3631.0827946254249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126.974509620072</v>
      </c>
      <c r="D464" s="184">
        <f>D401/RES_summary!D$21</f>
        <v>245.56081069858917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0</v>
      </c>
      <c r="I464" s="184">
        <f>I401/RES_summary!I$21</f>
        <v>0</v>
      </c>
      <c r="J464" s="184">
        <f>J401/RES_summary!J$21</f>
        <v>0</v>
      </c>
      <c r="K464" s="184">
        <f>K401/RES_summary!K$21</f>
        <v>220.57580523029694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150.61125659532672</v>
      </c>
      <c r="P464" s="184">
        <f>P401/RES_summary!P$21</f>
        <v>124.38011825495134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70.77980170323076</v>
      </c>
      <c r="D465" s="178">
        <f>D402/RES_summary!D$21</f>
        <v>189.86294371672699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0</v>
      </c>
      <c r="I465" s="178">
        <f>I402/RES_summary!I$21</f>
        <v>0</v>
      </c>
      <c r="J465" s="178">
        <f>J402/RES_summary!J$21</f>
        <v>0</v>
      </c>
      <c r="K465" s="178">
        <f>K402/RES_summary!K$21</f>
        <v>171.06732324257985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119.9208355060268</v>
      </c>
      <c r="P465" s="178">
        <f>P402/RES_summary!P$21</f>
        <v>91.447710199828208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70.381366354894098</v>
      </c>
      <c r="D466" s="177">
        <f>D403/RES_summary!D$21</f>
        <v>188.77472420838441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0</v>
      </c>
      <c r="I466" s="177">
        <f>I403/RES_summary!I$21</f>
        <v>0</v>
      </c>
      <c r="J466" s="177">
        <f>J403/RES_summary!J$21</f>
        <v>0</v>
      </c>
      <c r="K466" s="177">
        <f>K403/RES_summary!K$21</f>
        <v>170.05310353939095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119.53475448045589</v>
      </c>
      <c r="P466" s="177">
        <f>P403/RES_summary!P$21</f>
        <v>91.168138340106694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0.39843534833666649</v>
      </c>
      <c r="D467" s="177">
        <f>D404/RES_summary!D$21</f>
        <v>1.0882195083425958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0</v>
      </c>
      <c r="I467" s="177">
        <f>I404/RES_summary!I$21</f>
        <v>0</v>
      </c>
      <c r="J467" s="177">
        <f>J404/RES_summary!J$21</f>
        <v>0</v>
      </c>
      <c r="K467" s="177">
        <f>K404/RES_summary!K$21</f>
        <v>1.0142197031889242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0.3860810255709175</v>
      </c>
      <c r="P467" s="177">
        <f>P404/RES_summary!P$21</f>
        <v>0.27957185972151422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0.36936832481634474</v>
      </c>
      <c r="D468" s="178">
        <f>D405/RES_summary!D$21</f>
        <v>0.16649393959823633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0</v>
      </c>
      <c r="J468" s="178">
        <f>J405/RES_summary!J$21</f>
        <v>0</v>
      </c>
      <c r="K468" s="178">
        <f>K405/RES_summary!K$21</f>
        <v>0.48885197570679106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1.5906920181242354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0.36936832481634474</v>
      </c>
      <c r="D469" s="177">
        <f>D406/RES_summary!D$21</f>
        <v>0.16649393959823633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0</v>
      </c>
      <c r="J469" s="177">
        <f>J406/RES_summary!J$21</f>
        <v>0</v>
      </c>
      <c r="K469" s="177">
        <f>K406/RES_summary!K$21</f>
        <v>0.48885197570679106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1.5906920181242354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43.773391400444034</v>
      </c>
      <c r="D470" s="178">
        <f>D407/RES_summary!D$21</f>
        <v>43.678260338848496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0</v>
      </c>
      <c r="I470" s="178">
        <f>I407/RES_summary!I$21</f>
        <v>0</v>
      </c>
      <c r="J470" s="178">
        <f>J407/RES_summary!J$21</f>
        <v>0</v>
      </c>
      <c r="K470" s="178">
        <f>K407/RES_summary!K$21</f>
        <v>38.084240147953679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22.676550829560902</v>
      </c>
      <c r="P470" s="178">
        <f>P407/RES_summary!P$21</f>
        <v>23.763211882998974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43.773391400444034</v>
      </c>
      <c r="D476" s="180">
        <f>D413/RES_summary!D$21</f>
        <v>43.678260338848496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41.276021240116833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25.312880257022805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31.797562603189451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22.676550829560902</v>
      </c>
      <c r="P477" s="179">
        <f>P414/RES_summary!P$21</f>
        <v>21.439563363249441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20.638010620058225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13.673769702786847</v>
      </c>
      <c r="P478" s="177">
        <f>P415/RES_summary!P$21</f>
        <v>12.688289809407733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11.159551983131225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9.0027811267740603</v>
      </c>
      <c r="P479" s="177">
        <f>P416/RES_summary!P$21</f>
        <v>8.7512735538417079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12.051948191580861</v>
      </c>
      <c r="D480" s="178">
        <f>D417/RES_summary!D$21</f>
        <v>11.853112703415459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0</v>
      </c>
      <c r="I480" s="178">
        <f>I417/RES_summary!I$21</f>
        <v>0</v>
      </c>
      <c r="J480" s="178">
        <f>J417/RES_summary!J$21</f>
        <v>0</v>
      </c>
      <c r="K480" s="178">
        <f>K417/RES_summary!K$21</f>
        <v>10.935389864056626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8.0138702597390168</v>
      </c>
      <c r="P480" s="178">
        <f>P417/RES_summary!P$21</f>
        <v>7.5785041539999147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12.051948191580861</v>
      </c>
      <c r="D483" s="176">
        <f>D420/RES_summary!D$21</f>
        <v>11.853112703415459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0</v>
      </c>
      <c r="I483" s="176">
        <f>I420/RES_summary!I$21</f>
        <v>0</v>
      </c>
      <c r="J483" s="176">
        <f>J420/RES_summary!J$21</f>
        <v>0</v>
      </c>
      <c r="K483" s="176">
        <f>K420/RES_summary!K$21</f>
        <v>10.935389864056626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8.0138702597390168</v>
      </c>
      <c r="P483" s="176">
        <f>P420/RES_summary!P$21</f>
        <v>7.5785041539999147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79.218675776114367</v>
      </c>
      <c r="D485" s="184">
        <f>D422/RES_summary!D$21</f>
        <v>141.86860880877225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0</v>
      </c>
      <c r="I485" s="184">
        <f>I422/RES_summary!I$21</f>
        <v>0</v>
      </c>
      <c r="J485" s="184">
        <f>J422/RES_summary!J$21</f>
        <v>0</v>
      </c>
      <c r="K485" s="184">
        <f>K422/RES_summary!K$21</f>
        <v>132.43535776455451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91.35273892749025</v>
      </c>
      <c r="P485" s="184">
        <f>P422/RES_summary!P$21</f>
        <v>80.055984871157591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37.231145797838401</v>
      </c>
      <c r="D486" s="178">
        <f>D423/RES_summary!D$21</f>
        <v>100.35128456760744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0</v>
      </c>
      <c r="I486" s="178">
        <f>I423/RES_summary!I$21</f>
        <v>0</v>
      </c>
      <c r="J486" s="178">
        <f>J423/RES_summary!J$21</f>
        <v>0</v>
      </c>
      <c r="K486" s="178">
        <f>K423/RES_summary!K$21</f>
        <v>92.490380326383971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64.687056269903934</v>
      </c>
      <c r="P486" s="178">
        <f>P423/RES_summary!P$21</f>
        <v>49.321377583575625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36.820413094637175</v>
      </c>
      <c r="D487" s="177">
        <f>D424/RES_summary!D$21</f>
        <v>99.244351261852117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0</v>
      </c>
      <c r="I487" s="177">
        <f>I424/RES_summary!I$21</f>
        <v>0</v>
      </c>
      <c r="J487" s="177">
        <f>J424/RES_summary!J$21</f>
        <v>0</v>
      </c>
      <c r="K487" s="177">
        <f>K424/RES_summary!K$21</f>
        <v>91.476160623195042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64.300975244333017</v>
      </c>
      <c r="P487" s="177">
        <f>P424/RES_summary!P$21</f>
        <v>49.041805723854111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0.4107327032012254</v>
      </c>
      <c r="D488" s="177">
        <f>D425/RES_summary!D$21</f>
        <v>1.1069333057553115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0</v>
      </c>
      <c r="I488" s="177">
        <f>I425/RES_summary!I$21</f>
        <v>0</v>
      </c>
      <c r="J488" s="177">
        <f>J425/RES_summary!J$21</f>
        <v>0</v>
      </c>
      <c r="K488" s="177">
        <f>K425/RES_summary!K$21</f>
        <v>1.0142197031889244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0.3860810255709175</v>
      </c>
      <c r="P488" s="177">
        <f>P425/RES_summary!P$21</f>
        <v>0.27957185972151427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0.69797018914424602</v>
      </c>
      <c r="D489" s="178">
        <f>D426/RES_summary!D$21</f>
        <v>0.32214967404243344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</v>
      </c>
      <c r="J489" s="178">
        <f>J426/RES_summary!J$21</f>
        <v>0</v>
      </c>
      <c r="K489" s="178">
        <f>K426/RES_summary!K$21</f>
        <v>1.2178275063410149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5.0136457149990168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0.69797018914424602</v>
      </c>
      <c r="D490" s="177">
        <f>D427/RES_summary!D$21</f>
        <v>0.32214967404243344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</v>
      </c>
      <c r="J490" s="177">
        <f>J427/RES_summary!J$21</f>
        <v>0</v>
      </c>
      <c r="K490" s="177">
        <f>K427/RES_summary!K$21</f>
        <v>1.2178275063410149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5.0136457149990168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31.245280253910238</v>
      </c>
      <c r="D491" s="178">
        <f>D428/RES_summary!D$21</f>
        <v>31.313903091768815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0</v>
      </c>
      <c r="I491" s="178">
        <f>I428/RES_summary!I$21</f>
        <v>0</v>
      </c>
      <c r="J491" s="178">
        <f>J428/RES_summary!J$21</f>
        <v>0</v>
      </c>
      <c r="K491" s="178">
        <f>K428/RES_summary!K$21</f>
        <v>29.406193726361717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19.75058078651735</v>
      </c>
      <c r="P491" s="178">
        <f>P428/RES_summary!P$21</f>
        <v>19.165987981591794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31.245280253910238</v>
      </c>
      <c r="D497" s="180">
        <f>D434/RES_summary!D$21</f>
        <v>31.313903091768815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30.841033161559139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19.449177145306784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26.580068563910665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19.75058078651735</v>
      </c>
      <c r="P498" s="179">
        <f>P435/RES_summary!P$21</f>
        <v>18.741360305047795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15.420516580779433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10.508800983848165</v>
      </c>
      <c r="P499" s="177">
        <f>P436/RES_summary!P$21</f>
        <v>9.8146773323339804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11.159551983131232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9.241779802669182</v>
      </c>
      <c r="P500" s="177">
        <f>P437/RES_summary!P$21</f>
        <v>8.9266829727138184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10.044279535221468</v>
      </c>
      <c r="D501" s="178">
        <f>D438/RES_summary!D$21</f>
        <v>9.881271475353552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0</v>
      </c>
      <c r="I501" s="178">
        <f>I438/RES_summary!I$21</f>
        <v>0</v>
      </c>
      <c r="J501" s="178">
        <f>J438/RES_summary!J$21</f>
        <v>0</v>
      </c>
      <c r="K501" s="178">
        <f>K438/RES_summary!K$21</f>
        <v>9.3209562054677981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6.9151018710689769</v>
      </c>
      <c r="P501" s="178">
        <f>P438/RES_summary!P$21</f>
        <v>6.5549735909911542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10.044279535221468</v>
      </c>
      <c r="D504" s="176">
        <f>D441/RES_summary!D$21</f>
        <v>9.881271475353552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0</v>
      </c>
      <c r="I504" s="176">
        <f>I441/RES_summary!I$21</f>
        <v>0</v>
      </c>
      <c r="J504" s="176">
        <f>J441/RES_summary!J$21</f>
        <v>0</v>
      </c>
      <c r="K504" s="176">
        <f>K441/RES_summary!K$21</f>
        <v>9.3209562054677981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6.9151018710689769</v>
      </c>
      <c r="P504" s="176">
        <f>P441/RES_summary!P$21</f>
        <v>6.5549735909911542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24.797228843696207</v>
      </c>
      <c r="D506" s="184">
        <f>D443/RES_summary!D$21</f>
        <v>67.882290123570115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0</v>
      </c>
      <c r="I506" s="184">
        <f>I443/RES_summary!I$21</f>
        <v>0</v>
      </c>
      <c r="J506" s="184">
        <f>J443/RES_summary!J$21</f>
        <v>0</v>
      </c>
      <c r="K506" s="184">
        <f>K443/RES_summary!K$21</f>
        <v>58.842161383393773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41.361687423917317</v>
      </c>
      <c r="P506" s="184">
        <f>P443/RES_summary!P$21</f>
        <v>31.546206435388537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24.797228843696207</v>
      </c>
      <c r="D507" s="178">
        <f>D444/RES_summary!D$21</f>
        <v>67.882290123570115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0</v>
      </c>
      <c r="I507" s="178">
        <f>I444/RES_summary!I$21</f>
        <v>0</v>
      </c>
      <c r="J507" s="178">
        <f>J444/RES_summary!J$21</f>
        <v>0</v>
      </c>
      <c r="K507" s="178">
        <f>K444/RES_summary!K$21</f>
        <v>58.842161383393773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41.361687423917317</v>
      </c>
      <c r="P507" s="178">
        <f>P444/RES_summary!P$21</f>
        <v>31.546206435388537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24.797228843696207</v>
      </c>
      <c r="D508" s="177">
        <f>D445/RES_summary!D$21</f>
        <v>67.882290123570115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0</v>
      </c>
      <c r="I508" s="177">
        <f>I445/RES_summary!I$21</f>
        <v>0</v>
      </c>
      <c r="J508" s="177">
        <f>J445/RES_summary!J$21</f>
        <v>0</v>
      </c>
      <c r="K508" s="177">
        <f>K445/RES_summary!K$21</f>
        <v>58.842161383393773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41.361687423917317</v>
      </c>
      <c r="P508" s="177">
        <f>P445/RES_summary!P$21</f>
        <v>31.546206435388537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7169</v>
      </c>
      <c r="C5" s="151">
        <f>RES_hhdet_num!C$24</f>
        <v>7370</v>
      </c>
      <c r="D5" s="151">
        <f>RES_hhdet_num!D$24</f>
        <v>6792</v>
      </c>
      <c r="E5" s="151">
        <f>RES_hhdet_num!E$24</f>
        <v>6287</v>
      </c>
      <c r="F5" s="151">
        <f>RES_hhdet_num!F$24</f>
        <v>6486.0000000000018</v>
      </c>
      <c r="G5" s="151">
        <f>RES_hhdet_num!G$24</f>
        <v>6958</v>
      </c>
      <c r="H5" s="151">
        <f>RES_hhdet_num!H$24</f>
        <v>7522.9999999999982</v>
      </c>
      <c r="I5" s="151">
        <f>RES_hhdet_num!I$24</f>
        <v>8517</v>
      </c>
      <c r="J5" s="151">
        <f>RES_hhdet_num!J$24</f>
        <v>8630</v>
      </c>
      <c r="K5" s="151">
        <f>RES_hhdet_num!K$24</f>
        <v>7220.0000000000009</v>
      </c>
      <c r="L5" s="151">
        <f>RES_hhdet_num!L$24</f>
        <v>7210.0000000000009</v>
      </c>
      <c r="M5" s="151">
        <f>RES_hhdet_num!M$24</f>
        <v>8206.0000000000018</v>
      </c>
      <c r="N5" s="151">
        <f>RES_hhdet_num!N$24</f>
        <v>8552.0000000000018</v>
      </c>
      <c r="O5" s="151">
        <f>RES_hhdet_num!O$24</f>
        <v>8584.0000000000018</v>
      </c>
      <c r="P5" s="151">
        <f>RES_hhdet_num!P$24</f>
        <v>9208.0000000000018</v>
      </c>
      <c r="Q5" s="151">
        <f>RES_hhdet_num!Q$24</f>
        <v>8312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7169</v>
      </c>
      <c r="C7" s="67">
        <f>RES_hhdet_num!C$26</f>
        <v>7370</v>
      </c>
      <c r="D7" s="67">
        <f>RES_hhdet_num!D$26</f>
        <v>6792</v>
      </c>
      <c r="E7" s="67">
        <f>RES_hhdet_num!E$26</f>
        <v>6287</v>
      </c>
      <c r="F7" s="67">
        <f>RES_hhdet_num!F$26</f>
        <v>6486.0000000000018</v>
      </c>
      <c r="G7" s="67">
        <f>RES_hhdet_num!G$26</f>
        <v>6958</v>
      </c>
      <c r="H7" s="67">
        <f>RES_hhdet_num!H$26</f>
        <v>7522.9999999999982</v>
      </c>
      <c r="I7" s="67">
        <f>RES_hhdet_num!I$26</f>
        <v>8517</v>
      </c>
      <c r="J7" s="67">
        <f>RES_hhdet_num!J$26</f>
        <v>8630</v>
      </c>
      <c r="K7" s="67">
        <f>RES_hhdet_num!K$26</f>
        <v>7220.0000000000009</v>
      </c>
      <c r="L7" s="67">
        <f>RES_hhdet_num!L$26</f>
        <v>7210.0000000000009</v>
      </c>
      <c r="M7" s="67">
        <f>RES_hhdet_num!M$26</f>
        <v>8206.0000000000018</v>
      </c>
      <c r="N7" s="67">
        <f>RES_hhdet_num!N$26</f>
        <v>8552.0000000000018</v>
      </c>
      <c r="O7" s="67">
        <f>RES_hhdet_num!O$26</f>
        <v>8584.0000000000018</v>
      </c>
      <c r="P7" s="67">
        <f>RES_hhdet_num!P$26</f>
        <v>9208.0000000000018</v>
      </c>
      <c r="Q7" s="67">
        <f>RES_hhdet_num!Q$26</f>
        <v>8312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68</v>
      </c>
      <c r="C9" s="67">
        <f>RES_hhdet_num!C$29</f>
        <v>84</v>
      </c>
      <c r="D9" s="67">
        <f>RES_hhdet_num!D$29</f>
        <v>94</v>
      </c>
      <c r="E9" s="67">
        <f>RES_hhdet_num!E$29</f>
        <v>100</v>
      </c>
      <c r="F9" s="67">
        <f>RES_hhdet_num!F$29</f>
        <v>121.00000000000003</v>
      </c>
      <c r="G9" s="67">
        <f>RES_hhdet_num!G$29</f>
        <v>168</v>
      </c>
      <c r="H9" s="67">
        <f>RES_hhdet_num!H$29</f>
        <v>232</v>
      </c>
      <c r="I9" s="67">
        <f>RES_hhdet_num!I$29</f>
        <v>373</v>
      </c>
      <c r="J9" s="67">
        <f>RES_hhdet_num!J$29</f>
        <v>508</v>
      </c>
      <c r="K9" s="67">
        <f>RES_hhdet_num!K$29</f>
        <v>471.00000000000006</v>
      </c>
      <c r="L9" s="67">
        <f>RES_hhdet_num!L$29</f>
        <v>639</v>
      </c>
      <c r="M9" s="67">
        <f>RES_hhdet_num!M$29</f>
        <v>884.00000000000011</v>
      </c>
      <c r="N9" s="67">
        <f>RES_hhdet_num!N$29</f>
        <v>1292.0000000000005</v>
      </c>
      <c r="O9" s="67">
        <f>RES_hhdet_num!O$29</f>
        <v>1289.0000000000002</v>
      </c>
      <c r="P9" s="67">
        <f>RES_hhdet_num!P$29</f>
        <v>1430.0000000000002</v>
      </c>
      <c r="Q9" s="67">
        <f>RES_hhdet_num!Q$29</f>
        <v>1483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3076</v>
      </c>
      <c r="C11" s="67">
        <f>RES_hhdet_num!C$31</f>
        <v>3189</v>
      </c>
      <c r="D11" s="67">
        <f>RES_hhdet_num!D$31</f>
        <v>2964</v>
      </c>
      <c r="E11" s="67">
        <f>RES_hhdet_num!E$31</f>
        <v>2766</v>
      </c>
      <c r="F11" s="67">
        <f>RES_hhdet_num!F$31</f>
        <v>2877.0000000000009</v>
      </c>
      <c r="G11" s="67">
        <f>RES_hhdet_num!G$31</f>
        <v>3112</v>
      </c>
      <c r="H11" s="67">
        <f>RES_hhdet_num!H$31</f>
        <v>3391.9999999999995</v>
      </c>
      <c r="I11" s="67">
        <f>RES_hhdet_num!I$31</f>
        <v>3871</v>
      </c>
      <c r="J11" s="67">
        <f>RES_hhdet_num!J$31</f>
        <v>3952.9999999999995</v>
      </c>
      <c r="K11" s="67">
        <f>RES_hhdet_num!K$31</f>
        <v>2985.0000000000005</v>
      </c>
      <c r="L11" s="67">
        <f>RES_hhdet_num!L$31</f>
        <v>2988.0000000000009</v>
      </c>
      <c r="M11" s="67">
        <f>RES_hhdet_num!M$31</f>
        <v>3386.0000000000009</v>
      </c>
      <c r="N11" s="67">
        <f>RES_hhdet_num!N$31</f>
        <v>3513.0000000000009</v>
      </c>
      <c r="O11" s="67">
        <f>RES_hhdet_num!O$31</f>
        <v>3514.0000000000009</v>
      </c>
      <c r="P11" s="67">
        <f>RES_hhdet_num!P$31</f>
        <v>3764.0000000000009</v>
      </c>
      <c r="Q11" s="67">
        <f>RES_hhdet_num!Q$31</f>
        <v>3419.9999999999995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347.99999999999994</v>
      </c>
      <c r="L12" s="67">
        <f>RES_hhdet_num!L$32</f>
        <v>366</v>
      </c>
      <c r="M12" s="67">
        <f>RES_hhdet_num!M$32</f>
        <v>461.00000000000011</v>
      </c>
      <c r="N12" s="67">
        <f>RES_hhdet_num!N$32</f>
        <v>527.00000000000011</v>
      </c>
      <c r="O12" s="67">
        <f>RES_hhdet_num!O$32</f>
        <v>572</v>
      </c>
      <c r="P12" s="67">
        <f>RES_hhdet_num!P$32</f>
        <v>652.00000000000023</v>
      </c>
      <c r="Q12" s="67">
        <f>RES_hhdet_num!Q$32</f>
        <v>596</v>
      </c>
    </row>
    <row r="13" spans="1:17" ht="12" customHeight="1" x14ac:dyDescent="0.25">
      <c r="A13" s="23" t="s">
        <v>142</v>
      </c>
      <c r="B13" s="67">
        <f>RES_hhdet_num!B$35</f>
        <v>4093</v>
      </c>
      <c r="C13" s="67">
        <f>RES_hhdet_num!C$35</f>
        <v>4181</v>
      </c>
      <c r="D13" s="67">
        <f>RES_hhdet_num!D$35</f>
        <v>3828.0000000000005</v>
      </c>
      <c r="E13" s="67">
        <f>RES_hhdet_num!E$35</f>
        <v>3521.0000000000005</v>
      </c>
      <c r="F13" s="67">
        <f>RES_hhdet_num!F$35</f>
        <v>3609.0000000000009</v>
      </c>
      <c r="G13" s="67">
        <f>RES_hhdet_num!G$35</f>
        <v>3845.9999999999995</v>
      </c>
      <c r="H13" s="67">
        <f>RES_hhdet_num!H$35</f>
        <v>4130.9999999999991</v>
      </c>
      <c r="I13" s="67">
        <f>RES_hhdet_num!I$35</f>
        <v>4646</v>
      </c>
      <c r="J13" s="67">
        <f>RES_hhdet_num!J$35</f>
        <v>4677</v>
      </c>
      <c r="K13" s="67">
        <f>RES_hhdet_num!K$35</f>
        <v>3481.0000000000005</v>
      </c>
      <c r="L13" s="67">
        <f>RES_hhdet_num!L$35</f>
        <v>3436</v>
      </c>
      <c r="M13" s="67">
        <f>RES_hhdet_num!M$35</f>
        <v>3836</v>
      </c>
      <c r="N13" s="67">
        <f>RES_hhdet_num!N$35</f>
        <v>3923.0000000000005</v>
      </c>
      <c r="O13" s="67">
        <f>RES_hhdet_num!O$35</f>
        <v>3868.0000000000005</v>
      </c>
      <c r="P13" s="67">
        <f>RES_hhdet_num!P$35</f>
        <v>4084.0000000000009</v>
      </c>
      <c r="Q13" s="67">
        <f>RES_hhdet_num!Q$35</f>
        <v>3658.9999999999995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405.99999999999994</v>
      </c>
      <c r="L14" s="67">
        <f>RES_hhdet_num!L$36</f>
        <v>420</v>
      </c>
      <c r="M14" s="67">
        <f>RES_hhdet_num!M$36</f>
        <v>523.00000000000011</v>
      </c>
      <c r="N14" s="67">
        <f>RES_hhdet_num!N$36</f>
        <v>589.00000000000023</v>
      </c>
      <c r="O14" s="67">
        <f>RES_hhdet_num!O$36</f>
        <v>630.00000000000023</v>
      </c>
      <c r="P14" s="67">
        <f>RES_hhdet_num!P$36</f>
        <v>708.00000000000023</v>
      </c>
      <c r="Q14" s="67">
        <f>RES_hhdet_num!Q$36</f>
        <v>637.00000000000011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1801</v>
      </c>
      <c r="C16" s="67">
        <f>RES_hhdet_num!C$40</f>
        <v>1713</v>
      </c>
      <c r="D16" s="67">
        <f>RES_hhdet_num!D$40</f>
        <v>2160</v>
      </c>
      <c r="E16" s="67">
        <f>RES_hhdet_num!E$40</f>
        <v>2019</v>
      </c>
      <c r="F16" s="67">
        <f>RES_hhdet_num!F$40</f>
        <v>1694.0000000000005</v>
      </c>
      <c r="G16" s="67">
        <f>RES_hhdet_num!G$40</f>
        <v>1698</v>
      </c>
      <c r="H16" s="67">
        <f>RES_hhdet_num!H$40</f>
        <v>1543.9999999999998</v>
      </c>
      <c r="I16" s="67">
        <f>RES_hhdet_num!I$40</f>
        <v>1700</v>
      </c>
      <c r="J16" s="67">
        <f>RES_hhdet_num!J$40</f>
        <v>2496</v>
      </c>
      <c r="K16" s="67">
        <f>RES_hhdet_num!K$40</f>
        <v>1531</v>
      </c>
      <c r="L16" s="67">
        <f>RES_hhdet_num!L$40</f>
        <v>1463</v>
      </c>
      <c r="M16" s="67">
        <f>RES_hhdet_num!M$40</f>
        <v>2004.0000000000005</v>
      </c>
      <c r="N16" s="67">
        <f>RES_hhdet_num!N$40</f>
        <v>1879.0000000000005</v>
      </c>
      <c r="O16" s="67">
        <f>RES_hhdet_num!O$40</f>
        <v>1391.0000000000002</v>
      </c>
      <c r="P16" s="67">
        <f>RES_hhdet_num!P$40</f>
        <v>1135.0000000000002</v>
      </c>
      <c r="Q16" s="67">
        <f>RES_hhdet_num!Q$40</f>
        <v>2010</v>
      </c>
    </row>
    <row r="17" spans="1:17" ht="12" customHeight="1" x14ac:dyDescent="0.25">
      <c r="A17" s="29" t="s">
        <v>140</v>
      </c>
      <c r="B17" s="83">
        <f>RES_hhdet_num!B$41</f>
        <v>5368</v>
      </c>
      <c r="C17" s="83">
        <f>RES_hhdet_num!C$41</f>
        <v>5657</v>
      </c>
      <c r="D17" s="83">
        <f>RES_hhdet_num!D$41</f>
        <v>4632</v>
      </c>
      <c r="E17" s="83">
        <f>RES_hhdet_num!E$41</f>
        <v>4268</v>
      </c>
      <c r="F17" s="83">
        <f>RES_hhdet_num!F$41</f>
        <v>4792.0000000000009</v>
      </c>
      <c r="G17" s="83">
        <f>RES_hhdet_num!G$41</f>
        <v>5260</v>
      </c>
      <c r="H17" s="83">
        <f>RES_hhdet_num!H$41</f>
        <v>5978.9999999999991</v>
      </c>
      <c r="I17" s="83">
        <f>RES_hhdet_num!I$41</f>
        <v>6816.9999999999982</v>
      </c>
      <c r="J17" s="83">
        <f>RES_hhdet_num!J$41</f>
        <v>6133.9999999999991</v>
      </c>
      <c r="K17" s="83">
        <f>RES_hhdet_num!K$41</f>
        <v>5689.0000000000009</v>
      </c>
      <c r="L17" s="83">
        <f>RES_hhdet_num!L$41</f>
        <v>5746.9999999999991</v>
      </c>
      <c r="M17" s="83">
        <f>RES_hhdet_num!M$41</f>
        <v>6202.0000000000009</v>
      </c>
      <c r="N17" s="83">
        <f>RES_hhdet_num!N$41</f>
        <v>6673.0000000000018</v>
      </c>
      <c r="O17" s="83">
        <f>RES_hhdet_num!O$41</f>
        <v>7193.0000000000009</v>
      </c>
      <c r="P17" s="83">
        <f>RES_hhdet_num!P$41</f>
        <v>8073.0000000000018</v>
      </c>
      <c r="Q17" s="83">
        <f>RES_hhdet_num!Q$41</f>
        <v>6302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448.0625</v>
      </c>
      <c r="D21" s="67">
        <f t="shared" ref="D21:Q21" si="0">C7+D35-D7</f>
        <v>578</v>
      </c>
      <c r="E21" s="67">
        <f t="shared" si="0"/>
        <v>505</v>
      </c>
      <c r="F21" s="67">
        <f t="shared" si="0"/>
        <v>448.06249999999818</v>
      </c>
      <c r="G21" s="67">
        <f t="shared" si="0"/>
        <v>448.06250000000182</v>
      </c>
      <c r="H21" s="67">
        <f t="shared" si="0"/>
        <v>448.06250000000182</v>
      </c>
      <c r="I21" s="67">
        <f t="shared" si="0"/>
        <v>448.06249999999818</v>
      </c>
      <c r="J21" s="67">
        <f t="shared" si="0"/>
        <v>448.0625</v>
      </c>
      <c r="K21" s="67">
        <f t="shared" si="0"/>
        <v>1409.9999999999991</v>
      </c>
      <c r="L21" s="67">
        <f t="shared" si="0"/>
        <v>448.0625</v>
      </c>
      <c r="M21" s="67">
        <f t="shared" si="0"/>
        <v>448.06249999999818</v>
      </c>
      <c r="N21" s="67">
        <f t="shared" si="0"/>
        <v>448.0625</v>
      </c>
      <c r="O21" s="67">
        <f t="shared" si="0"/>
        <v>448.0625</v>
      </c>
      <c r="P21" s="67">
        <f t="shared" si="0"/>
        <v>195.375</v>
      </c>
      <c r="Q21" s="67">
        <f t="shared" si="0"/>
        <v>896.00000000000182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8</v>
      </c>
      <c r="D23" s="67">
        <f t="shared" ref="D23:Q23" si="1">C9+D37-D9</f>
        <v>9</v>
      </c>
      <c r="E23" s="67">
        <f t="shared" si="1"/>
        <v>23.5</v>
      </c>
      <c r="F23" s="67">
        <f t="shared" si="1"/>
        <v>36.249999999999972</v>
      </c>
      <c r="G23" s="67">
        <f t="shared" si="1"/>
        <v>36.000000000000028</v>
      </c>
      <c r="H23" s="67">
        <f t="shared" si="1"/>
        <v>35.75</v>
      </c>
      <c r="I23" s="67">
        <f t="shared" si="1"/>
        <v>34.5</v>
      </c>
      <c r="J23" s="67">
        <f t="shared" si="1"/>
        <v>33.25</v>
      </c>
      <c r="K23" s="67">
        <f t="shared" si="1"/>
        <v>36.999999999999943</v>
      </c>
      <c r="L23" s="67">
        <f t="shared" si="1"/>
        <v>19</v>
      </c>
      <c r="M23" s="67">
        <f t="shared" si="1"/>
        <v>15.999999999999886</v>
      </c>
      <c r="N23" s="67">
        <f t="shared" si="1"/>
        <v>29.999999999999545</v>
      </c>
      <c r="O23" s="67">
        <f t="shared" si="1"/>
        <v>54.000000000000227</v>
      </c>
      <c r="P23" s="67">
        <f t="shared" si="1"/>
        <v>72</v>
      </c>
      <c r="Q23" s="67">
        <f t="shared" si="1"/>
        <v>149.00000000000023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319.17568153292996</v>
      </c>
      <c r="D25" s="67">
        <f t="shared" si="2"/>
        <v>225</v>
      </c>
      <c r="E25" s="67">
        <f t="shared" si="2"/>
        <v>198</v>
      </c>
      <c r="F25" s="67">
        <f t="shared" si="2"/>
        <v>305.77575412130545</v>
      </c>
      <c r="G25" s="67">
        <f t="shared" si="2"/>
        <v>326.43606327342695</v>
      </c>
      <c r="H25" s="67">
        <f t="shared" si="2"/>
        <v>144.00000000000045</v>
      </c>
      <c r="I25" s="67">
        <f t="shared" si="2"/>
        <v>314.55758452546343</v>
      </c>
      <c r="J25" s="67">
        <f t="shared" si="2"/>
        <v>263.9000452974301</v>
      </c>
      <c r="K25" s="67">
        <f t="shared" si="2"/>
        <v>967.99999999999909</v>
      </c>
      <c r="L25" s="67">
        <f t="shared" si="2"/>
        <v>277.9109314479133</v>
      </c>
      <c r="M25" s="67">
        <f t="shared" si="2"/>
        <v>152.67489816867692</v>
      </c>
      <c r="N25" s="67">
        <f t="shared" si="2"/>
        <v>211.87658760493287</v>
      </c>
      <c r="O25" s="67">
        <f t="shared" si="2"/>
        <v>19.254342123272636</v>
      </c>
      <c r="P25" s="67">
        <f t="shared" si="2"/>
        <v>4.2366792858501867E-2</v>
      </c>
      <c r="Q25" s="67">
        <f t="shared" si="2"/>
        <v>344.00000000000136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51.272666556317404</v>
      </c>
      <c r="M26" s="67">
        <f t="shared" si="2"/>
        <v>117.81651468004713</v>
      </c>
      <c r="N26" s="67">
        <f t="shared" si="2"/>
        <v>57.866206535997776</v>
      </c>
      <c r="O26" s="67">
        <f t="shared" si="2"/>
        <v>0</v>
      </c>
      <c r="P26" s="67">
        <f t="shared" si="2"/>
        <v>22.459490422050749</v>
      </c>
      <c r="Q26" s="67">
        <f t="shared" si="2"/>
        <v>100.10160852326339</v>
      </c>
    </row>
    <row r="27" spans="1:17" ht="12" customHeight="1" x14ac:dyDescent="0.25">
      <c r="A27" s="23" t="s">
        <v>142</v>
      </c>
      <c r="B27" s="67"/>
      <c r="C27" s="67">
        <f t="shared" si="2"/>
        <v>384</v>
      </c>
      <c r="D27" s="67">
        <f t="shared" si="2"/>
        <v>511.62499999999955</v>
      </c>
      <c r="E27" s="67">
        <f t="shared" si="2"/>
        <v>511.625</v>
      </c>
      <c r="F27" s="67">
        <f t="shared" si="2"/>
        <v>383.99999999999909</v>
      </c>
      <c r="G27" s="67">
        <f t="shared" si="2"/>
        <v>384.00000000000136</v>
      </c>
      <c r="H27" s="67">
        <f t="shared" si="2"/>
        <v>484.27452208157501</v>
      </c>
      <c r="I27" s="67">
        <f t="shared" si="2"/>
        <v>383.99999999999909</v>
      </c>
      <c r="J27" s="67">
        <f t="shared" si="2"/>
        <v>384</v>
      </c>
      <c r="K27" s="67">
        <f t="shared" si="2"/>
        <v>1195.9999999999995</v>
      </c>
      <c r="L27" s="67">
        <f t="shared" si="2"/>
        <v>384</v>
      </c>
      <c r="M27" s="67">
        <f t="shared" si="2"/>
        <v>384</v>
      </c>
      <c r="N27" s="67">
        <f t="shared" si="2"/>
        <v>614.28674587869364</v>
      </c>
      <c r="O27" s="67">
        <f t="shared" si="2"/>
        <v>742.6264367265735</v>
      </c>
      <c r="P27" s="67">
        <f t="shared" si="2"/>
        <v>794.02244267489277</v>
      </c>
      <c r="Q27" s="67">
        <f t="shared" si="2"/>
        <v>1232.4728846288249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8.586209013958694</v>
      </c>
      <c r="M28" s="67">
        <f t="shared" si="2"/>
        <v>32.104327390633557</v>
      </c>
      <c r="N28" s="67">
        <f t="shared" si="2"/>
        <v>13.043382393503634</v>
      </c>
      <c r="O28" s="67">
        <f t="shared" si="2"/>
        <v>87.355649066324986</v>
      </c>
      <c r="P28" s="67">
        <f t="shared" si="2"/>
        <v>148.12522219177185</v>
      </c>
      <c r="Q28" s="67">
        <f t="shared" si="2"/>
        <v>149.67973114525148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443.60908405448072</v>
      </c>
      <c r="D30" s="67">
        <f t="shared" si="3"/>
        <v>204.52246584996374</v>
      </c>
      <c r="E30" s="67">
        <f t="shared" si="3"/>
        <v>204.52246584996374</v>
      </c>
      <c r="F30" s="67">
        <f t="shared" si="3"/>
        <v>415.86185284873409</v>
      </c>
      <c r="G30" s="67">
        <f t="shared" si="3"/>
        <v>450.70580173168491</v>
      </c>
      <c r="H30" s="67">
        <f t="shared" si="3"/>
        <v>233.08336416041084</v>
      </c>
      <c r="I30" s="67">
        <f t="shared" si="3"/>
        <v>321.4096525324901</v>
      </c>
      <c r="J30" s="67">
        <f t="shared" si="3"/>
        <v>168.75</v>
      </c>
      <c r="K30" s="67">
        <f t="shared" si="3"/>
        <v>981.13547350750014</v>
      </c>
      <c r="L30" s="67">
        <f t="shared" si="3"/>
        <v>401.31970015940533</v>
      </c>
      <c r="M30" s="67">
        <f t="shared" si="3"/>
        <v>179.64865128614883</v>
      </c>
      <c r="N30" s="67">
        <f t="shared" si="3"/>
        <v>125</v>
      </c>
      <c r="O30" s="67">
        <f t="shared" si="3"/>
        <v>488.00000000000023</v>
      </c>
      <c r="P30" s="67">
        <f t="shared" si="3"/>
        <v>256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503.25</v>
      </c>
      <c r="D31" s="83">
        <f t="shared" si="3"/>
        <v>1025</v>
      </c>
      <c r="E31" s="83">
        <f t="shared" si="3"/>
        <v>612</v>
      </c>
      <c r="F31" s="83">
        <f t="shared" si="3"/>
        <v>503.24999999999909</v>
      </c>
      <c r="G31" s="83">
        <f t="shared" si="3"/>
        <v>503.25000000000091</v>
      </c>
      <c r="H31" s="83">
        <f t="shared" si="3"/>
        <v>503.25000000000091</v>
      </c>
      <c r="I31" s="83">
        <f t="shared" si="3"/>
        <v>503.25000000000091</v>
      </c>
      <c r="J31" s="83">
        <f t="shared" si="3"/>
        <v>939.11232153101173</v>
      </c>
      <c r="K31" s="83">
        <f t="shared" si="3"/>
        <v>1077.927026492498</v>
      </c>
      <c r="L31" s="83">
        <f t="shared" si="3"/>
        <v>503.25000000000182</v>
      </c>
      <c r="M31" s="83">
        <f t="shared" si="3"/>
        <v>503.24999999999818</v>
      </c>
      <c r="N31" s="83">
        <f t="shared" si="3"/>
        <v>1059.450647151265</v>
      </c>
      <c r="O31" s="83">
        <f t="shared" si="3"/>
        <v>968.60669826831599</v>
      </c>
      <c r="P31" s="83">
        <f t="shared" si="3"/>
        <v>1129.3541358395887</v>
      </c>
      <c r="Q31" s="83">
        <f t="shared" si="3"/>
        <v>1860.6528474675115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649.0625</v>
      </c>
      <c r="D35" s="67">
        <f>RES_hhdet_in!D$26</f>
        <v>0</v>
      </c>
      <c r="E35" s="67">
        <f>RES_hhdet_in!E$26</f>
        <v>0</v>
      </c>
      <c r="F35" s="67">
        <f>RES_hhdet_in!F$26</f>
        <v>647.0625</v>
      </c>
      <c r="G35" s="67">
        <f>RES_hhdet_in!G$26</f>
        <v>920.06250000000011</v>
      </c>
      <c r="H35" s="67">
        <f>RES_hhdet_in!H$26</f>
        <v>1013.0625</v>
      </c>
      <c r="I35" s="67">
        <f>RES_hhdet_in!I$26</f>
        <v>1442.0625</v>
      </c>
      <c r="J35" s="67">
        <f>RES_hhdet_in!J$26</f>
        <v>561.0625</v>
      </c>
      <c r="K35" s="67">
        <f>RES_hhdet_in!K$26</f>
        <v>0</v>
      </c>
      <c r="L35" s="67">
        <f>RES_hhdet_in!L$26</f>
        <v>438.0625</v>
      </c>
      <c r="M35" s="67">
        <f>RES_hhdet_in!M$26</f>
        <v>1444.0625</v>
      </c>
      <c r="N35" s="67">
        <f>RES_hhdet_in!N$26</f>
        <v>794.0625</v>
      </c>
      <c r="O35" s="67">
        <f>RES_hhdet_in!O$26</f>
        <v>480.0625</v>
      </c>
      <c r="P35" s="67">
        <f>RES_hhdet_in!P$26</f>
        <v>819.375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24</v>
      </c>
      <c r="D37" s="67">
        <f>RES_hhdet_in!D$29</f>
        <v>19</v>
      </c>
      <c r="E37" s="67">
        <f>RES_hhdet_in!E$29</f>
        <v>29.5</v>
      </c>
      <c r="F37" s="67">
        <f>RES_hhdet_in!F$29</f>
        <v>57.25</v>
      </c>
      <c r="G37" s="67">
        <f>RES_hhdet_in!G$29</f>
        <v>83</v>
      </c>
      <c r="H37" s="67">
        <f>RES_hhdet_in!H$29</f>
        <v>99.75</v>
      </c>
      <c r="I37" s="67">
        <f>RES_hhdet_in!I$29</f>
        <v>175.5</v>
      </c>
      <c r="J37" s="67">
        <f>RES_hhdet_in!J$29</f>
        <v>168.25</v>
      </c>
      <c r="K37" s="67">
        <f>RES_hhdet_in!K$29</f>
        <v>0</v>
      </c>
      <c r="L37" s="67">
        <f>RES_hhdet_in!L$29</f>
        <v>187</v>
      </c>
      <c r="M37" s="67">
        <f>RES_hhdet_in!M$29</f>
        <v>261</v>
      </c>
      <c r="N37" s="67">
        <f>RES_hhdet_in!N$29</f>
        <v>438</v>
      </c>
      <c r="O37" s="67">
        <f>RES_hhdet_in!O$29</f>
        <v>51</v>
      </c>
      <c r="P37" s="67">
        <f>RES_hhdet_in!P$29</f>
        <v>213</v>
      </c>
      <c r="Q37" s="67">
        <f>RES_hhdet_in!Q$29</f>
        <v>202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432.17568153292973</v>
      </c>
      <c r="D39" s="67">
        <f>RES_hhdet_in!D$31</f>
        <v>0</v>
      </c>
      <c r="E39" s="67">
        <f>RES_hhdet_in!E$31</f>
        <v>0</v>
      </c>
      <c r="F39" s="67">
        <f>RES_hhdet_in!F$31</f>
        <v>416.77575412130619</v>
      </c>
      <c r="G39" s="67">
        <f>RES_hhdet_in!G$31</f>
        <v>561.43606327342627</v>
      </c>
      <c r="H39" s="67">
        <f>RES_hhdet_in!H$31</f>
        <v>423.99999999999994</v>
      </c>
      <c r="I39" s="67">
        <f>RES_hhdet_in!I$31</f>
        <v>793.55758452546411</v>
      </c>
      <c r="J39" s="67">
        <f>RES_hhdet_in!J$31</f>
        <v>345.90004529742998</v>
      </c>
      <c r="K39" s="67">
        <f>RES_hhdet_in!K$31</f>
        <v>0</v>
      </c>
      <c r="L39" s="67">
        <f>RES_hhdet_in!L$31</f>
        <v>280.91093144791381</v>
      </c>
      <c r="M39" s="67">
        <f>RES_hhdet_in!M$31</f>
        <v>550.67489816867703</v>
      </c>
      <c r="N39" s="67">
        <f>RES_hhdet_in!N$31</f>
        <v>338.87658760493264</v>
      </c>
      <c r="O39" s="67">
        <f>RES_hhdet_in!O$31</f>
        <v>20.254342123272437</v>
      </c>
      <c r="P39" s="67">
        <f>RES_hhdet_in!P$31</f>
        <v>250.04236679285833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347.99999999999994</v>
      </c>
      <c r="L40" s="67">
        <f>RES_hhdet_in!L$32</f>
        <v>69.272666556317489</v>
      </c>
      <c r="M40" s="67">
        <f>RES_hhdet_in!M$32</f>
        <v>212.81651468004725</v>
      </c>
      <c r="N40" s="67">
        <f>RES_hhdet_in!N$32</f>
        <v>123.8662065359978</v>
      </c>
      <c r="O40" s="67">
        <f>RES_hhdet_in!O$32</f>
        <v>44.999999999999964</v>
      </c>
      <c r="P40" s="67">
        <f>RES_hhdet_in!P$32</f>
        <v>102.45949042205099</v>
      </c>
      <c r="Q40" s="67">
        <f>RES_hhdet_in!Q$32</f>
        <v>44.101608523263167</v>
      </c>
    </row>
    <row r="41" spans="1:17" ht="12" customHeight="1" x14ac:dyDescent="0.25">
      <c r="A41" s="23" t="s">
        <v>142</v>
      </c>
      <c r="B41" s="67"/>
      <c r="C41" s="67">
        <f>RES_hhdet_in!C$35</f>
        <v>472.00000000000023</v>
      </c>
      <c r="D41" s="67">
        <f>RES_hhdet_in!D$35</f>
        <v>158.625</v>
      </c>
      <c r="E41" s="67">
        <f>RES_hhdet_in!E$35</f>
        <v>204.625</v>
      </c>
      <c r="F41" s="67">
        <f>RES_hhdet_in!F$35</f>
        <v>471.99999999999966</v>
      </c>
      <c r="G41" s="67">
        <f>RES_hhdet_in!G$35</f>
        <v>621</v>
      </c>
      <c r="H41" s="67">
        <f>RES_hhdet_in!H$35</f>
        <v>769.2745220815741</v>
      </c>
      <c r="I41" s="67">
        <f>RES_hhdet_in!I$35</f>
        <v>899.00000000000023</v>
      </c>
      <c r="J41" s="67">
        <f>RES_hhdet_in!J$35</f>
        <v>415.00000000000011</v>
      </c>
      <c r="K41" s="67">
        <f>RES_hhdet_in!K$35</f>
        <v>4.5474735088646397E-13</v>
      </c>
      <c r="L41" s="67">
        <f>RES_hhdet_in!L$35</f>
        <v>338.99999999999977</v>
      </c>
      <c r="M41" s="67">
        <f>RES_hhdet_in!M$35</f>
        <v>783.99999999999977</v>
      </c>
      <c r="N41" s="67">
        <f>RES_hhdet_in!N$35</f>
        <v>701.28674587869398</v>
      </c>
      <c r="O41" s="67">
        <f>RES_hhdet_in!O$35</f>
        <v>687.62643672657373</v>
      </c>
      <c r="P41" s="67">
        <f>RES_hhdet_in!P$35</f>
        <v>1010.022442674893</v>
      </c>
      <c r="Q41" s="67">
        <f>RES_hhdet_in!Q$35</f>
        <v>807.47288462882352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405.99999999999994</v>
      </c>
      <c r="L42" s="67">
        <f>RES_hhdet_in!L$36</f>
        <v>22.586209013958751</v>
      </c>
      <c r="M42" s="67">
        <f>RES_hhdet_in!M$36</f>
        <v>135.10432739063361</v>
      </c>
      <c r="N42" s="67">
        <f>RES_hhdet_in!N$36</f>
        <v>79.043382393503805</v>
      </c>
      <c r="O42" s="67">
        <f>RES_hhdet_in!O$36</f>
        <v>128.35564906632501</v>
      </c>
      <c r="P42" s="67">
        <f>RES_hhdet_in!P$36</f>
        <v>226.12522219177185</v>
      </c>
      <c r="Q42" s="67">
        <f>RES_hhdet_in!Q$36</f>
        <v>78.679731145251409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355.6090840544806</v>
      </c>
      <c r="D44" s="67">
        <f>RES_hhdet_in!D$40</f>
        <v>651.52246584996374</v>
      </c>
      <c r="E44" s="67">
        <f>RES_hhdet_in!E$40</f>
        <v>63.522465849963652</v>
      </c>
      <c r="F44" s="67">
        <f>RES_hhdet_in!F$40</f>
        <v>90.861852848734614</v>
      </c>
      <c r="G44" s="67">
        <f>RES_hhdet_in!G$40</f>
        <v>454.7058017316844</v>
      </c>
      <c r="H44" s="67">
        <f>RES_hhdet_in!H$40</f>
        <v>79.083364160410511</v>
      </c>
      <c r="I44" s="67">
        <f>RES_hhdet_in!I$40</f>
        <v>477.40965253249033</v>
      </c>
      <c r="J44" s="67">
        <f>RES_hhdet_in!J$40</f>
        <v>964.75</v>
      </c>
      <c r="K44" s="67">
        <f>RES_hhdet_in!K$40</f>
        <v>16.135473507500137</v>
      </c>
      <c r="L44" s="67">
        <f>RES_hhdet_in!L$40</f>
        <v>333.31970015940527</v>
      </c>
      <c r="M44" s="67">
        <f>RES_hhdet_in!M$40</f>
        <v>720.64865128614906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875.00000000000011</v>
      </c>
    </row>
    <row r="45" spans="1:17" ht="12" customHeight="1" x14ac:dyDescent="0.25">
      <c r="A45" s="29" t="s">
        <v>140</v>
      </c>
      <c r="B45" s="83"/>
      <c r="C45" s="83">
        <f>RES_hhdet_in!C$41</f>
        <v>792.24999999999966</v>
      </c>
      <c r="D45" s="83">
        <f>RES_hhdet_in!D$41</f>
        <v>0</v>
      </c>
      <c r="E45" s="83">
        <f>RES_hhdet_in!E$41</f>
        <v>248</v>
      </c>
      <c r="F45" s="83">
        <f>RES_hhdet_in!F$41</f>
        <v>1027.2500000000005</v>
      </c>
      <c r="G45" s="83">
        <f>RES_hhdet_in!G$41</f>
        <v>971.24999999999966</v>
      </c>
      <c r="H45" s="83">
        <f>RES_hhdet_in!H$41</f>
        <v>1222.2500000000002</v>
      </c>
      <c r="I45" s="83">
        <f>RES_hhdet_in!I$41</f>
        <v>1341.25</v>
      </c>
      <c r="J45" s="83">
        <f>RES_hhdet_in!J$41</f>
        <v>256.11232153101309</v>
      </c>
      <c r="K45" s="83">
        <f>RES_hhdet_in!K$41</f>
        <v>632.92702649249986</v>
      </c>
      <c r="L45" s="83">
        <f>RES_hhdet_in!L$41</f>
        <v>561.24999999999977</v>
      </c>
      <c r="M45" s="83">
        <f>RES_hhdet_in!M$41</f>
        <v>958.24999999999989</v>
      </c>
      <c r="N45" s="83">
        <f>RES_hhdet_in!N$41</f>
        <v>1530.4506471512657</v>
      </c>
      <c r="O45" s="83">
        <f>RES_hhdet_in!O$41</f>
        <v>1488.6066982683155</v>
      </c>
      <c r="P45" s="83">
        <f>RES_hhdet_in!P$41</f>
        <v>2009.3541358395896</v>
      </c>
      <c r="Q45" s="83">
        <f>RES_hhdet_in!Q$41</f>
        <v>89.652847467509673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281.34273905025424</v>
      </c>
      <c r="D49" s="67">
        <f>RES_hhdet_in_new!D$26</f>
        <v>0</v>
      </c>
      <c r="E49" s="67">
        <f>RES_hhdet_in_new!E$26</f>
        <v>0</v>
      </c>
      <c r="F49" s="67">
        <f>RES_hhdet_in_new!F$26</f>
        <v>269.06596869454683</v>
      </c>
      <c r="G49" s="67">
        <f>RES_hhdet_in_new!G$26</f>
        <v>360.71136484430622</v>
      </c>
      <c r="H49" s="67">
        <f>RES_hhdet_in_new!H$26</f>
        <v>410.72053955424246</v>
      </c>
      <c r="I49" s="67">
        <f>RES_hhdet_in_new!I$26</f>
        <v>412.53555207939212</v>
      </c>
      <c r="J49" s="67">
        <f>RES_hhdet_in_new!J$26</f>
        <v>234.45077770548366</v>
      </c>
      <c r="K49" s="67">
        <f>RES_hhdet_in_new!K$26</f>
        <v>0</v>
      </c>
      <c r="L49" s="67">
        <f>RES_hhdet_in_new!L$26</f>
        <v>333.31970015940527</v>
      </c>
      <c r="M49" s="67">
        <f>RES_hhdet_in_new!M$26</f>
        <v>720.64865128614906</v>
      </c>
      <c r="N49" s="67">
        <f>RES_hhdet_in_new!N$26</f>
        <v>455.7128989251147</v>
      </c>
      <c r="O49" s="67">
        <f>RES_hhdet_in_new!O$26</f>
        <v>199.82421605898418</v>
      </c>
      <c r="P49" s="67">
        <f>RES_hhdet_in_new!P$26</f>
        <v>481.5352360131613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10</v>
      </c>
      <c r="D51" s="67">
        <f>RES_hhdet_in_new!D$29</f>
        <v>0</v>
      </c>
      <c r="E51" s="67">
        <f>RES_hhdet_in_new!E$29</f>
        <v>0</v>
      </c>
      <c r="F51" s="67">
        <f>RES_hhdet_in_new!F$29</f>
        <v>12.000000000000004</v>
      </c>
      <c r="G51" s="67">
        <f>RES_hhdet_in_new!G$29</f>
        <v>21</v>
      </c>
      <c r="H51" s="67">
        <f>RES_hhdet_in_new!H$29</f>
        <v>28.999999999999996</v>
      </c>
      <c r="I51" s="67">
        <f>RES_hhdet_in_new!I$29</f>
        <v>42.999999999999993</v>
      </c>
      <c r="J51" s="67">
        <f>RES_hhdet_in_new!J$29</f>
        <v>61.999999999999993</v>
      </c>
      <c r="K51" s="67">
        <f>RES_hhdet_in_new!K$29</f>
        <v>0</v>
      </c>
      <c r="L51" s="67">
        <f>RES_hhdet_in_new!L$29</f>
        <v>142</v>
      </c>
      <c r="M51" s="67">
        <f>RES_hhdet_in_new!M$29</f>
        <v>130.00000000000003</v>
      </c>
      <c r="N51" s="67">
        <f>RES_hhdet_in_new!N$29</f>
        <v>251.00000000000006</v>
      </c>
      <c r="O51" s="67">
        <f>RES_hhdet_in_new!O$29</f>
        <v>21.000000000000004</v>
      </c>
      <c r="P51" s="67">
        <f>RES_hhdet_in_new!P$29</f>
        <v>125.00000000000003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281.34273905025424</v>
      </c>
      <c r="D53" s="67">
        <f>RES_hhdet_in_new!D$31</f>
        <v>0</v>
      </c>
      <c r="E53" s="67">
        <f>RES_hhdet_in_new!E$31</f>
        <v>0</v>
      </c>
      <c r="F53" s="67">
        <f>RES_hhdet_in_new!F$31</f>
        <v>269.06596869454683</v>
      </c>
      <c r="G53" s="67">
        <f>RES_hhdet_in_new!G$31</f>
        <v>360.71136484430622</v>
      </c>
      <c r="H53" s="67">
        <f>RES_hhdet_in_new!H$31</f>
        <v>0</v>
      </c>
      <c r="I53" s="67">
        <f>RES_hhdet_in_new!I$31</f>
        <v>412.53555207939212</v>
      </c>
      <c r="J53" s="67">
        <f>RES_hhdet_in_new!J$31</f>
        <v>234.45077770548366</v>
      </c>
      <c r="K53" s="67">
        <f>RES_hhdet_in_new!K$31</f>
        <v>0</v>
      </c>
      <c r="L53" s="67">
        <f>RES_hhdet_in_new!L$31</f>
        <v>280.91093144791381</v>
      </c>
      <c r="M53" s="67">
        <f>RES_hhdet_in_new!M$31</f>
        <v>550.67489816867703</v>
      </c>
      <c r="N53" s="67">
        <f>RES_hhdet_in_new!N$31</f>
        <v>338.87658760493264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52.408768711491454</v>
      </c>
      <c r="M54" s="67">
        <f>RES_hhdet_in_new!M$32</f>
        <v>169.973753117472</v>
      </c>
      <c r="N54" s="67">
        <f>RES_hhdet_in_new!N$32</f>
        <v>116.83631132018205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410.72053955424246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136.5789390209317</v>
      </c>
      <c r="P55" s="67">
        <f>RES_hhdet_in_new!P$35</f>
        <v>343.91442067565748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63.245277038052478</v>
      </c>
      <c r="P56" s="67">
        <f>RES_hhdet_in_new!P$36</f>
        <v>137.62081533750381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281.34273905025424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360.71136484430622</v>
      </c>
      <c r="H58" s="67">
        <f>RES_hhdet_in_new!H$40</f>
        <v>0</v>
      </c>
      <c r="I58" s="67">
        <f>RES_hhdet_in_new!I$40</f>
        <v>412.53555207939212</v>
      </c>
      <c r="J58" s="67">
        <f>RES_hhdet_in_new!J$40</f>
        <v>234.45077770548366</v>
      </c>
      <c r="K58" s="67">
        <f>RES_hhdet_in_new!K$40</f>
        <v>0</v>
      </c>
      <c r="L58" s="67">
        <f>RES_hhdet_in_new!L$40</f>
        <v>333.31970015940527</v>
      </c>
      <c r="M58" s="67">
        <f>RES_hhdet_in_new!M$40</f>
        <v>720.64865128614906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269.06596869454683</v>
      </c>
      <c r="G59" s="83">
        <f>RES_hhdet_in_new!G$41</f>
        <v>0</v>
      </c>
      <c r="H59" s="83">
        <f>RES_hhdet_in_new!H$41</f>
        <v>410.72053955424246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455.7128989251147</v>
      </c>
      <c r="O59" s="83">
        <f>RES_hhdet_in_new!O$41</f>
        <v>199.82421605898418</v>
      </c>
      <c r="P59" s="83">
        <f>RES_hhdet_in_new!P$41</f>
        <v>481.5352360131613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367.71976094974576</v>
      </c>
      <c r="D63" s="67">
        <f t="shared" si="4"/>
        <v>0</v>
      </c>
      <c r="E63" s="67">
        <f t="shared" si="4"/>
        <v>0</v>
      </c>
      <c r="F63" s="67">
        <f t="shared" si="4"/>
        <v>377.99653130545317</v>
      </c>
      <c r="G63" s="67">
        <f t="shared" si="4"/>
        <v>559.3511351556939</v>
      </c>
      <c r="H63" s="67">
        <f t="shared" si="4"/>
        <v>602.34196044575754</v>
      </c>
      <c r="I63" s="67">
        <f t="shared" si="4"/>
        <v>1029.5269479206079</v>
      </c>
      <c r="J63" s="67">
        <f t="shared" si="4"/>
        <v>326.61172229451631</v>
      </c>
      <c r="K63" s="67">
        <f t="shared" si="4"/>
        <v>0</v>
      </c>
      <c r="L63" s="67">
        <f t="shared" si="4"/>
        <v>104.74279984059473</v>
      </c>
      <c r="M63" s="67">
        <f t="shared" si="4"/>
        <v>723.41384871385094</v>
      </c>
      <c r="N63" s="67">
        <f t="shared" si="4"/>
        <v>338.3496010748853</v>
      </c>
      <c r="O63" s="67">
        <f t="shared" si="4"/>
        <v>280.23828394101582</v>
      </c>
      <c r="P63" s="67">
        <f t="shared" si="4"/>
        <v>337.8397639868387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14</v>
      </c>
      <c r="D65" s="67">
        <f t="shared" si="5"/>
        <v>19</v>
      </c>
      <c r="E65" s="67">
        <f t="shared" si="5"/>
        <v>29.5</v>
      </c>
      <c r="F65" s="67">
        <f t="shared" si="5"/>
        <v>45.25</v>
      </c>
      <c r="G65" s="67">
        <f t="shared" si="5"/>
        <v>62</v>
      </c>
      <c r="H65" s="67">
        <f t="shared" si="5"/>
        <v>70.75</v>
      </c>
      <c r="I65" s="67">
        <f t="shared" si="5"/>
        <v>132.5</v>
      </c>
      <c r="J65" s="67">
        <f t="shared" si="5"/>
        <v>106.25</v>
      </c>
      <c r="K65" s="67">
        <f t="shared" si="5"/>
        <v>0</v>
      </c>
      <c r="L65" s="67">
        <f t="shared" si="5"/>
        <v>45</v>
      </c>
      <c r="M65" s="67">
        <f t="shared" si="5"/>
        <v>130.99999999999997</v>
      </c>
      <c r="N65" s="67">
        <f t="shared" si="5"/>
        <v>186.99999999999994</v>
      </c>
      <c r="O65" s="67">
        <f t="shared" si="5"/>
        <v>29.999999999999996</v>
      </c>
      <c r="P65" s="67">
        <f t="shared" si="5"/>
        <v>87.999999999999972</v>
      </c>
      <c r="Q65" s="67">
        <f t="shared" si="5"/>
        <v>202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150.83294248267549</v>
      </c>
      <c r="D67" s="67">
        <f t="shared" si="6"/>
        <v>0</v>
      </c>
      <c r="E67" s="67">
        <f t="shared" si="6"/>
        <v>0</v>
      </c>
      <c r="F67" s="67">
        <f t="shared" si="6"/>
        <v>147.70978542675937</v>
      </c>
      <c r="G67" s="67">
        <f t="shared" si="6"/>
        <v>200.72469842912005</v>
      </c>
      <c r="H67" s="67">
        <f t="shared" si="6"/>
        <v>423.99999999999994</v>
      </c>
      <c r="I67" s="67">
        <f t="shared" si="6"/>
        <v>381.02203244607199</v>
      </c>
      <c r="J67" s="67">
        <f t="shared" si="6"/>
        <v>111.44926759194632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20.254342123272437</v>
      </c>
      <c r="P67" s="67">
        <f t="shared" si="6"/>
        <v>250.04236679285833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347.99999999999994</v>
      </c>
      <c r="L68" s="67">
        <f t="shared" si="6"/>
        <v>16.863897844826035</v>
      </c>
      <c r="M68" s="67">
        <f t="shared" si="6"/>
        <v>42.842761562575248</v>
      </c>
      <c r="N68" s="67">
        <f t="shared" si="6"/>
        <v>7.0298952158157562</v>
      </c>
      <c r="O68" s="67">
        <f t="shared" si="6"/>
        <v>44.999999999999964</v>
      </c>
      <c r="P68" s="67">
        <f t="shared" si="6"/>
        <v>102.45949042205099</v>
      </c>
      <c r="Q68" s="67">
        <f t="shared" si="6"/>
        <v>44.101608523263167</v>
      </c>
    </row>
    <row r="69" spans="1:17" ht="12" customHeight="1" x14ac:dyDescent="0.25">
      <c r="A69" s="148" t="s">
        <v>142</v>
      </c>
      <c r="B69" s="67"/>
      <c r="C69" s="67">
        <f t="shared" si="6"/>
        <v>472.00000000000023</v>
      </c>
      <c r="D69" s="67">
        <f t="shared" si="6"/>
        <v>158.625</v>
      </c>
      <c r="E69" s="67">
        <f t="shared" si="6"/>
        <v>204.625</v>
      </c>
      <c r="F69" s="67">
        <f t="shared" si="6"/>
        <v>471.99999999999966</v>
      </c>
      <c r="G69" s="67">
        <f t="shared" si="6"/>
        <v>621</v>
      </c>
      <c r="H69" s="67">
        <f t="shared" si="6"/>
        <v>358.55398252733164</v>
      </c>
      <c r="I69" s="67">
        <f t="shared" si="6"/>
        <v>899.00000000000023</v>
      </c>
      <c r="J69" s="67">
        <f t="shared" si="6"/>
        <v>415.00000000000011</v>
      </c>
      <c r="K69" s="67">
        <f t="shared" si="6"/>
        <v>4.5474735088646397E-13</v>
      </c>
      <c r="L69" s="67">
        <f t="shared" si="6"/>
        <v>338.99999999999977</v>
      </c>
      <c r="M69" s="67">
        <f t="shared" si="6"/>
        <v>783.99999999999977</v>
      </c>
      <c r="N69" s="67">
        <f t="shared" si="6"/>
        <v>701.28674587869398</v>
      </c>
      <c r="O69" s="67">
        <f t="shared" si="6"/>
        <v>551.04749770564206</v>
      </c>
      <c r="P69" s="67">
        <f t="shared" si="6"/>
        <v>666.10802199923546</v>
      </c>
      <c r="Q69" s="67">
        <f t="shared" si="6"/>
        <v>807.47288462882352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405.99999999999994</v>
      </c>
      <c r="L70" s="67">
        <f t="shared" si="6"/>
        <v>22.586209013958751</v>
      </c>
      <c r="M70" s="67">
        <f t="shared" si="6"/>
        <v>135.10432739063361</v>
      </c>
      <c r="N70" s="67">
        <f t="shared" si="6"/>
        <v>79.043382393503805</v>
      </c>
      <c r="O70" s="67">
        <f t="shared" si="6"/>
        <v>65.110372028272536</v>
      </c>
      <c r="P70" s="67">
        <f t="shared" si="6"/>
        <v>88.504406854268041</v>
      </c>
      <c r="Q70" s="67">
        <f t="shared" si="6"/>
        <v>78.679731145251409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74.266345004226366</v>
      </c>
      <c r="D72" s="67">
        <f t="shared" si="7"/>
        <v>651.52246584996374</v>
      </c>
      <c r="E72" s="67">
        <f t="shared" si="7"/>
        <v>63.522465849963652</v>
      </c>
      <c r="F72" s="67">
        <f t="shared" si="7"/>
        <v>90.861852848734614</v>
      </c>
      <c r="G72" s="67">
        <f t="shared" si="7"/>
        <v>93.994436887378185</v>
      </c>
      <c r="H72" s="67">
        <f t="shared" si="7"/>
        <v>79.083364160410511</v>
      </c>
      <c r="I72" s="67">
        <f t="shared" si="7"/>
        <v>64.874100453098208</v>
      </c>
      <c r="J72" s="67">
        <f t="shared" si="7"/>
        <v>730.29922229451631</v>
      </c>
      <c r="K72" s="67">
        <f t="shared" si="7"/>
        <v>16.135473507500137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875.00000000000011</v>
      </c>
    </row>
    <row r="73" spans="1:17" ht="12" customHeight="1" x14ac:dyDescent="0.25">
      <c r="A73" s="159" t="s">
        <v>140</v>
      </c>
      <c r="B73" s="83"/>
      <c r="C73" s="83">
        <f t="shared" si="7"/>
        <v>792.24999999999966</v>
      </c>
      <c r="D73" s="83">
        <f t="shared" si="7"/>
        <v>0</v>
      </c>
      <c r="E73" s="83">
        <f t="shared" si="7"/>
        <v>248</v>
      </c>
      <c r="F73" s="83">
        <f t="shared" si="7"/>
        <v>758.18403130545357</v>
      </c>
      <c r="G73" s="83">
        <f t="shared" si="7"/>
        <v>971.24999999999966</v>
      </c>
      <c r="H73" s="83">
        <f t="shared" si="7"/>
        <v>811.52946044575776</v>
      </c>
      <c r="I73" s="83">
        <f t="shared" si="7"/>
        <v>1341.25</v>
      </c>
      <c r="J73" s="83">
        <f t="shared" si="7"/>
        <v>256.11232153101309</v>
      </c>
      <c r="K73" s="83">
        <f t="shared" si="7"/>
        <v>632.92702649249986</v>
      </c>
      <c r="L73" s="83">
        <f t="shared" si="7"/>
        <v>561.24999999999977</v>
      </c>
      <c r="M73" s="83">
        <f t="shared" si="7"/>
        <v>958.24999999999989</v>
      </c>
      <c r="N73" s="83">
        <f t="shared" si="7"/>
        <v>1074.7377482261509</v>
      </c>
      <c r="O73" s="83">
        <f t="shared" si="7"/>
        <v>1288.7824822093314</v>
      </c>
      <c r="P73" s="83">
        <f t="shared" si="7"/>
        <v>1527.8188998264284</v>
      </c>
      <c r="Q73" s="83">
        <f t="shared" si="7"/>
        <v>89.652847467509673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400.125</v>
      </c>
      <c r="G79" s="80">
        <f>RES_hhdet_numvin!G26</f>
        <v>920.0625</v>
      </c>
      <c r="H79" s="80">
        <f>RES_hhdet_numvin!H26</f>
        <v>1013.0625</v>
      </c>
      <c r="I79" s="80">
        <f>RES_hhdet_numvin!I26</f>
        <v>1442.0625</v>
      </c>
      <c r="J79" s="80">
        <f>RES_hhdet_numvin!J26</f>
        <v>561.0625</v>
      </c>
      <c r="K79" s="80">
        <f>RES_hhdet_numvin!K26</f>
        <v>0</v>
      </c>
      <c r="L79" s="80">
        <f>RES_hhdet_numvin!L26</f>
        <v>438.0625</v>
      </c>
      <c r="M79" s="80">
        <f>RES_hhdet_numvin!M26</f>
        <v>1444.0625</v>
      </c>
      <c r="N79" s="80">
        <f>RES_hhdet_numvin!N26</f>
        <v>794.0625</v>
      </c>
      <c r="O79" s="80">
        <f>RES_hhdet_numvin!O26</f>
        <v>480.0625</v>
      </c>
      <c r="P79" s="80">
        <f>RES_hhdet_numvin!P26</f>
        <v>819.375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131</v>
      </c>
      <c r="J81" s="80">
        <f>RES_hhdet_numvin!J29</f>
        <v>149</v>
      </c>
      <c r="K81" s="80">
        <f>RES_hhdet_numvin!K29</f>
        <v>0</v>
      </c>
      <c r="L81" s="80">
        <f>RES_hhdet_numvin!L29</f>
        <v>187</v>
      </c>
      <c r="M81" s="80">
        <f>RES_hhdet_numvin!M29</f>
        <v>261</v>
      </c>
      <c r="N81" s="80">
        <f>RES_hhdet_numvin!N29</f>
        <v>438</v>
      </c>
      <c r="O81" s="80">
        <f>RES_hhdet_numvin!O29</f>
        <v>51</v>
      </c>
      <c r="P81" s="80">
        <f>RES_hhdet_numvin!P29</f>
        <v>266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53.855911763730546</v>
      </c>
      <c r="G83" s="80">
        <f>RES_hhdet_numvin!G31</f>
        <v>562.08835171734268</v>
      </c>
      <c r="H83" s="80">
        <f>RES_hhdet_numvin!H31</f>
        <v>372.22412308674802</v>
      </c>
      <c r="I83" s="80">
        <f>RES_hhdet_numvin!I31</f>
        <v>793.55758452546411</v>
      </c>
      <c r="J83" s="80">
        <f>RES_hhdet_numvin!J31</f>
        <v>345.90004529742998</v>
      </c>
      <c r="K83" s="80">
        <f>RES_hhdet_numvin!K31</f>
        <v>0</v>
      </c>
      <c r="L83" s="80">
        <f>RES_hhdet_numvin!L31</f>
        <v>280.91093144791381</v>
      </c>
      <c r="M83" s="80">
        <f>RES_hhdet_numvin!M31</f>
        <v>550.67489816867692</v>
      </c>
      <c r="N83" s="80">
        <f>RES_hhdet_numvin!N31</f>
        <v>338.87658760493258</v>
      </c>
      <c r="O83" s="80">
        <f>RES_hhdet_numvin!O31</f>
        <v>0.30534476322505116</v>
      </c>
      <c r="P83" s="80">
        <f>RES_hhdet_numvin!P31</f>
        <v>121.60622162453616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12.230208672122775</v>
      </c>
      <c r="G84" s="80">
        <f>RES_hhdet_numvin!G32</f>
        <v>23.348162429862466</v>
      </c>
      <c r="H84" s="80">
        <f>RES_hhdet_numvin!H32</f>
        <v>41.433086407482058</v>
      </c>
      <c r="I84" s="80">
        <f>RES_hhdet_numvin!I32</f>
        <v>31.871399851140392</v>
      </c>
      <c r="J84" s="80">
        <f>RES_hhdet_numvin!J32</f>
        <v>0</v>
      </c>
      <c r="K84" s="80">
        <f>RES_hhdet_numvin!K32</f>
        <v>0</v>
      </c>
      <c r="L84" s="80">
        <f>RES_hhdet_numvin!L32</f>
        <v>69.272666556317489</v>
      </c>
      <c r="M84" s="80">
        <f>RES_hhdet_numvin!M32</f>
        <v>212.81651468004725</v>
      </c>
      <c r="N84" s="80">
        <f>RES_hhdet_numvin!N32</f>
        <v>123.8662065359978</v>
      </c>
      <c r="O84" s="80">
        <f>RES_hhdet_numvin!O32</f>
        <v>20.135350852460846</v>
      </c>
      <c r="P84" s="80">
        <f>RES_hhdet_numvin!P32</f>
        <v>61.026404014568925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321.34177643208437</v>
      </c>
      <c r="G85" s="80">
        <f>RES_hhdet_numvin!G35</f>
        <v>334.62598585279488</v>
      </c>
      <c r="H85" s="80">
        <f>RES_hhdet_numvin!H35</f>
        <v>553.83233946775431</v>
      </c>
      <c r="I85" s="80">
        <f>RES_hhdet_numvin!I35</f>
        <v>583.54540881165087</v>
      </c>
      <c r="J85" s="80">
        <f>RES_hhdet_numvin!J35</f>
        <v>215.16245470257002</v>
      </c>
      <c r="K85" s="80">
        <f>RES_hhdet_numvin!K35</f>
        <v>0</v>
      </c>
      <c r="L85" s="80">
        <f>RES_hhdet_numvin!L35</f>
        <v>65.29269298180995</v>
      </c>
      <c r="M85" s="80">
        <f>RES_hhdet_numvin!M35</f>
        <v>545.46675976064216</v>
      </c>
      <c r="N85" s="80">
        <f>RES_hhdet_numvin!N35</f>
        <v>252.27632346556581</v>
      </c>
      <c r="O85" s="80">
        <f>RES_hhdet_numvin!O35</f>
        <v>331.2661553179891</v>
      </c>
      <c r="P85" s="80">
        <f>RES_hhdet_numvin!P35</f>
        <v>456.19010320713869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12.697103132062299</v>
      </c>
      <c r="G86" s="80">
        <f>RES_hhdet_numvin!G36</f>
        <v>0</v>
      </c>
      <c r="H86" s="80">
        <f>RES_hhdet_numvin!H36</f>
        <v>45.572951038015631</v>
      </c>
      <c r="I86" s="80">
        <f>RES_hhdet_numvin!I36</f>
        <v>33.088106811744694</v>
      </c>
      <c r="J86" s="80">
        <f>RES_hhdet_numvin!J36</f>
        <v>0</v>
      </c>
      <c r="K86" s="80">
        <f>RES_hhdet_numvin!K36</f>
        <v>0</v>
      </c>
      <c r="L86" s="80">
        <f>RES_hhdet_numvin!L36</f>
        <v>22.586209013958751</v>
      </c>
      <c r="M86" s="80">
        <f>RES_hhdet_numvin!M36</f>
        <v>135.10432739063361</v>
      </c>
      <c r="N86" s="80">
        <f>RES_hhdet_numvin!N36</f>
        <v>79.043382393503805</v>
      </c>
      <c r="O86" s="80">
        <f>RES_hhdet_numvin!O36</f>
        <v>128.35564906632501</v>
      </c>
      <c r="P86" s="80">
        <f>RES_hhdet_numvin!P36</f>
        <v>180.55227115375624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875.00000000000011</v>
      </c>
      <c r="J88" s="80">
        <f>RES_hhdet_numvin!J40</f>
        <v>81.031648554445837</v>
      </c>
      <c r="K88" s="80">
        <f>RES_hhdet_numvin!K40</f>
        <v>0</v>
      </c>
      <c r="L88" s="80">
        <f>RES_hhdet_numvin!L40</f>
        <v>333.31970015940527</v>
      </c>
      <c r="M88" s="80">
        <f>RES_hhdet_numvin!M40</f>
        <v>720.64865128614895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400.125</v>
      </c>
      <c r="G89" s="78">
        <f>RES_hhdet_numvin!G41</f>
        <v>920.0625</v>
      </c>
      <c r="H89" s="78">
        <f>RES_hhdet_numvin!H41</f>
        <v>1013.0625000000002</v>
      </c>
      <c r="I89" s="78">
        <f>RES_hhdet_numvin!I41</f>
        <v>567.06249999999989</v>
      </c>
      <c r="J89" s="78">
        <f>RES_hhdet_numvin!J41</f>
        <v>480.03085144555416</v>
      </c>
      <c r="K89" s="78">
        <f>RES_hhdet_numvin!K41</f>
        <v>0</v>
      </c>
      <c r="L89" s="78">
        <f>RES_hhdet_numvin!L41</f>
        <v>104.74279984059473</v>
      </c>
      <c r="M89" s="78">
        <f>RES_hhdet_numvin!M41</f>
        <v>723.41384871385105</v>
      </c>
      <c r="N89" s="78">
        <f>RES_hhdet_numvin!N41</f>
        <v>794.0625</v>
      </c>
      <c r="O89" s="78">
        <f>RES_hhdet_numvin!O41</f>
        <v>480.0625</v>
      </c>
      <c r="P89" s="78">
        <f>RES_hhdet_numvin!P41</f>
        <v>819.375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10.111459720998708</v>
      </c>
      <c r="C93" s="168">
        <f t="shared" ref="C93:Q93" si="8">SUM(C94,C97,C99,C108)</f>
        <v>10.303085935072081</v>
      </c>
      <c r="D93" s="168">
        <f t="shared" si="8"/>
        <v>9.8444331082227166</v>
      </c>
      <c r="E93" s="168">
        <f t="shared" si="8"/>
        <v>9.8835584058651857</v>
      </c>
      <c r="F93" s="168">
        <f t="shared" si="8"/>
        <v>10.022668422093464</v>
      </c>
      <c r="G93" s="168">
        <f t="shared" si="8"/>
        <v>10.171311330179076</v>
      </c>
      <c r="H93" s="168">
        <f t="shared" si="8"/>
        <v>10.623308488518882</v>
      </c>
      <c r="I93" s="168">
        <f t="shared" si="8"/>
        <v>11.016005366505386</v>
      </c>
      <c r="J93" s="168">
        <f t="shared" si="8"/>
        <v>11.111797150930702</v>
      </c>
      <c r="K93" s="168">
        <f t="shared" si="8"/>
        <v>10.685427513800077</v>
      </c>
      <c r="L93" s="168">
        <f t="shared" si="8"/>
        <v>10.082762857752243</v>
      </c>
      <c r="M93" s="168">
        <f t="shared" si="8"/>
        <v>10.664775019910762</v>
      </c>
      <c r="N93" s="168">
        <f t="shared" si="8"/>
        <v>10.544418567502357</v>
      </c>
      <c r="O93" s="168">
        <f t="shared" si="8"/>
        <v>10.250149386975398</v>
      </c>
      <c r="P93" s="168">
        <f t="shared" si="8"/>
        <v>9.1786994350185118</v>
      </c>
      <c r="Q93" s="168">
        <f t="shared" si="8"/>
        <v>9.2743383709937373</v>
      </c>
    </row>
    <row r="94" spans="1:17" ht="12" customHeight="1" x14ac:dyDescent="0.25">
      <c r="A94" s="158" t="s">
        <v>65</v>
      </c>
      <c r="B94" s="157">
        <f>SUM(B95:B96)</f>
        <v>7.2098920808039377</v>
      </c>
      <c r="C94" s="157">
        <f t="shared" ref="C94:Q94" si="9">SUM(C95:C96)</f>
        <v>7.2455455973189631</v>
      </c>
      <c r="D94" s="157">
        <f t="shared" si="9"/>
        <v>6.9631013328321618</v>
      </c>
      <c r="E94" s="157">
        <f t="shared" si="9"/>
        <v>7.0226054822719313</v>
      </c>
      <c r="F94" s="157">
        <f t="shared" si="9"/>
        <v>7.1473008633415303</v>
      </c>
      <c r="G94" s="157">
        <f t="shared" si="9"/>
        <v>7.0861114835393817</v>
      </c>
      <c r="H94" s="157">
        <f t="shared" si="9"/>
        <v>7.3650361915849398</v>
      </c>
      <c r="I94" s="157">
        <f t="shared" si="9"/>
        <v>7.3458548277098599</v>
      </c>
      <c r="J94" s="157">
        <f t="shared" si="9"/>
        <v>7.1967580123115047</v>
      </c>
      <c r="K94" s="157">
        <f t="shared" si="9"/>
        <v>7.3596670144380916</v>
      </c>
      <c r="L94" s="157">
        <f t="shared" si="9"/>
        <v>7.3510083311681473</v>
      </c>
      <c r="M94" s="157">
        <f t="shared" si="9"/>
        <v>7.414290822617466</v>
      </c>
      <c r="N94" s="157">
        <f t="shared" si="9"/>
        <v>7.2615273114147314</v>
      </c>
      <c r="O94" s="157">
        <f t="shared" si="9"/>
        <v>7.0153853392761967</v>
      </c>
      <c r="P94" s="157">
        <f t="shared" si="9"/>
        <v>5.8694710687720768</v>
      </c>
      <c r="Q94" s="157">
        <f t="shared" si="9"/>
        <v>6.1681372535085366</v>
      </c>
    </row>
    <row r="95" spans="1:17" ht="12" customHeight="1" x14ac:dyDescent="0.25">
      <c r="A95" s="23" t="s">
        <v>84</v>
      </c>
      <c r="B95" s="156">
        <f>RES_hhdet_fec!B$26</f>
        <v>7.1258084795791996</v>
      </c>
      <c r="C95" s="156">
        <f>RES_hhdet_fec!C$26</f>
        <v>7.1256604060103088</v>
      </c>
      <c r="D95" s="156">
        <f>RES_hhdet_fec!D$26</f>
        <v>6.8478322568371608</v>
      </c>
      <c r="E95" s="156">
        <f>RES_hhdet_fec!E$26</f>
        <v>6.8478113255486486</v>
      </c>
      <c r="F95" s="156">
        <f>RES_hhdet_fec!F$26</f>
        <v>6.988257357353115</v>
      </c>
      <c r="G95" s="156">
        <f>RES_hhdet_fec!G$26</f>
        <v>6.9237329080091321</v>
      </c>
      <c r="H95" s="156">
        <f>RES_hhdet_fec!H$26</f>
        <v>7.1879531658458582</v>
      </c>
      <c r="I95" s="156">
        <f>RES_hhdet_fec!I$26</f>
        <v>7.1438926586328124</v>
      </c>
      <c r="J95" s="156">
        <f>RES_hhdet_fec!J$26</f>
        <v>6.9556743526918074</v>
      </c>
      <c r="K95" s="156">
        <f>RES_hhdet_fec!K$26</f>
        <v>7.2299549217331611</v>
      </c>
      <c r="L95" s="156">
        <f>RES_hhdet_fec!L$26</f>
        <v>7.2585615690222367</v>
      </c>
      <c r="M95" s="156">
        <f>RES_hhdet_fec!M$26</f>
        <v>7.3155023448681558</v>
      </c>
      <c r="N95" s="156">
        <f>RES_hhdet_fec!N$26</f>
        <v>7.1859767841698741</v>
      </c>
      <c r="O95" s="156">
        <f>RES_hhdet_fec!O$26</f>
        <v>6.9451366437662649</v>
      </c>
      <c r="P95" s="156">
        <f>RES_hhdet_fec!P$26</f>
        <v>5.8133088424213577</v>
      </c>
      <c r="Q95" s="156">
        <f>RES_hhdet_fec!Q$26</f>
        <v>6.0587494515167251</v>
      </c>
    </row>
    <row r="96" spans="1:17" ht="12" customHeight="1" x14ac:dyDescent="0.25">
      <c r="A96" s="23" t="s">
        <v>60</v>
      </c>
      <c r="B96" s="156">
        <f>RES_hhdet_fec!B$27</f>
        <v>8.4083601224738111E-2</v>
      </c>
      <c r="C96" s="156">
        <f>RES_hhdet_fec!C$27</f>
        <v>0.11988519130865465</v>
      </c>
      <c r="D96" s="156">
        <f>RES_hhdet_fec!D$27</f>
        <v>0.11526907599500086</v>
      </c>
      <c r="E96" s="156">
        <f>RES_hhdet_fec!E$27</f>
        <v>0.17479415672328252</v>
      </c>
      <c r="F96" s="156">
        <f>RES_hhdet_fec!F$27</f>
        <v>0.1590435059884148</v>
      </c>
      <c r="G96" s="156">
        <f>RES_hhdet_fec!G$27</f>
        <v>0.16237857553024998</v>
      </c>
      <c r="H96" s="156">
        <f>RES_hhdet_fec!H$27</f>
        <v>0.17708302573908169</v>
      </c>
      <c r="I96" s="156">
        <f>RES_hhdet_fec!I$27</f>
        <v>0.20196216907704709</v>
      </c>
      <c r="J96" s="156">
        <f>RES_hhdet_fec!J$27</f>
        <v>0.24108365961969683</v>
      </c>
      <c r="K96" s="156">
        <f>RES_hhdet_fec!K$27</f>
        <v>0.12971209270493003</v>
      </c>
      <c r="L96" s="156">
        <f>RES_hhdet_fec!L$27</f>
        <v>9.244676214591023E-2</v>
      </c>
      <c r="M96" s="156">
        <f>RES_hhdet_fec!M$27</f>
        <v>9.8788477749310044E-2</v>
      </c>
      <c r="N96" s="156">
        <f>RES_hhdet_fec!N$27</f>
        <v>7.5550527244856988E-2</v>
      </c>
      <c r="O96" s="156">
        <f>RES_hhdet_fec!O$27</f>
        <v>7.0248695509931597E-2</v>
      </c>
      <c r="P96" s="156">
        <f>RES_hhdet_fec!P$27</f>
        <v>5.6162226350719546E-2</v>
      </c>
      <c r="Q96" s="156">
        <f>RES_hhdet_fec!Q$27</f>
        <v>0.10938780199181158</v>
      </c>
    </row>
    <row r="97" spans="1:17" ht="12" customHeight="1" x14ac:dyDescent="0.25">
      <c r="A97" s="158" t="s">
        <v>112</v>
      </c>
      <c r="B97" s="157">
        <f>B98</f>
        <v>5.1469634158407386E-3</v>
      </c>
      <c r="C97" s="157">
        <f t="shared" ref="C97:Q97" si="10">C98</f>
        <v>6.1064479843626653E-3</v>
      </c>
      <c r="D97" s="157">
        <f t="shared" si="10"/>
        <v>6.6490566924697122E-3</v>
      </c>
      <c r="E97" s="157">
        <f t="shared" si="10"/>
        <v>6.9576827006516059E-3</v>
      </c>
      <c r="F97" s="157">
        <f t="shared" si="10"/>
        <v>8.1775637305545028E-3</v>
      </c>
      <c r="G97" s="157">
        <f t="shared" si="10"/>
        <v>1.0944416278453767E-2</v>
      </c>
      <c r="H97" s="157">
        <f t="shared" si="10"/>
        <v>1.4572165088965455E-2</v>
      </c>
      <c r="I97" s="157">
        <f t="shared" si="10"/>
        <v>2.2516189293152824E-2</v>
      </c>
      <c r="J97" s="157">
        <f t="shared" si="10"/>
        <v>2.9619607803816634E-2</v>
      </c>
      <c r="K97" s="157">
        <f t="shared" si="10"/>
        <v>2.7009791151607926E-2</v>
      </c>
      <c r="L97" s="157">
        <f t="shared" si="10"/>
        <v>3.6017144679934977E-2</v>
      </c>
      <c r="M97" s="157">
        <f t="shared" si="10"/>
        <v>4.6046607807406478E-2</v>
      </c>
      <c r="N97" s="157">
        <f t="shared" si="10"/>
        <v>6.493914746465243E-2</v>
      </c>
      <c r="O97" s="157">
        <f t="shared" si="10"/>
        <v>6.063355136110813E-2</v>
      </c>
      <c r="P97" s="157">
        <f t="shared" si="10"/>
        <v>6.5839749753551918E-2</v>
      </c>
      <c r="Q97" s="157">
        <f t="shared" si="10"/>
        <v>6.7996402107737483E-2</v>
      </c>
    </row>
    <row r="98" spans="1:17" ht="12" customHeight="1" x14ac:dyDescent="0.25">
      <c r="A98" s="23" t="s">
        <v>60</v>
      </c>
      <c r="B98" s="156">
        <f>RES_hhdet_fec!B$29</f>
        <v>5.1469634158407386E-3</v>
      </c>
      <c r="C98" s="156">
        <f>RES_hhdet_fec!C$29</f>
        <v>6.1064479843626653E-3</v>
      </c>
      <c r="D98" s="156">
        <f>RES_hhdet_fec!D$29</f>
        <v>6.6490566924697122E-3</v>
      </c>
      <c r="E98" s="156">
        <f>RES_hhdet_fec!E$29</f>
        <v>6.9576827006516059E-3</v>
      </c>
      <c r="F98" s="156">
        <f>RES_hhdet_fec!F$29</f>
        <v>8.1775637305545028E-3</v>
      </c>
      <c r="G98" s="156">
        <f>RES_hhdet_fec!G$29</f>
        <v>1.0944416278453767E-2</v>
      </c>
      <c r="H98" s="156">
        <f>RES_hhdet_fec!H$29</f>
        <v>1.4572165088965455E-2</v>
      </c>
      <c r="I98" s="156">
        <f>RES_hhdet_fec!I$29</f>
        <v>2.2516189293152824E-2</v>
      </c>
      <c r="J98" s="156">
        <f>RES_hhdet_fec!J$29</f>
        <v>2.9619607803816634E-2</v>
      </c>
      <c r="K98" s="156">
        <f>RES_hhdet_fec!K$29</f>
        <v>2.7009791151607926E-2</v>
      </c>
      <c r="L98" s="156">
        <f>RES_hhdet_fec!L$29</f>
        <v>3.6017144679934977E-2</v>
      </c>
      <c r="M98" s="156">
        <f>RES_hhdet_fec!M$29</f>
        <v>4.6046607807406478E-2</v>
      </c>
      <c r="N98" s="156">
        <f>RES_hhdet_fec!N$29</f>
        <v>6.493914746465243E-2</v>
      </c>
      <c r="O98" s="156">
        <f>RES_hhdet_fec!O$29</f>
        <v>6.063355136110813E-2</v>
      </c>
      <c r="P98" s="156">
        <f>RES_hhdet_fec!P$29</f>
        <v>6.5839749753551918E-2</v>
      </c>
      <c r="Q98" s="156">
        <f>RES_hhdet_fec!Q$29</f>
        <v>6.7996402107737483E-2</v>
      </c>
    </row>
    <row r="99" spans="1:17" ht="12" customHeight="1" x14ac:dyDescent="0.25">
      <c r="A99" s="158" t="s">
        <v>63</v>
      </c>
      <c r="B99" s="157">
        <f>SUM(B100:B101,B104:B105)</f>
        <v>2.2340343183915401</v>
      </c>
      <c r="C99" s="157">
        <f t="shared" ref="C99:Q99" si="11">SUM(C100:C101,C104:C105)</f>
        <v>2.3458471013843671</v>
      </c>
      <c r="D99" s="157">
        <f t="shared" si="11"/>
        <v>2.1863116061568633</v>
      </c>
      <c r="E99" s="157">
        <f t="shared" si="11"/>
        <v>2.1730682871238791</v>
      </c>
      <c r="F99" s="157">
        <f t="shared" si="11"/>
        <v>2.1733524407133635</v>
      </c>
      <c r="G99" s="157">
        <f t="shared" si="11"/>
        <v>2.3264245914472879</v>
      </c>
      <c r="H99" s="157">
        <f t="shared" si="11"/>
        <v>2.4495699447283572</v>
      </c>
      <c r="I99" s="157">
        <f t="shared" si="11"/>
        <v>2.76090259788544</v>
      </c>
      <c r="J99" s="157">
        <f t="shared" si="11"/>
        <v>2.9419202491851717</v>
      </c>
      <c r="K99" s="157">
        <f t="shared" si="11"/>
        <v>2.5334932702119861</v>
      </c>
      <c r="L99" s="157">
        <f t="shared" si="11"/>
        <v>2.0169302254901607</v>
      </c>
      <c r="M99" s="157">
        <f t="shared" si="11"/>
        <v>2.4366251159185888</v>
      </c>
      <c r="N99" s="157">
        <f t="shared" si="11"/>
        <v>2.4526375754193448</v>
      </c>
      <c r="O99" s="157">
        <f t="shared" si="11"/>
        <v>2.4268956551677334</v>
      </c>
      <c r="P99" s="157">
        <f t="shared" si="11"/>
        <v>2.4894063127070085</v>
      </c>
      <c r="Q99" s="157">
        <f t="shared" si="11"/>
        <v>2.3305175736872328</v>
      </c>
    </row>
    <row r="100" spans="1:17" ht="12" customHeight="1" x14ac:dyDescent="0.25">
      <c r="A100" s="167" t="s">
        <v>169</v>
      </c>
      <c r="B100" s="132">
        <f>RES_hhdet_fec!B$31</f>
        <v>1.0213455238332647</v>
      </c>
      <c r="C100" s="132">
        <f>RES_hhdet_fec!C$31</f>
        <v>1.0518435895952101</v>
      </c>
      <c r="D100" s="132">
        <f>RES_hhdet_fec!D$31</f>
        <v>0.97240182906454931</v>
      </c>
      <c r="E100" s="132">
        <f>RES_hhdet_fec!E$31</f>
        <v>0.90772306772073608</v>
      </c>
      <c r="F100" s="132">
        <f>RES_hhdet_fec!F$31</f>
        <v>0.93975057865367673</v>
      </c>
      <c r="G100" s="132">
        <f>RES_hhdet_fec!G$31</f>
        <v>1.0130454329456051</v>
      </c>
      <c r="H100" s="132">
        <f>RES_hhdet_fec!H$31</f>
        <v>1.0952751125059359</v>
      </c>
      <c r="I100" s="132">
        <f>RES_hhdet_fec!I$31</f>
        <v>1.2507899570988317</v>
      </c>
      <c r="J100" s="132">
        <f>RES_hhdet_fec!J$31</f>
        <v>1.2795545312970116</v>
      </c>
      <c r="K100" s="132">
        <f>RES_hhdet_fec!K$31</f>
        <v>1.0380895148467755</v>
      </c>
      <c r="L100" s="132">
        <f>RES_hhdet_fec!L$31</f>
        <v>0.96480772898325118</v>
      </c>
      <c r="M100" s="132">
        <f>RES_hhdet_fec!M$31</f>
        <v>1.0773606706641012</v>
      </c>
      <c r="N100" s="132">
        <f>RES_hhdet_fec!N$31</f>
        <v>1.0973533257098278</v>
      </c>
      <c r="O100" s="132">
        <f>RES_hhdet_fec!O$31</f>
        <v>1.0819179790941174</v>
      </c>
      <c r="P100" s="132">
        <f>RES_hhdet_fec!P$31</f>
        <v>1.1311108899498641</v>
      </c>
      <c r="Q100" s="132">
        <f>RES_hhdet_fec!Q$31</f>
        <v>1.0207841302607656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9.5236361656000537E-2</v>
      </c>
      <c r="L101" s="132">
        <f t="shared" si="12"/>
        <v>9.3345828030301795E-2</v>
      </c>
      <c r="M101" s="132">
        <f t="shared" si="12"/>
        <v>0.11598594763252147</v>
      </c>
      <c r="N101" s="132">
        <f t="shared" si="12"/>
        <v>0.13041302667814353</v>
      </c>
      <c r="O101" s="132">
        <f t="shared" si="12"/>
        <v>0.13974762770871874</v>
      </c>
      <c r="P101" s="132">
        <f t="shared" si="12"/>
        <v>0.15571571023940084</v>
      </c>
      <c r="Q101" s="132">
        <f t="shared" si="12"/>
        <v>0.14160537511934201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6.0511750614183429E-2</v>
      </c>
      <c r="L102" s="165">
        <f>RES_hhdet_fec!L$33</f>
        <v>5.9089629987930298E-2</v>
      </c>
      <c r="M102" s="165">
        <f>RES_hhdet_fec!M$33</f>
        <v>7.3340707202621369E-2</v>
      </c>
      <c r="N102" s="165">
        <f>RES_hhdet_fec!N$33</f>
        <v>8.2309308660558037E-2</v>
      </c>
      <c r="O102" s="165">
        <f>RES_hhdet_fec!O$33</f>
        <v>8.8055931138565302E-2</v>
      </c>
      <c r="P102" s="165">
        <f>RES_hhdet_fec!P$33</f>
        <v>9.7965502158250922E-2</v>
      </c>
      <c r="Q102" s="165">
        <f>RES_hhdet_fec!Q$33</f>
        <v>8.8945517782956021E-2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3.4724611041817108E-2</v>
      </c>
      <c r="L103" s="164">
        <f>RES_hhdet_fec!L$34</f>
        <v>3.4256198042371497E-2</v>
      </c>
      <c r="M103" s="164">
        <f>RES_hhdet_fec!M$34</f>
        <v>4.2645240429900103E-2</v>
      </c>
      <c r="N103" s="164">
        <f>RES_hhdet_fec!N$34</f>
        <v>4.8103718017585478E-2</v>
      </c>
      <c r="O103" s="164">
        <f>RES_hhdet_fec!O$34</f>
        <v>5.1691696570153427E-2</v>
      </c>
      <c r="P103" s="164">
        <f>RES_hhdet_fec!P$34</f>
        <v>5.7750208081149904E-2</v>
      </c>
      <c r="Q103" s="164">
        <f>RES_hhdet_fec!Q$34</f>
        <v>5.2659857336386007E-2</v>
      </c>
    </row>
    <row r="104" spans="1:17" ht="12" customHeight="1" x14ac:dyDescent="0.25">
      <c r="A104" s="163" t="s">
        <v>142</v>
      </c>
      <c r="B104" s="162">
        <f>RES_hhdet_fec!B$35</f>
        <v>1.2126887945582756</v>
      </c>
      <c r="C104" s="162">
        <f>RES_hhdet_fec!C$35</f>
        <v>1.2940035117891571</v>
      </c>
      <c r="D104" s="162">
        <f>RES_hhdet_fec!D$35</f>
        <v>1.2139097770923137</v>
      </c>
      <c r="E104" s="162">
        <f>RES_hhdet_fec!E$35</f>
        <v>1.2653452194031429</v>
      </c>
      <c r="F104" s="162">
        <f>RES_hhdet_fec!F$35</f>
        <v>1.2336018620596867</v>
      </c>
      <c r="G104" s="162">
        <f>RES_hhdet_fec!G$35</f>
        <v>1.3133791585016825</v>
      </c>
      <c r="H104" s="162">
        <f>RES_hhdet_fec!H$35</f>
        <v>1.3542948322224211</v>
      </c>
      <c r="I104" s="162">
        <f>RES_hhdet_fec!I$35</f>
        <v>1.5101126407866083</v>
      </c>
      <c r="J104" s="162">
        <f>RES_hhdet_fec!J$35</f>
        <v>1.6623657178881601</v>
      </c>
      <c r="K104" s="162">
        <f>RES_hhdet_fec!K$35</f>
        <v>1.2847340566302305</v>
      </c>
      <c r="L104" s="162">
        <f>RES_hhdet_fec!L$35</f>
        <v>0.86650744068447749</v>
      </c>
      <c r="M104" s="162">
        <f>RES_hhdet_fec!M$35</f>
        <v>1.118640219838559</v>
      </c>
      <c r="N104" s="162">
        <f>RES_hhdet_fec!N$35</f>
        <v>1.08933198375548</v>
      </c>
      <c r="O104" s="162">
        <f>RES_hhdet_fec!O$35</f>
        <v>1.0618246127838151</v>
      </c>
      <c r="P104" s="162">
        <f>RES_hhdet_fec!P$35</f>
        <v>1.0489469315064222</v>
      </c>
      <c r="Q104" s="162">
        <f>RES_hhdet_fec!Q$35</f>
        <v>1.0228141258048187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0.11543333707897943</v>
      </c>
      <c r="L105" s="160">
        <f t="shared" si="13"/>
        <v>9.2269227792130412E-2</v>
      </c>
      <c r="M105" s="160">
        <f t="shared" si="13"/>
        <v>0.12463827778340705</v>
      </c>
      <c r="N105" s="160">
        <f t="shared" si="13"/>
        <v>0.13553923927589334</v>
      </c>
      <c r="O105" s="160">
        <f t="shared" si="13"/>
        <v>0.14340543558108199</v>
      </c>
      <c r="P105" s="160">
        <f t="shared" si="13"/>
        <v>0.15363278101132136</v>
      </c>
      <c r="Q105" s="160">
        <f t="shared" si="13"/>
        <v>0.14531394250230673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7.4921290863526141E-2</v>
      </c>
      <c r="L106" s="156">
        <f>RES_hhdet_fec!L$37</f>
        <v>5.2958836595966424E-2</v>
      </c>
      <c r="M106" s="156">
        <f>RES_hhdet_fec!M$37</f>
        <v>7.625766879243577E-2</v>
      </c>
      <c r="N106" s="156">
        <f>RES_hhdet_fec!N$37</f>
        <v>8.1776260315062521E-2</v>
      </c>
      <c r="O106" s="156">
        <f>RES_hhdet_fec!O$37</f>
        <v>8.6472273274794093E-2</v>
      </c>
      <c r="P106" s="156">
        <f>RES_hhdet_fec!P$37</f>
        <v>9.0922432358784361E-2</v>
      </c>
      <c r="Q106" s="156">
        <f>RES_hhdet_fec!Q$37</f>
        <v>8.9031511087410947E-2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4.0512046215453283E-2</v>
      </c>
      <c r="L107" s="156">
        <f>RES_hhdet_fec!L$38</f>
        <v>3.9310391196163988E-2</v>
      </c>
      <c r="M107" s="156">
        <f>RES_hhdet_fec!M$38</f>
        <v>4.8380608990971276E-2</v>
      </c>
      <c r="N107" s="156">
        <f>RES_hhdet_fec!N$38</f>
        <v>5.3762978960830828E-2</v>
      </c>
      <c r="O107" s="156">
        <f>RES_hhdet_fec!O$38</f>
        <v>5.69331623062879E-2</v>
      </c>
      <c r="P107" s="156">
        <f>RES_hhdet_fec!P$38</f>
        <v>6.2710348652536996E-2</v>
      </c>
      <c r="Q107" s="156">
        <f>RES_hhdet_fec!Q$38</f>
        <v>5.6282431414895778E-2</v>
      </c>
    </row>
    <row r="108" spans="1:17" ht="12" customHeight="1" x14ac:dyDescent="0.25">
      <c r="A108" s="158" t="s">
        <v>62</v>
      </c>
      <c r="B108" s="157">
        <f>SUM(B109:B110)</f>
        <v>0.66238635838738913</v>
      </c>
      <c r="C108" s="157">
        <f t="shared" ref="C108:Q108" si="14">SUM(C109:C110)</f>
        <v>0.7055867883843896</v>
      </c>
      <c r="D108" s="157">
        <f t="shared" si="14"/>
        <v>0.68837111254122196</v>
      </c>
      <c r="E108" s="157">
        <f t="shared" si="14"/>
        <v>0.68092695376872436</v>
      </c>
      <c r="F108" s="157">
        <f t="shared" si="14"/>
        <v>0.69383755430801508</v>
      </c>
      <c r="G108" s="157">
        <f t="shared" si="14"/>
        <v>0.74783083891395119</v>
      </c>
      <c r="H108" s="157">
        <f t="shared" si="14"/>
        <v>0.7941301871166202</v>
      </c>
      <c r="I108" s="157">
        <f t="shared" si="14"/>
        <v>0.88673175161693285</v>
      </c>
      <c r="J108" s="157">
        <f t="shared" si="14"/>
        <v>0.94349928163021013</v>
      </c>
      <c r="K108" s="157">
        <f t="shared" si="14"/>
        <v>0.76525743799839208</v>
      </c>
      <c r="L108" s="157">
        <f t="shared" si="14"/>
        <v>0.67880715641399991</v>
      </c>
      <c r="M108" s="157">
        <f t="shared" si="14"/>
        <v>0.76781247356729976</v>
      </c>
      <c r="N108" s="157">
        <f t="shared" si="14"/>
        <v>0.76531453320362774</v>
      </c>
      <c r="O108" s="157">
        <f t="shared" si="14"/>
        <v>0.74723484117036054</v>
      </c>
      <c r="P108" s="157">
        <f t="shared" si="14"/>
        <v>0.75398230378587527</v>
      </c>
      <c r="Q108" s="157">
        <f t="shared" si="14"/>
        <v>0.70768714169023172</v>
      </c>
    </row>
    <row r="109" spans="1:17" ht="12" customHeight="1" x14ac:dyDescent="0.25">
      <c r="A109" s="23" t="s">
        <v>57</v>
      </c>
      <c r="B109" s="156">
        <f>RES_hhdet_fec!B$40</f>
        <v>0.23871092891234277</v>
      </c>
      <c r="C109" s="156">
        <f>RES_hhdet_fec!C$40</f>
        <v>0.22829487546811311</v>
      </c>
      <c r="D109" s="156">
        <f>RES_hhdet_fec!D$40</f>
        <v>0.2871411233532431</v>
      </c>
      <c r="E109" s="156">
        <f>RES_hhdet_fec!E$40</f>
        <v>0.26560109042888641</v>
      </c>
      <c r="F109" s="156">
        <f>RES_hhdet_fec!F$40</f>
        <v>0.20625044412517612</v>
      </c>
      <c r="G109" s="156">
        <f>RES_hhdet_fec!G$40</f>
        <v>0.25383705288016867</v>
      </c>
      <c r="H109" s="156">
        <f>RES_hhdet_fec!H$40</f>
        <v>0.19895146079704981</v>
      </c>
      <c r="I109" s="156">
        <f>RES_hhdet_fec!I$40</f>
        <v>0.24187395049457686</v>
      </c>
      <c r="J109" s="156">
        <f>RES_hhdet_fec!J$40</f>
        <v>0.32802647392237189</v>
      </c>
      <c r="K109" s="156">
        <f>RES_hhdet_fec!K$40</f>
        <v>0.20301531448654073</v>
      </c>
      <c r="L109" s="156">
        <f>RES_hhdet_fec!L$40</f>
        <v>0.19123844825248304</v>
      </c>
      <c r="M109" s="156">
        <f>RES_hhdet_fec!M$40</f>
        <v>0.2564778747683632</v>
      </c>
      <c r="N109" s="156">
        <f>RES_hhdet_fec!N$40</f>
        <v>0.23934203901965451</v>
      </c>
      <c r="O109" s="156">
        <f>RES_hhdet_fec!O$40</f>
        <v>0.17958434263973155</v>
      </c>
      <c r="P109" s="156">
        <f>RES_hhdet_fec!P$40</f>
        <v>0.14367543540616257</v>
      </c>
      <c r="Q109" s="156">
        <f>RES_hhdet_fec!Q$40</f>
        <v>0.23368606922673579</v>
      </c>
    </row>
    <row r="110" spans="1:17" ht="12" customHeight="1" x14ac:dyDescent="0.25">
      <c r="A110" s="29" t="s">
        <v>140</v>
      </c>
      <c r="B110" s="57">
        <f>RES_hhdet_fec!B$41</f>
        <v>0.42367542947504633</v>
      </c>
      <c r="C110" s="57">
        <f>RES_hhdet_fec!C$41</f>
        <v>0.47729191291627643</v>
      </c>
      <c r="D110" s="57">
        <f>RES_hhdet_fec!D$41</f>
        <v>0.40122998918797886</v>
      </c>
      <c r="E110" s="57">
        <f>RES_hhdet_fec!E$41</f>
        <v>0.41532586333983801</v>
      </c>
      <c r="F110" s="57">
        <f>RES_hhdet_fec!F$41</f>
        <v>0.4875871101828389</v>
      </c>
      <c r="G110" s="57">
        <f>RES_hhdet_fec!G$41</f>
        <v>0.49399378603378258</v>
      </c>
      <c r="H110" s="57">
        <f>RES_hhdet_fec!H$41</f>
        <v>0.59517872631957036</v>
      </c>
      <c r="I110" s="57">
        <f>RES_hhdet_fec!I$41</f>
        <v>0.64485780112235602</v>
      </c>
      <c r="J110" s="57">
        <f>RES_hhdet_fec!J$41</f>
        <v>0.61547280770783819</v>
      </c>
      <c r="K110" s="57">
        <f>RES_hhdet_fec!K$41</f>
        <v>0.56224212351185132</v>
      </c>
      <c r="L110" s="57">
        <f>RES_hhdet_fec!L$41</f>
        <v>0.48756870816151682</v>
      </c>
      <c r="M110" s="57">
        <f>RES_hhdet_fec!M$41</f>
        <v>0.51133459879893661</v>
      </c>
      <c r="N110" s="57">
        <f>RES_hhdet_fec!N$41</f>
        <v>0.52597249418397329</v>
      </c>
      <c r="O110" s="57">
        <f>RES_hhdet_fec!O$41</f>
        <v>0.56765049853062899</v>
      </c>
      <c r="P110" s="57">
        <f>RES_hhdet_fec!P$41</f>
        <v>0.61030686837971271</v>
      </c>
      <c r="Q110" s="57">
        <f>RES_hhdet_fec!Q$41</f>
        <v>0.47400107246349588</v>
      </c>
    </row>
    <row r="112" spans="1:17" ht="12" customHeight="1" x14ac:dyDescent="0.25">
      <c r="A112" s="152" t="s">
        <v>119</v>
      </c>
      <c r="B112" s="168">
        <f>SUM(B113,B116,B118,B127)</f>
        <v>6.1687113452301396</v>
      </c>
      <c r="C112" s="168">
        <f t="shared" ref="C112:Q112" si="15">SUM(C113,C116,C118,C127)</f>
        <v>6.3625280127085606</v>
      </c>
      <c r="D112" s="168">
        <f t="shared" si="15"/>
        <v>6.0659314723313669</v>
      </c>
      <c r="E112" s="168">
        <f t="shared" si="15"/>
        <v>6.1371023768148669</v>
      </c>
      <c r="F112" s="168">
        <f t="shared" si="15"/>
        <v>6.2961968004413604</v>
      </c>
      <c r="G112" s="168">
        <f t="shared" si="15"/>
        <v>6.4642046471498524</v>
      </c>
      <c r="H112" s="168">
        <f t="shared" si="15"/>
        <v>6.8624780157678353</v>
      </c>
      <c r="I112" s="168">
        <f t="shared" si="15"/>
        <v>7.2312443838158451</v>
      </c>
      <c r="J112" s="168">
        <f t="shared" si="15"/>
        <v>7.3608518456294769</v>
      </c>
      <c r="K112" s="168">
        <f t="shared" si="15"/>
        <v>7.1495855687895418</v>
      </c>
      <c r="L112" s="168">
        <f t="shared" si="15"/>
        <v>6.7658910515160668</v>
      </c>
      <c r="M112" s="168">
        <f t="shared" si="15"/>
        <v>7.2678917150804292</v>
      </c>
      <c r="N112" s="168">
        <f t="shared" si="15"/>
        <v>7.2913151379767394</v>
      </c>
      <c r="O112" s="168">
        <f t="shared" si="15"/>
        <v>7.1536797576342872</v>
      </c>
      <c r="P112" s="168">
        <f t="shared" si="15"/>
        <v>6.4950876532865953</v>
      </c>
      <c r="Q112" s="168">
        <f t="shared" si="15"/>
        <v>6.5798102268406131</v>
      </c>
    </row>
    <row r="113" spans="1:17" ht="12" customHeight="1" x14ac:dyDescent="0.25">
      <c r="A113" s="158" t="s">
        <v>65</v>
      </c>
      <c r="B113" s="157">
        <f>SUM(B114:B115)</f>
        <v>4.3511385730118892</v>
      </c>
      <c r="C113" s="157">
        <f t="shared" ref="C113:Q113" si="16">SUM(C114:C115)</f>
        <v>4.418761062170744</v>
      </c>
      <c r="D113" s="157">
        <f t="shared" si="16"/>
        <v>4.2491422219913018</v>
      </c>
      <c r="E113" s="157">
        <f t="shared" si="16"/>
        <v>4.3113274599584521</v>
      </c>
      <c r="F113" s="157">
        <f t="shared" si="16"/>
        <v>4.4217621124289952</v>
      </c>
      <c r="G113" s="157">
        <f t="shared" si="16"/>
        <v>4.4393463183641675</v>
      </c>
      <c r="H113" s="157">
        <f t="shared" si="16"/>
        <v>4.6734788663852518</v>
      </c>
      <c r="I113" s="157">
        <f t="shared" si="16"/>
        <v>4.7368730829577848</v>
      </c>
      <c r="J113" s="157">
        <f t="shared" si="16"/>
        <v>4.6881779077244454</v>
      </c>
      <c r="K113" s="157">
        <f t="shared" si="16"/>
        <v>4.8093940944404796</v>
      </c>
      <c r="L113" s="157">
        <f t="shared" si="16"/>
        <v>4.8296096013691798</v>
      </c>
      <c r="M113" s="157">
        <f t="shared" si="16"/>
        <v>4.9433348892726148</v>
      </c>
      <c r="N113" s="157">
        <f t="shared" si="16"/>
        <v>4.8797145545554272</v>
      </c>
      <c r="O113" s="157">
        <f t="shared" si="16"/>
        <v>4.7501571414131645</v>
      </c>
      <c r="P113" s="157">
        <f t="shared" si="16"/>
        <v>3.9968978875931702</v>
      </c>
      <c r="Q113" s="157">
        <f t="shared" si="16"/>
        <v>4.2331185224159213</v>
      </c>
    </row>
    <row r="114" spans="1:17" ht="12" customHeight="1" x14ac:dyDescent="0.25">
      <c r="A114" s="23" t="s">
        <v>84</v>
      </c>
      <c r="B114" s="156">
        <f>RES_hhdet_tes!B$26</f>
        <v>4.2670549717871511</v>
      </c>
      <c r="C114" s="156">
        <f>RES_hhdet_tes!C$26</f>
        <v>4.2988758708620898</v>
      </c>
      <c r="D114" s="156">
        <f>RES_hhdet_tes!D$26</f>
        <v>4.1338731459963007</v>
      </c>
      <c r="E114" s="156">
        <f>RES_hhdet_tes!E$26</f>
        <v>4.1365333032351694</v>
      </c>
      <c r="F114" s="156">
        <f>RES_hhdet_tes!F$26</f>
        <v>4.2627186064405809</v>
      </c>
      <c r="G114" s="156">
        <f>RES_hhdet_tes!G$26</f>
        <v>4.2769677428339179</v>
      </c>
      <c r="H114" s="156">
        <f>RES_hhdet_tes!H$26</f>
        <v>4.4963958406461702</v>
      </c>
      <c r="I114" s="156">
        <f>RES_hhdet_tes!I$26</f>
        <v>4.5349109138807373</v>
      </c>
      <c r="J114" s="156">
        <f>RES_hhdet_tes!J$26</f>
        <v>4.4470942481047491</v>
      </c>
      <c r="K114" s="156">
        <f>RES_hhdet_tes!K$26</f>
        <v>4.6796820017355492</v>
      </c>
      <c r="L114" s="156">
        <f>RES_hhdet_tes!L$26</f>
        <v>4.7371628392232692</v>
      </c>
      <c r="M114" s="156">
        <f>RES_hhdet_tes!M$26</f>
        <v>4.8445464115233046</v>
      </c>
      <c r="N114" s="156">
        <f>RES_hhdet_tes!N$26</f>
        <v>4.8041640273105699</v>
      </c>
      <c r="O114" s="156">
        <f>RES_hhdet_tes!O$26</f>
        <v>4.6799084459032327</v>
      </c>
      <c r="P114" s="156">
        <f>RES_hhdet_tes!P$26</f>
        <v>3.9407356612424507</v>
      </c>
      <c r="Q114" s="156">
        <f>RES_hhdet_tes!Q$26</f>
        <v>4.1237307204241098</v>
      </c>
    </row>
    <row r="115" spans="1:17" ht="12" customHeight="1" x14ac:dyDescent="0.25">
      <c r="A115" s="23" t="s">
        <v>60</v>
      </c>
      <c r="B115" s="156">
        <f>RES_hhdet_tes!B$27</f>
        <v>8.4083601224738083E-2</v>
      </c>
      <c r="C115" s="156">
        <f>RES_hhdet_tes!C$27</f>
        <v>0.11988519130865465</v>
      </c>
      <c r="D115" s="156">
        <f>RES_hhdet_tes!D$27</f>
        <v>0.11526907599500083</v>
      </c>
      <c r="E115" s="156">
        <f>RES_hhdet_tes!E$27</f>
        <v>0.17479415672328258</v>
      </c>
      <c r="F115" s="156">
        <f>RES_hhdet_tes!F$27</f>
        <v>0.15904350598841471</v>
      </c>
      <c r="G115" s="156">
        <f>RES_hhdet_tes!G$27</f>
        <v>0.16237857553025004</v>
      </c>
      <c r="H115" s="156">
        <f>RES_hhdet_tes!H$27</f>
        <v>0.17708302573908163</v>
      </c>
      <c r="I115" s="156">
        <f>RES_hhdet_tes!I$27</f>
        <v>0.20196216907704709</v>
      </c>
      <c r="J115" s="156">
        <f>RES_hhdet_tes!J$27</f>
        <v>0.24108365961969674</v>
      </c>
      <c r="K115" s="156">
        <f>RES_hhdet_tes!K$27</f>
        <v>0.12971209270493</v>
      </c>
      <c r="L115" s="156">
        <f>RES_hhdet_tes!L$27</f>
        <v>9.2446762145910216E-2</v>
      </c>
      <c r="M115" s="156">
        <f>RES_hhdet_tes!M$27</f>
        <v>9.8788477749310072E-2</v>
      </c>
      <c r="N115" s="156">
        <f>RES_hhdet_tes!N$27</f>
        <v>7.5550527244856988E-2</v>
      </c>
      <c r="O115" s="156">
        <f>RES_hhdet_tes!O$27</f>
        <v>7.0248695509931583E-2</v>
      </c>
      <c r="P115" s="156">
        <f>RES_hhdet_tes!P$27</f>
        <v>5.6162226350719546E-2</v>
      </c>
      <c r="Q115" s="156">
        <f>RES_hhdet_tes!Q$27</f>
        <v>0.10938780199181158</v>
      </c>
    </row>
    <row r="116" spans="1:17" ht="12" customHeight="1" x14ac:dyDescent="0.25">
      <c r="A116" s="158" t="s">
        <v>112</v>
      </c>
      <c r="B116" s="157">
        <f>B117</f>
        <v>8.273415467414268E-3</v>
      </c>
      <c r="C116" s="157">
        <f t="shared" ref="C116:Q116" si="17">C117</f>
        <v>1.0289566092553175E-2</v>
      </c>
      <c r="D116" s="157">
        <f t="shared" si="17"/>
        <v>1.1563272848366585E-2</v>
      </c>
      <c r="E116" s="157">
        <f t="shared" si="17"/>
        <v>1.2363760927860127E-2</v>
      </c>
      <c r="F116" s="157">
        <f t="shared" si="17"/>
        <v>1.505808953062243E-2</v>
      </c>
      <c r="G116" s="157">
        <f t="shared" si="17"/>
        <v>2.1087625250876502E-2</v>
      </c>
      <c r="H116" s="157">
        <f t="shared" si="17"/>
        <v>2.926376979296819E-2</v>
      </c>
      <c r="I116" s="157">
        <f t="shared" si="17"/>
        <v>4.7550042244029096E-2</v>
      </c>
      <c r="J116" s="157">
        <f t="shared" si="17"/>
        <v>6.5095831358117126E-2</v>
      </c>
      <c r="K116" s="157">
        <f t="shared" si="17"/>
        <v>6.0009051063455165E-2</v>
      </c>
      <c r="L116" s="157">
        <f t="shared" si="17"/>
        <v>8.4854357351072857E-2</v>
      </c>
      <c r="M116" s="157">
        <f t="shared" si="17"/>
        <v>0.11494914289517924</v>
      </c>
      <c r="N116" s="157">
        <f t="shared" si="17"/>
        <v>0.17310643540660969</v>
      </c>
      <c r="O116" s="157">
        <f t="shared" si="17"/>
        <v>0.16414038615338769</v>
      </c>
      <c r="P116" s="157">
        <f t="shared" si="17"/>
        <v>0.18543694002482122</v>
      </c>
      <c r="Q116" s="157">
        <f t="shared" si="17"/>
        <v>0.20075460183527832</v>
      </c>
    </row>
    <row r="117" spans="1:17" ht="12" customHeight="1" x14ac:dyDescent="0.25">
      <c r="A117" s="23" t="s">
        <v>60</v>
      </c>
      <c r="B117" s="156">
        <f>RES_hhdet_tes!B$29</f>
        <v>8.273415467414268E-3</v>
      </c>
      <c r="C117" s="156">
        <f>RES_hhdet_tes!C$29</f>
        <v>1.0289566092553175E-2</v>
      </c>
      <c r="D117" s="156">
        <f>RES_hhdet_tes!D$29</f>
        <v>1.1563272848366585E-2</v>
      </c>
      <c r="E117" s="156">
        <f>RES_hhdet_tes!E$29</f>
        <v>1.2363760927860127E-2</v>
      </c>
      <c r="F117" s="156">
        <f>RES_hhdet_tes!F$29</f>
        <v>1.505808953062243E-2</v>
      </c>
      <c r="G117" s="156">
        <f>RES_hhdet_tes!G$29</f>
        <v>2.1087625250876502E-2</v>
      </c>
      <c r="H117" s="156">
        <f>RES_hhdet_tes!H$29</f>
        <v>2.926376979296819E-2</v>
      </c>
      <c r="I117" s="156">
        <f>RES_hhdet_tes!I$29</f>
        <v>4.7550042244029096E-2</v>
      </c>
      <c r="J117" s="156">
        <f>RES_hhdet_tes!J$29</f>
        <v>6.5095831358117126E-2</v>
      </c>
      <c r="K117" s="156">
        <f>RES_hhdet_tes!K$29</f>
        <v>6.0009051063455165E-2</v>
      </c>
      <c r="L117" s="156">
        <f>RES_hhdet_tes!L$29</f>
        <v>8.4854357351072857E-2</v>
      </c>
      <c r="M117" s="156">
        <f>RES_hhdet_tes!M$29</f>
        <v>0.11494914289517924</v>
      </c>
      <c r="N117" s="156">
        <f>RES_hhdet_tes!N$29</f>
        <v>0.17310643540660969</v>
      </c>
      <c r="O117" s="156">
        <f>RES_hhdet_tes!O$29</f>
        <v>0.16414038615338769</v>
      </c>
      <c r="P117" s="156">
        <f>RES_hhdet_tes!P$29</f>
        <v>0.18543694002482122</v>
      </c>
      <c r="Q117" s="156">
        <f>RES_hhdet_tes!Q$29</f>
        <v>0.20075460183527832</v>
      </c>
    </row>
    <row r="118" spans="1:17" ht="12" customHeight="1" x14ac:dyDescent="0.25">
      <c r="A118" s="158" t="s">
        <v>63</v>
      </c>
      <c r="B118" s="157">
        <f>SUM(B119:B120,B123:B124)</f>
        <v>1.3687160536077494</v>
      </c>
      <c r="C118" s="157">
        <f t="shared" ref="C118:Q118" si="18">SUM(C119:C120,C123:C124)</f>
        <v>1.4506530467077503</v>
      </c>
      <c r="D118" s="157">
        <f t="shared" si="18"/>
        <v>1.3558119626517842</v>
      </c>
      <c r="E118" s="157">
        <f t="shared" si="18"/>
        <v>1.3603505065578985</v>
      </c>
      <c r="F118" s="157">
        <f t="shared" si="18"/>
        <v>1.369241168646909</v>
      </c>
      <c r="G118" s="157">
        <f t="shared" si="18"/>
        <v>1.4821728309587865</v>
      </c>
      <c r="H118" s="157">
        <f t="shared" si="18"/>
        <v>1.5748759907490215</v>
      </c>
      <c r="I118" s="157">
        <f t="shared" si="18"/>
        <v>1.7958741435204351</v>
      </c>
      <c r="J118" s="157">
        <f t="shared" si="18"/>
        <v>1.9384337583600462</v>
      </c>
      <c r="K118" s="157">
        <f t="shared" si="18"/>
        <v>1.7112338019397739</v>
      </c>
      <c r="L118" s="157">
        <f t="shared" si="18"/>
        <v>1.3502024770754177</v>
      </c>
      <c r="M118" s="157">
        <f t="shared" si="18"/>
        <v>1.6557187175242225</v>
      </c>
      <c r="N118" s="157">
        <f t="shared" si="18"/>
        <v>1.6777186227639507</v>
      </c>
      <c r="O118" s="157">
        <f t="shared" si="18"/>
        <v>1.6688242524112724</v>
      </c>
      <c r="P118" s="157">
        <f t="shared" si="18"/>
        <v>1.7198078513825783</v>
      </c>
      <c r="Q118" s="157">
        <f t="shared" si="18"/>
        <v>1.6243821401110805</v>
      </c>
    </row>
    <row r="119" spans="1:17" ht="12" customHeight="1" x14ac:dyDescent="0.25">
      <c r="A119" s="167" t="s">
        <v>169</v>
      </c>
      <c r="B119" s="132">
        <f>RES_hhdet_tes!B$31</f>
        <v>0.54375362420762297</v>
      </c>
      <c r="C119" s="132">
        <f>RES_hhdet_tes!C$31</f>
        <v>0.56437315113856446</v>
      </c>
      <c r="D119" s="132">
        <f>RES_hhdet_tes!D$31</f>
        <v>0.52205575169189655</v>
      </c>
      <c r="E119" s="132">
        <f>RES_hhdet_tes!E$31</f>
        <v>0.48762280032678557</v>
      </c>
      <c r="F119" s="132">
        <f>RES_hhdet_tes!F$31</f>
        <v>0.50979913224360529</v>
      </c>
      <c r="G119" s="132">
        <f>RES_hhdet_tes!G$31</f>
        <v>0.55644530029935613</v>
      </c>
      <c r="H119" s="132">
        <f>RES_hhdet_tes!H$31</f>
        <v>0.60906879398338176</v>
      </c>
      <c r="I119" s="132">
        <f>RES_hhdet_tes!I$31</f>
        <v>0.70553089515151268</v>
      </c>
      <c r="J119" s="132">
        <f>RES_hhdet_tes!J$31</f>
        <v>0.7267942421639334</v>
      </c>
      <c r="K119" s="132">
        <f>RES_hhdet_tes!K$31</f>
        <v>0.60163057797913744</v>
      </c>
      <c r="L119" s="132">
        <f>RES_hhdet_tes!L$31</f>
        <v>0.56598913343810864</v>
      </c>
      <c r="M119" s="132">
        <f>RES_hhdet_tes!M$31</f>
        <v>0.63911400812622443</v>
      </c>
      <c r="N119" s="132">
        <f>RES_hhdet_tes!N$31</f>
        <v>0.65606666197238561</v>
      </c>
      <c r="O119" s="132">
        <f>RES_hhdet_tes!O$31</f>
        <v>0.64710348822416908</v>
      </c>
      <c r="P119" s="132">
        <f>RES_hhdet_tes!P$31</f>
        <v>0.67830300301113877</v>
      </c>
      <c r="Q119" s="132">
        <f>RES_hhdet_tes!Q$31</f>
        <v>0.61417023065709575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7.1265521921079239E-2</v>
      </c>
      <c r="L120" s="132">
        <f t="shared" si="19"/>
        <v>6.9974906594156047E-2</v>
      </c>
      <c r="M120" s="132">
        <f t="shared" si="19"/>
        <v>8.719188936004689E-2</v>
      </c>
      <c r="N120" s="132">
        <f t="shared" si="19"/>
        <v>9.8276484762342436E-2</v>
      </c>
      <c r="O120" s="132">
        <f t="shared" si="19"/>
        <v>0.10543949792331225</v>
      </c>
      <c r="P120" s="132">
        <f t="shared" si="19"/>
        <v>0.11779172478651209</v>
      </c>
      <c r="Q120" s="132">
        <f t="shared" si="19"/>
        <v>0.10724854661454158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3.6540910879262131E-2</v>
      </c>
      <c r="L121" s="165">
        <f>RES_hhdet_tes!L$33</f>
        <v>3.571870855178455E-2</v>
      </c>
      <c r="M121" s="165">
        <f>RES_hhdet_tes!M$33</f>
        <v>4.4546648930146787E-2</v>
      </c>
      <c r="N121" s="165">
        <f>RES_hhdet_tes!N$33</f>
        <v>5.0172766744756965E-2</v>
      </c>
      <c r="O121" s="165">
        <f>RES_hhdet_tes!O$33</f>
        <v>5.3747801353158799E-2</v>
      </c>
      <c r="P121" s="165">
        <f>RES_hhdet_tes!P$33</f>
        <v>6.0041516705362195E-2</v>
      </c>
      <c r="Q121" s="165">
        <f>RES_hhdet_tes!Q$33</f>
        <v>5.4588689278155571E-2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3.4724611041817108E-2</v>
      </c>
      <c r="L122" s="164">
        <f>RES_hhdet_tes!L$34</f>
        <v>3.4256198042371497E-2</v>
      </c>
      <c r="M122" s="164">
        <f>RES_hhdet_tes!M$34</f>
        <v>4.2645240429900103E-2</v>
      </c>
      <c r="N122" s="164">
        <f>RES_hhdet_tes!N$34</f>
        <v>4.8103718017585478E-2</v>
      </c>
      <c r="O122" s="164">
        <f>RES_hhdet_tes!O$34</f>
        <v>5.1691696570153454E-2</v>
      </c>
      <c r="P122" s="164">
        <f>RES_hhdet_tes!P$34</f>
        <v>5.7750208081149904E-2</v>
      </c>
      <c r="Q122" s="164">
        <f>RES_hhdet_tes!Q$34</f>
        <v>5.2659857336386007E-2</v>
      </c>
    </row>
    <row r="123" spans="1:17" ht="12" customHeight="1" x14ac:dyDescent="0.25">
      <c r="A123" s="163" t="s">
        <v>142</v>
      </c>
      <c r="B123" s="162">
        <f>RES_hhdet_tes!B$35</f>
        <v>0.82496242940012643</v>
      </c>
      <c r="C123" s="162">
        <f>RES_hhdet_tes!C$35</f>
        <v>0.88627989556918585</v>
      </c>
      <c r="D123" s="162">
        <f>RES_hhdet_tes!D$35</f>
        <v>0.8337562109598875</v>
      </c>
      <c r="E123" s="162">
        <f>RES_hhdet_tes!E$35</f>
        <v>0.87272770623111295</v>
      </c>
      <c r="F123" s="162">
        <f>RES_hhdet_tes!F$35</f>
        <v>0.85944203640330386</v>
      </c>
      <c r="G123" s="162">
        <f>RES_hhdet_tes!G$35</f>
        <v>0.92572753065943036</v>
      </c>
      <c r="H123" s="162">
        <f>RES_hhdet_tes!H$35</f>
        <v>0.96580719676563964</v>
      </c>
      <c r="I123" s="162">
        <f>RES_hhdet_tes!I$35</f>
        <v>1.0903432483689224</v>
      </c>
      <c r="J123" s="162">
        <f>RES_hhdet_tes!J$35</f>
        <v>1.2116395161961129</v>
      </c>
      <c r="K123" s="162">
        <f>RES_hhdet_tes!K$35</f>
        <v>0.94184521132857024</v>
      </c>
      <c r="L123" s="162">
        <f>RES_hhdet_tes!L$35</f>
        <v>0.63534828947376731</v>
      </c>
      <c r="M123" s="162">
        <f>RES_hhdet_tes!M$35</f>
        <v>0.82379262410499099</v>
      </c>
      <c r="N123" s="162">
        <f>RES_hhdet_tes!N$35</f>
        <v>0.8079468851383792</v>
      </c>
      <c r="O123" s="162">
        <f>RES_hhdet_tes!O$35</f>
        <v>0.7938283349300308</v>
      </c>
      <c r="P123" s="162">
        <f>RES_hhdet_tes!P$35</f>
        <v>0.79156917700568019</v>
      </c>
      <c r="Q123" s="162">
        <f>RES_hhdet_tes!Q$35</f>
        <v>0.77844596193493643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9.6492490710986922E-2</v>
      </c>
      <c r="L124" s="160">
        <f t="shared" si="20"/>
        <v>7.8890147569385727E-2</v>
      </c>
      <c r="M124" s="160">
        <f t="shared" si="20"/>
        <v>0.10562019593296015</v>
      </c>
      <c r="N124" s="160">
        <f t="shared" si="20"/>
        <v>0.11542859089084354</v>
      </c>
      <c r="O124" s="160">
        <f t="shared" si="20"/>
        <v>0.1224529313337604</v>
      </c>
      <c r="P124" s="160">
        <f t="shared" si="20"/>
        <v>0.1321439465792473</v>
      </c>
      <c r="Q124" s="160">
        <f t="shared" si="20"/>
        <v>0.12451740090450662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5.5980444495533618E-2</v>
      </c>
      <c r="L125" s="156">
        <f>RES_hhdet_tes!L$37</f>
        <v>3.9579756373221704E-2</v>
      </c>
      <c r="M125" s="156">
        <f>RES_hhdet_tes!M$37</f>
        <v>5.7239586941988885E-2</v>
      </c>
      <c r="N125" s="156">
        <f>RES_hhdet_tes!N$37</f>
        <v>6.1665611930012708E-2</v>
      </c>
      <c r="O125" s="156">
        <f>RES_hhdet_tes!O$37</f>
        <v>6.5519769027472488E-2</v>
      </c>
      <c r="P125" s="156">
        <f>RES_hhdet_tes!P$37</f>
        <v>6.9433597926710305E-2</v>
      </c>
      <c r="Q125" s="156">
        <f>RES_hhdet_tes!Q$37</f>
        <v>6.8234969489610844E-2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4.0512046215453297E-2</v>
      </c>
      <c r="L126" s="156">
        <f>RES_hhdet_tes!L$38</f>
        <v>3.9310391196164016E-2</v>
      </c>
      <c r="M126" s="156">
        <f>RES_hhdet_tes!M$38</f>
        <v>4.8380608990971269E-2</v>
      </c>
      <c r="N126" s="156">
        <f>RES_hhdet_tes!N$38</f>
        <v>5.3762978960830828E-2</v>
      </c>
      <c r="O126" s="156">
        <f>RES_hhdet_tes!O$38</f>
        <v>5.69331623062879E-2</v>
      </c>
      <c r="P126" s="156">
        <f>RES_hhdet_tes!P$38</f>
        <v>6.2710348652536996E-2</v>
      </c>
      <c r="Q126" s="156">
        <f>RES_hhdet_tes!Q$38</f>
        <v>5.6282431414895778E-2</v>
      </c>
    </row>
    <row r="127" spans="1:17" ht="12" customHeight="1" x14ac:dyDescent="0.25">
      <c r="A127" s="158" t="s">
        <v>62</v>
      </c>
      <c r="B127" s="157">
        <f>SUM(B128:B129)</f>
        <v>0.44058330314308669</v>
      </c>
      <c r="C127" s="157">
        <f t="shared" ref="C127:Q127" si="21">SUM(C128:C129)</f>
        <v>0.48282433773751293</v>
      </c>
      <c r="D127" s="157">
        <f t="shared" si="21"/>
        <v>0.44941401483991439</v>
      </c>
      <c r="E127" s="157">
        <f t="shared" si="21"/>
        <v>0.45306064937065699</v>
      </c>
      <c r="F127" s="157">
        <f t="shared" si="21"/>
        <v>0.49013542983483399</v>
      </c>
      <c r="G127" s="157">
        <f t="shared" si="21"/>
        <v>0.52159787257602208</v>
      </c>
      <c r="H127" s="157">
        <f t="shared" si="21"/>
        <v>0.58485938884059419</v>
      </c>
      <c r="I127" s="157">
        <f t="shared" si="21"/>
        <v>0.6509471150935966</v>
      </c>
      <c r="J127" s="157">
        <f t="shared" si="21"/>
        <v>0.6691443481868683</v>
      </c>
      <c r="K127" s="157">
        <f t="shared" si="21"/>
        <v>0.56894862134583335</v>
      </c>
      <c r="L127" s="157">
        <f t="shared" si="21"/>
        <v>0.50122461572039634</v>
      </c>
      <c r="M127" s="157">
        <f t="shared" si="21"/>
        <v>0.55388896538841237</v>
      </c>
      <c r="N127" s="157">
        <f t="shared" si="21"/>
        <v>0.56077552525075169</v>
      </c>
      <c r="O127" s="157">
        <f t="shared" si="21"/>
        <v>0.57055797765646266</v>
      </c>
      <c r="P127" s="157">
        <f t="shared" si="21"/>
        <v>0.59294497428602633</v>
      </c>
      <c r="Q127" s="157">
        <f t="shared" si="21"/>
        <v>0.52155496247833233</v>
      </c>
    </row>
    <row r="128" spans="1:17" ht="12" customHeight="1" x14ac:dyDescent="0.25">
      <c r="A128" s="23" t="s">
        <v>57</v>
      </c>
      <c r="B128" s="156">
        <f>RES_hhdet_tes!B$40</f>
        <v>0.10016919797568677</v>
      </c>
      <c r="C128" s="156">
        <f>RES_hhdet_tes!C$40</f>
        <v>9.6987188947380523E-2</v>
      </c>
      <c r="D128" s="156">
        <f>RES_hhdet_tes!D$40</f>
        <v>0.12462851223702874</v>
      </c>
      <c r="E128" s="156">
        <f>RES_hhdet_tes!E$40</f>
        <v>0.11585064164530129</v>
      </c>
      <c r="F128" s="156">
        <f>RES_hhdet_tes!F$40</f>
        <v>9.0618079195868048E-2</v>
      </c>
      <c r="G128" s="156">
        <f>RES_hhdet_tes!G$40</f>
        <v>0.11372687046550202</v>
      </c>
      <c r="H128" s="156">
        <f>RES_hhdet_tes!H$40</f>
        <v>8.970009058538693E-2</v>
      </c>
      <c r="I128" s="156">
        <f>RES_hhdet_tes!I$40</f>
        <v>0.1108112216161134</v>
      </c>
      <c r="J128" s="156">
        <f>RES_hhdet_tes!J$40</f>
        <v>0.15148887699421212</v>
      </c>
      <c r="K128" s="156">
        <f>RES_hhdet_tes!K$40</f>
        <v>9.4807319810531393E-2</v>
      </c>
      <c r="L128" s="156">
        <f>RES_hhdet_tes!L$40</f>
        <v>8.9996169246177274E-2</v>
      </c>
      <c r="M128" s="156">
        <f>RES_hhdet_tes!M$40</f>
        <v>0.12162434105996971</v>
      </c>
      <c r="N128" s="156">
        <f>RES_hhdet_tes!N$40</f>
        <v>0.11361701865295332</v>
      </c>
      <c r="O128" s="156">
        <f>RES_hhdet_tes!O$40</f>
        <v>8.557702858358901E-2</v>
      </c>
      <c r="P128" s="156">
        <f>RES_hhdet_tes!P$40</f>
        <v>6.8687202725234792E-2</v>
      </c>
      <c r="Q128" s="156">
        <f>RES_hhdet_tes!Q$40</f>
        <v>0.11286212758556395</v>
      </c>
    </row>
    <row r="129" spans="1:17" ht="12" customHeight="1" x14ac:dyDescent="0.25">
      <c r="A129" s="29" t="s">
        <v>140</v>
      </c>
      <c r="B129" s="57">
        <f>RES_hhdet_tes!B$41</f>
        <v>0.34041410516739989</v>
      </c>
      <c r="C129" s="57">
        <f>RES_hhdet_tes!C$41</f>
        <v>0.38583714879013242</v>
      </c>
      <c r="D129" s="57">
        <f>RES_hhdet_tes!D$41</f>
        <v>0.32478550260288563</v>
      </c>
      <c r="E129" s="57">
        <f>RES_hhdet_tes!E$41</f>
        <v>0.3372100077253557</v>
      </c>
      <c r="F129" s="57">
        <f>RES_hhdet_tes!F$41</f>
        <v>0.39951735063896593</v>
      </c>
      <c r="G129" s="57">
        <f>RES_hhdet_tes!G$41</f>
        <v>0.40787100211052002</v>
      </c>
      <c r="H129" s="57">
        <f>RES_hhdet_tes!H$41</f>
        <v>0.49515929825520721</v>
      </c>
      <c r="I129" s="57">
        <f>RES_hhdet_tes!I$41</f>
        <v>0.54013589347748314</v>
      </c>
      <c r="J129" s="57">
        <f>RES_hhdet_tes!J$41</f>
        <v>0.5176554711926562</v>
      </c>
      <c r="K129" s="57">
        <f>RES_hhdet_tes!K$41</f>
        <v>0.47414130153530198</v>
      </c>
      <c r="L129" s="57">
        <f>RES_hhdet_tes!L$41</f>
        <v>0.41122844647421902</v>
      </c>
      <c r="M129" s="57">
        <f>RES_hhdet_tes!M$41</f>
        <v>0.4322646243284427</v>
      </c>
      <c r="N129" s="57">
        <f>RES_hhdet_tes!N$41</f>
        <v>0.44715850659779838</v>
      </c>
      <c r="O129" s="57">
        <f>RES_hhdet_tes!O$41</f>
        <v>0.4849809490728737</v>
      </c>
      <c r="P129" s="57">
        <f>RES_hhdet_tes!P$41</f>
        <v>0.52425777156079156</v>
      </c>
      <c r="Q129" s="57">
        <f>RES_hhdet_tes!Q$41</f>
        <v>0.40869283489276842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0.61007129686917816</v>
      </c>
      <c r="C131" s="175">
        <f t="shared" si="22"/>
        <v>0.61753614915025434</v>
      </c>
      <c r="D131" s="175">
        <f t="shared" si="22"/>
        <v>0.61617885008174855</v>
      </c>
      <c r="E131" s="175">
        <f t="shared" si="22"/>
        <v>0.62094056864913505</v>
      </c>
      <c r="F131" s="175">
        <f t="shared" si="22"/>
        <v>0.62819565960721024</v>
      </c>
      <c r="G131" s="175">
        <f t="shared" si="22"/>
        <v>0.6355330632708146</v>
      </c>
      <c r="H131" s="175">
        <f t="shared" si="22"/>
        <v>0.64598312504851418</v>
      </c>
      <c r="I131" s="175">
        <f t="shared" si="22"/>
        <v>0.65643072449862261</v>
      </c>
      <c r="J131" s="175">
        <f t="shared" si="22"/>
        <v>0.66243576494851208</v>
      </c>
      <c r="K131" s="175">
        <f t="shared" si="22"/>
        <v>0.66909681990317693</v>
      </c>
      <c r="L131" s="175">
        <f t="shared" si="22"/>
        <v>0.67103542421550033</v>
      </c>
      <c r="M131" s="175">
        <f t="shared" si="22"/>
        <v>0.68148570424706845</v>
      </c>
      <c r="N131" s="175">
        <f t="shared" si="22"/>
        <v>0.69148574587586997</v>
      </c>
      <c r="O131" s="175">
        <f t="shared" si="22"/>
        <v>0.69790980478043418</v>
      </c>
      <c r="P131" s="175">
        <f t="shared" si="22"/>
        <v>0.70762614020310777</v>
      </c>
      <c r="Q131" s="175">
        <f t="shared" si="22"/>
        <v>0.70946411092995221</v>
      </c>
    </row>
    <row r="132" spans="1:17" ht="12" customHeight="1" x14ac:dyDescent="0.25">
      <c r="A132" s="158" t="s">
        <v>65</v>
      </c>
      <c r="B132" s="169">
        <f t="shared" si="22"/>
        <v>0.60349565905384761</v>
      </c>
      <c r="C132" s="169">
        <f t="shared" si="22"/>
        <v>0.60985898202142275</v>
      </c>
      <c r="D132" s="169">
        <f t="shared" si="22"/>
        <v>0.61023702210908537</v>
      </c>
      <c r="E132" s="169">
        <f t="shared" si="22"/>
        <v>0.61392135309922968</v>
      </c>
      <c r="F132" s="169">
        <f t="shared" si="22"/>
        <v>0.61866181331587577</v>
      </c>
      <c r="G132" s="169">
        <f t="shared" si="22"/>
        <v>0.62648553140555385</v>
      </c>
      <c r="H132" s="169">
        <f t="shared" si="22"/>
        <v>0.63454934162102594</v>
      </c>
      <c r="I132" s="169">
        <f t="shared" si="22"/>
        <v>0.64483619593045371</v>
      </c>
      <c r="J132" s="169">
        <f t="shared" si="22"/>
        <v>0.65142914347048664</v>
      </c>
      <c r="K132" s="169">
        <f t="shared" si="22"/>
        <v>0.6534798497004658</v>
      </c>
      <c r="L132" s="169">
        <f t="shared" si="22"/>
        <v>0.65699960927696399</v>
      </c>
      <c r="M132" s="169">
        <f t="shared" si="22"/>
        <v>0.66673064323196729</v>
      </c>
      <c r="N132" s="169">
        <f t="shared" si="22"/>
        <v>0.67199562093290999</v>
      </c>
      <c r="O132" s="169">
        <f t="shared" si="22"/>
        <v>0.67710566300884845</v>
      </c>
      <c r="P132" s="169">
        <f t="shared" si="22"/>
        <v>0.68096389619471143</v>
      </c>
      <c r="Q132" s="169">
        <f t="shared" si="22"/>
        <v>0.68628799075572688</v>
      </c>
    </row>
    <row r="133" spans="1:17" ht="12" customHeight="1" x14ac:dyDescent="0.25">
      <c r="A133" s="23" t="s">
        <v>84</v>
      </c>
      <c r="B133" s="73">
        <f t="shared" si="22"/>
        <v>0.59881696007063234</v>
      </c>
      <c r="C133" s="73">
        <f t="shared" si="22"/>
        <v>0.60329508086522055</v>
      </c>
      <c r="D133" s="73">
        <f t="shared" si="22"/>
        <v>0.6036761694722983</v>
      </c>
      <c r="E133" s="73">
        <f t="shared" si="22"/>
        <v>0.60406648293624665</v>
      </c>
      <c r="F133" s="73">
        <f t="shared" si="22"/>
        <v>0.60998305993343327</v>
      </c>
      <c r="G133" s="73">
        <f t="shared" si="22"/>
        <v>0.61772569792322163</v>
      </c>
      <c r="H133" s="73">
        <f t="shared" si="22"/>
        <v>0.62554606810895197</v>
      </c>
      <c r="I133" s="73">
        <f t="shared" si="22"/>
        <v>0.63479550023762843</v>
      </c>
      <c r="J133" s="73">
        <f t="shared" si="22"/>
        <v>0.63934767825692529</v>
      </c>
      <c r="K133" s="73">
        <f t="shared" si="22"/>
        <v>0.64726295701629877</v>
      </c>
      <c r="L133" s="73">
        <f t="shared" si="22"/>
        <v>0.65263107492816763</v>
      </c>
      <c r="M133" s="73">
        <f t="shared" si="22"/>
        <v>0.66223017684107044</v>
      </c>
      <c r="N133" s="73">
        <f t="shared" si="22"/>
        <v>0.66854711218852736</v>
      </c>
      <c r="O133" s="73">
        <f t="shared" si="22"/>
        <v>0.67383965009583657</v>
      </c>
      <c r="P133" s="73">
        <f t="shared" si="22"/>
        <v>0.67788169664852294</v>
      </c>
      <c r="Q133" s="73">
        <f t="shared" si="22"/>
        <v>0.68062407158820382</v>
      </c>
    </row>
    <row r="134" spans="1:17" ht="12" customHeight="1" x14ac:dyDescent="0.25">
      <c r="A134" s="23" t="s">
        <v>60</v>
      </c>
      <c r="B134" s="73">
        <f t="shared" si="22"/>
        <v>0.99999999999999967</v>
      </c>
      <c r="C134" s="73">
        <f t="shared" si="22"/>
        <v>1</v>
      </c>
      <c r="D134" s="73">
        <f t="shared" si="22"/>
        <v>0.99999999999999978</v>
      </c>
      <c r="E134" s="73">
        <f t="shared" si="22"/>
        <v>1.0000000000000002</v>
      </c>
      <c r="F134" s="73">
        <f t="shared" si="22"/>
        <v>0.99999999999999944</v>
      </c>
      <c r="G134" s="73">
        <f t="shared" si="22"/>
        <v>1.0000000000000004</v>
      </c>
      <c r="H134" s="73">
        <f t="shared" si="22"/>
        <v>0.99999999999999967</v>
      </c>
      <c r="I134" s="73">
        <f t="shared" si="22"/>
        <v>1</v>
      </c>
      <c r="J134" s="73">
        <f t="shared" si="22"/>
        <v>0.99999999999999967</v>
      </c>
      <c r="K134" s="73">
        <f t="shared" si="22"/>
        <v>0.99999999999999978</v>
      </c>
      <c r="L134" s="73">
        <f t="shared" si="22"/>
        <v>0.99999999999999989</v>
      </c>
      <c r="M134" s="73">
        <f t="shared" si="22"/>
        <v>1.0000000000000002</v>
      </c>
      <c r="N134" s="73">
        <f t="shared" si="22"/>
        <v>1</v>
      </c>
      <c r="O134" s="73">
        <f t="shared" si="22"/>
        <v>0.99999999999999978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1.6074362296711282</v>
      </c>
      <c r="C135" s="169">
        <f t="shared" si="22"/>
        <v>1.6850329551488197</v>
      </c>
      <c r="D135" s="169">
        <f t="shared" si="22"/>
        <v>1.7390847127927775</v>
      </c>
      <c r="E135" s="169">
        <f t="shared" si="22"/>
        <v>1.7769940740042984</v>
      </c>
      <c r="F135" s="169">
        <f t="shared" si="22"/>
        <v>1.8413906668021007</v>
      </c>
      <c r="G135" s="169">
        <f t="shared" si="22"/>
        <v>1.9267930526721315</v>
      </c>
      <c r="H135" s="169">
        <f t="shared" si="22"/>
        <v>2.0081964220353039</v>
      </c>
      <c r="I135" s="169">
        <f t="shared" si="22"/>
        <v>2.1118157084640017</v>
      </c>
      <c r="J135" s="169">
        <f t="shared" si="22"/>
        <v>2.1977276603145706</v>
      </c>
      <c r="K135" s="169">
        <f t="shared" si="22"/>
        <v>2.2217517613009292</v>
      </c>
      <c r="L135" s="169">
        <f t="shared" si="22"/>
        <v>2.355943484835568</v>
      </c>
      <c r="M135" s="169">
        <f t="shared" si="22"/>
        <v>2.4963650607220185</v>
      </c>
      <c r="N135" s="169">
        <f t="shared" si="22"/>
        <v>2.6656715119463912</v>
      </c>
      <c r="O135" s="169">
        <f t="shared" si="22"/>
        <v>2.7070884430937592</v>
      </c>
      <c r="P135" s="169">
        <f t="shared" si="22"/>
        <v>2.8164891379286763</v>
      </c>
      <c r="Q135" s="169">
        <f t="shared" si="22"/>
        <v>2.9524297699926971</v>
      </c>
    </row>
    <row r="136" spans="1:17" ht="12" customHeight="1" x14ac:dyDescent="0.25">
      <c r="A136" s="23" t="s">
        <v>60</v>
      </c>
      <c r="B136" s="73">
        <f t="shared" si="22"/>
        <v>1.6074362296711282</v>
      </c>
      <c r="C136" s="73">
        <f t="shared" si="22"/>
        <v>1.6850329551488197</v>
      </c>
      <c r="D136" s="73">
        <f t="shared" si="22"/>
        <v>1.7390847127927775</v>
      </c>
      <c r="E136" s="73">
        <f t="shared" si="22"/>
        <v>1.7769940740042984</v>
      </c>
      <c r="F136" s="73">
        <f t="shared" si="22"/>
        <v>1.8413906668021007</v>
      </c>
      <c r="G136" s="73">
        <f t="shared" si="22"/>
        <v>1.9267930526721315</v>
      </c>
      <c r="H136" s="73">
        <f t="shared" si="22"/>
        <v>2.0081964220353039</v>
      </c>
      <c r="I136" s="73">
        <f t="shared" si="22"/>
        <v>2.1118157084640017</v>
      </c>
      <c r="J136" s="73">
        <f t="shared" si="22"/>
        <v>2.1977276603145706</v>
      </c>
      <c r="K136" s="73">
        <f t="shared" si="22"/>
        <v>2.2217517613009292</v>
      </c>
      <c r="L136" s="73">
        <f t="shared" si="22"/>
        <v>2.355943484835568</v>
      </c>
      <c r="M136" s="73">
        <f t="shared" si="22"/>
        <v>2.4963650607220185</v>
      </c>
      <c r="N136" s="73">
        <f t="shared" si="22"/>
        <v>2.6656715119463912</v>
      </c>
      <c r="O136" s="73">
        <f t="shared" si="22"/>
        <v>2.7070884430937592</v>
      </c>
      <c r="P136" s="73">
        <f t="shared" si="22"/>
        <v>2.8164891379286763</v>
      </c>
      <c r="Q136" s="73">
        <f t="shared" si="22"/>
        <v>2.9524297699926971</v>
      </c>
    </row>
    <row r="137" spans="1:17" ht="12" customHeight="1" x14ac:dyDescent="0.25">
      <c r="A137" s="158" t="s">
        <v>63</v>
      </c>
      <c r="B137" s="169">
        <f t="shared" si="22"/>
        <v>0.61266563469499313</v>
      </c>
      <c r="C137" s="169">
        <f t="shared" si="22"/>
        <v>0.61839198550138619</v>
      </c>
      <c r="D137" s="169">
        <f t="shared" si="22"/>
        <v>0.62013665336344903</v>
      </c>
      <c r="E137" s="169">
        <f t="shared" si="22"/>
        <v>0.62600449080151233</v>
      </c>
      <c r="F137" s="169">
        <f t="shared" si="22"/>
        <v>0.63001340371535897</v>
      </c>
      <c r="G137" s="169">
        <f t="shared" si="22"/>
        <v>0.63710332000776981</v>
      </c>
      <c r="H137" s="169">
        <f t="shared" si="22"/>
        <v>0.64291938025213891</v>
      </c>
      <c r="I137" s="169">
        <f t="shared" si="22"/>
        <v>0.65046631666610955</v>
      </c>
      <c r="J137" s="169">
        <f t="shared" si="22"/>
        <v>0.65890085188303027</v>
      </c>
      <c r="K137" s="169">
        <f t="shared" si="22"/>
        <v>0.67544438426575693</v>
      </c>
      <c r="L137" s="169">
        <f t="shared" si="22"/>
        <v>0.66943440085900208</v>
      </c>
      <c r="M137" s="169">
        <f t="shared" si="22"/>
        <v>0.67951311291479866</v>
      </c>
      <c r="N137" s="169">
        <f t="shared" si="22"/>
        <v>0.68404669306964327</v>
      </c>
      <c r="O137" s="169">
        <f t="shared" si="22"/>
        <v>0.68763741401808753</v>
      </c>
      <c r="P137" s="169">
        <f t="shared" si="22"/>
        <v>0.69085060265330489</v>
      </c>
      <c r="Q137" s="169">
        <f t="shared" si="22"/>
        <v>0.69700488786319736</v>
      </c>
    </row>
    <row r="138" spans="1:17" ht="12" customHeight="1" x14ac:dyDescent="0.25">
      <c r="A138" s="167" t="s">
        <v>169</v>
      </c>
      <c r="B138" s="174">
        <f t="shared" si="22"/>
        <v>0.53238949162555005</v>
      </c>
      <c r="C138" s="174">
        <f t="shared" si="22"/>
        <v>0.53655615409108215</v>
      </c>
      <c r="D138" s="174">
        <f t="shared" si="22"/>
        <v>0.53687244931872891</v>
      </c>
      <c r="E138" s="174">
        <f t="shared" si="22"/>
        <v>0.53719335518396705</v>
      </c>
      <c r="F138" s="174">
        <f t="shared" si="22"/>
        <v>0.54248344595218378</v>
      </c>
      <c r="G138" s="174">
        <f t="shared" si="22"/>
        <v>0.54927970869124298</v>
      </c>
      <c r="H138" s="174">
        <f t="shared" si="22"/>
        <v>0.55608749530504908</v>
      </c>
      <c r="I138" s="174">
        <f t="shared" si="22"/>
        <v>0.56406824435013025</v>
      </c>
      <c r="J138" s="174">
        <f t="shared" si="22"/>
        <v>0.56800568040443222</v>
      </c>
      <c r="K138" s="174">
        <f t="shared" si="22"/>
        <v>0.57955558684930897</v>
      </c>
      <c r="L138" s="174">
        <f t="shared" si="22"/>
        <v>0.58663412039056551</v>
      </c>
      <c r="M138" s="174">
        <f t="shared" si="22"/>
        <v>0.59322195948759204</v>
      </c>
      <c r="N138" s="174">
        <f t="shared" si="22"/>
        <v>0.5978627362777672</v>
      </c>
      <c r="O138" s="174">
        <f t="shared" si="22"/>
        <v>0.59810771308744171</v>
      </c>
      <c r="P138" s="174">
        <f t="shared" si="22"/>
        <v>0.59967860714452514</v>
      </c>
      <c r="Q138" s="174">
        <f t="shared" si="22"/>
        <v>0.60166514393224568</v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>
        <f t="shared" si="22"/>
        <v>0.74830160121503364</v>
      </c>
      <c r="L139" s="174">
        <f t="shared" si="22"/>
        <v>0.7496307876924172</v>
      </c>
      <c r="M139" s="174">
        <f t="shared" si="22"/>
        <v>0.75174528587115697</v>
      </c>
      <c r="N139" s="174">
        <f t="shared" si="22"/>
        <v>0.75357874336347264</v>
      </c>
      <c r="O139" s="174">
        <f t="shared" si="22"/>
        <v>0.75449937614027895</v>
      </c>
      <c r="P139" s="174">
        <f t="shared" si="22"/>
        <v>0.75645369760967884</v>
      </c>
      <c r="Q139" s="174">
        <f t="shared" si="22"/>
        <v>0.75737624030270589</v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>
        <f t="shared" si="22"/>
        <v>0.60386471236377115</v>
      </c>
      <c r="L140" s="173">
        <f t="shared" si="22"/>
        <v>0.60448353728193061</v>
      </c>
      <c r="M140" s="173">
        <f t="shared" si="22"/>
        <v>0.60739322852554367</v>
      </c>
      <c r="N140" s="173">
        <f t="shared" si="22"/>
        <v>0.60956370016019046</v>
      </c>
      <c r="O140" s="173">
        <f t="shared" si="22"/>
        <v>0.61038252231506085</v>
      </c>
      <c r="P140" s="173">
        <f t="shared" si="22"/>
        <v>0.61288428459614985</v>
      </c>
      <c r="Q140" s="173">
        <f t="shared" si="22"/>
        <v>0.61373176118174222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>
        <f t="shared" si="22"/>
        <v>1</v>
      </c>
      <c r="L141" s="172">
        <f t="shared" si="22"/>
        <v>1</v>
      </c>
      <c r="M141" s="172">
        <f t="shared" si="22"/>
        <v>1</v>
      </c>
      <c r="N141" s="172">
        <f t="shared" si="22"/>
        <v>1</v>
      </c>
      <c r="O141" s="172">
        <f t="shared" si="22"/>
        <v>1.0000000000000004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0.68027546152153628</v>
      </c>
      <c r="C142" s="171">
        <f t="shared" si="22"/>
        <v>0.68491305278126235</v>
      </c>
      <c r="D142" s="171">
        <f t="shared" si="22"/>
        <v>0.68683540300415846</v>
      </c>
      <c r="E142" s="171">
        <f t="shared" si="22"/>
        <v>0.689715101340308</v>
      </c>
      <c r="F142" s="171">
        <f t="shared" si="22"/>
        <v>0.69669320615999564</v>
      </c>
      <c r="G142" s="171">
        <f t="shared" si="22"/>
        <v>0.70484408456390502</v>
      </c>
      <c r="H142" s="171">
        <f t="shared" si="22"/>
        <v>0.71314397263167095</v>
      </c>
      <c r="I142" s="171">
        <f t="shared" si="22"/>
        <v>0.722027760658284</v>
      </c>
      <c r="J142" s="171">
        <f t="shared" si="22"/>
        <v>0.72886459529215886</v>
      </c>
      <c r="K142" s="171">
        <f t="shared" si="22"/>
        <v>0.73310519517087114</v>
      </c>
      <c r="L142" s="171">
        <f t="shared" si="22"/>
        <v>0.73322889065082775</v>
      </c>
      <c r="M142" s="171">
        <f t="shared" si="22"/>
        <v>0.7364232123031299</v>
      </c>
      <c r="N142" s="171">
        <f t="shared" si="22"/>
        <v>0.74169022592449396</v>
      </c>
      <c r="O142" s="171">
        <f t="shared" si="22"/>
        <v>0.74760777380063637</v>
      </c>
      <c r="P142" s="171">
        <f t="shared" si="22"/>
        <v>0.75463224423459196</v>
      </c>
      <c r="Q142" s="171">
        <f t="shared" si="22"/>
        <v>0.76108252936221721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0.83591528368418222</v>
      </c>
      <c r="L143" s="170">
        <f t="shared" si="22"/>
        <v>0.85499954271985601</v>
      </c>
      <c r="M143" s="170">
        <f t="shared" si="22"/>
        <v>0.84741379463300992</v>
      </c>
      <c r="N143" s="170">
        <f t="shared" si="22"/>
        <v>0.85162489849810874</v>
      </c>
      <c r="O143" s="170">
        <f t="shared" si="22"/>
        <v>0.85389323520115135</v>
      </c>
      <c r="P143" s="170">
        <f t="shared" si="22"/>
        <v>0.86012858524971625</v>
      </c>
      <c r="Q143" s="170">
        <f t="shared" si="22"/>
        <v>0.85688543549446416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0.74719006907536512</v>
      </c>
      <c r="L144" s="73">
        <f t="shared" si="22"/>
        <v>0.74736831315203534</v>
      </c>
      <c r="M144" s="73">
        <f t="shared" si="22"/>
        <v>0.7506076155801219</v>
      </c>
      <c r="N144" s="73">
        <f t="shared" si="22"/>
        <v>0.75407718196492779</v>
      </c>
      <c r="O144" s="73">
        <f t="shared" si="22"/>
        <v>0.75769684947754146</v>
      </c>
      <c r="P144" s="73">
        <f t="shared" si="22"/>
        <v>0.76365750591363346</v>
      </c>
      <c r="Q144" s="73">
        <f t="shared" si="22"/>
        <v>0.76641369618693655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1.0000000000000004</v>
      </c>
      <c r="L145" s="73">
        <f t="shared" si="22"/>
        <v>1.0000000000000007</v>
      </c>
      <c r="M145" s="73">
        <f t="shared" si="22"/>
        <v>0.99999999999999989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0.66514549637723153</v>
      </c>
      <c r="C146" s="169">
        <f t="shared" si="22"/>
        <v>0.68428766763484217</v>
      </c>
      <c r="D146" s="169">
        <f t="shared" si="22"/>
        <v>0.65286588389922007</v>
      </c>
      <c r="E146" s="169">
        <f t="shared" si="22"/>
        <v>0.6653586656587811</v>
      </c>
      <c r="F146" s="169">
        <f t="shared" si="22"/>
        <v>0.70641236812795571</v>
      </c>
      <c r="G146" s="169">
        <f t="shared" si="22"/>
        <v>0.69748109523474666</v>
      </c>
      <c r="H146" s="169">
        <f t="shared" si="22"/>
        <v>0.7364779709031587</v>
      </c>
      <c r="I146" s="169">
        <f t="shared" si="22"/>
        <v>0.73409699597043987</v>
      </c>
      <c r="J146" s="169">
        <f t="shared" si="22"/>
        <v>0.7092155354169406</v>
      </c>
      <c r="K146" s="169">
        <f t="shared" si="22"/>
        <v>0.7434734941407114</v>
      </c>
      <c r="L146" s="169">
        <f t="shared" si="22"/>
        <v>0.73839029389180866</v>
      </c>
      <c r="M146" s="169">
        <f t="shared" si="22"/>
        <v>0.72138573474199141</v>
      </c>
      <c r="N146" s="169">
        <f t="shared" si="22"/>
        <v>0.73273863349142199</v>
      </c>
      <c r="O146" s="169">
        <f t="shared" si="22"/>
        <v>0.76355911986494529</v>
      </c>
      <c r="P146" s="169">
        <f t="shared" si="22"/>
        <v>0.78641762718932162</v>
      </c>
      <c r="Q146" s="169">
        <f t="shared" ref="Q146" si="23">IF(Q127=0,"",Q127/Q108)</f>
        <v>0.73698521811864004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0.41962552126161756</v>
      </c>
      <c r="C147" s="73">
        <f t="shared" si="24"/>
        <v>0.4248329654728808</v>
      </c>
      <c r="D147" s="73">
        <f t="shared" si="24"/>
        <v>0.43403226532519285</v>
      </c>
      <c r="E147" s="73">
        <f t="shared" si="24"/>
        <v>0.43618285398688833</v>
      </c>
      <c r="F147" s="73">
        <f t="shared" si="24"/>
        <v>0.43935943789226817</v>
      </c>
      <c r="G147" s="73">
        <f t="shared" si="24"/>
        <v>0.44803100719574684</v>
      </c>
      <c r="H147" s="73">
        <f t="shared" si="24"/>
        <v>0.45086419685498014</v>
      </c>
      <c r="I147" s="73">
        <f t="shared" si="24"/>
        <v>0.4581362374473556</v>
      </c>
      <c r="J147" s="73">
        <f t="shared" si="24"/>
        <v>0.46181905741565926</v>
      </c>
      <c r="K147" s="73">
        <f t="shared" si="24"/>
        <v>0.46699590151765036</v>
      </c>
      <c r="L147" s="73">
        <f t="shared" si="24"/>
        <v>0.47059662985426237</v>
      </c>
      <c r="M147" s="73">
        <f t="shared" si="24"/>
        <v>0.47420987549048493</v>
      </c>
      <c r="N147" s="73">
        <f t="shared" si="24"/>
        <v>0.47470565187097452</v>
      </c>
      <c r="O147" s="73">
        <f t="shared" si="24"/>
        <v>0.47652833941802564</v>
      </c>
      <c r="P147" s="73">
        <f t="shared" si="24"/>
        <v>0.4780719997893853</v>
      </c>
      <c r="Q147" s="73">
        <f t="shared" si="24"/>
        <v>0.48296472254004391</v>
      </c>
    </row>
    <row r="148" spans="1:17" ht="12" customHeight="1" x14ac:dyDescent="0.25">
      <c r="A148" s="29" t="s">
        <v>140</v>
      </c>
      <c r="B148" s="65">
        <f t="shared" si="24"/>
        <v>0.80347851559196837</v>
      </c>
      <c r="C148" s="65">
        <f t="shared" si="24"/>
        <v>0.80838819671728557</v>
      </c>
      <c r="D148" s="65">
        <f t="shared" si="24"/>
        <v>0.80947464385749468</v>
      </c>
      <c r="E148" s="65">
        <f t="shared" si="24"/>
        <v>0.81191670803663762</v>
      </c>
      <c r="F148" s="65">
        <f t="shared" si="24"/>
        <v>0.81937635818377574</v>
      </c>
      <c r="G148" s="65">
        <f t="shared" si="24"/>
        <v>0.82566018772274008</v>
      </c>
      <c r="H148" s="65">
        <f t="shared" si="24"/>
        <v>0.83195059964112439</v>
      </c>
      <c r="I148" s="65">
        <f t="shared" si="24"/>
        <v>0.83760465103685267</v>
      </c>
      <c r="J148" s="65">
        <f t="shared" si="24"/>
        <v>0.84106960487909099</v>
      </c>
      <c r="K148" s="65">
        <f t="shared" si="24"/>
        <v>0.84330447988091328</v>
      </c>
      <c r="L148" s="65">
        <f t="shared" si="24"/>
        <v>0.84342665882895718</v>
      </c>
      <c r="M148" s="65">
        <f t="shared" si="24"/>
        <v>0.84536549129235583</v>
      </c>
      <c r="N148" s="65">
        <f t="shared" si="24"/>
        <v>0.85015568597659863</v>
      </c>
      <c r="O148" s="65">
        <f t="shared" si="24"/>
        <v>0.85436540675689265</v>
      </c>
      <c r="P148" s="65">
        <f t="shared" si="24"/>
        <v>0.85900683528702437</v>
      </c>
      <c r="Q148" s="65">
        <f t="shared" si="24"/>
        <v>0.86221921981883909</v>
      </c>
    </row>
    <row r="150" spans="1:17" ht="12" customHeight="1" x14ac:dyDescent="0.25">
      <c r="A150" s="152" t="s">
        <v>121</v>
      </c>
      <c r="B150" s="168">
        <f>SUM(B151,B154,B156,B165)</f>
        <v>22.154371697452891</v>
      </c>
      <c r="C150" s="168">
        <f t="shared" ref="C150:Q150" si="25">SUM(C151,C154,C156,C165)</f>
        <v>22.207034588162404</v>
      </c>
      <c r="D150" s="168">
        <f t="shared" si="25"/>
        <v>21.418637829974553</v>
      </c>
      <c r="E150" s="168">
        <f t="shared" si="25"/>
        <v>21.190803617226344</v>
      </c>
      <c r="F150" s="168">
        <f t="shared" si="25"/>
        <v>21.489659694125955</v>
      </c>
      <c r="G150" s="168">
        <f t="shared" si="25"/>
        <v>21.638547643002941</v>
      </c>
      <c r="H150" s="168">
        <f t="shared" si="25"/>
        <v>22.408822973208956</v>
      </c>
      <c r="I150" s="168">
        <f t="shared" si="25"/>
        <v>22.816666604861329</v>
      </c>
      <c r="J150" s="168">
        <f t="shared" si="25"/>
        <v>22.62301428300913</v>
      </c>
      <c r="K150" s="168">
        <f t="shared" si="25"/>
        <v>22.5393096284023</v>
      </c>
      <c r="L150" s="168">
        <f t="shared" si="25"/>
        <v>22.386413666340669</v>
      </c>
      <c r="M150" s="168">
        <f t="shared" si="25"/>
        <v>23.044197810141174</v>
      </c>
      <c r="N150" s="168">
        <f t="shared" si="25"/>
        <v>22.733249247268986</v>
      </c>
      <c r="O150" s="168">
        <f t="shared" si="25"/>
        <v>21.913512242338751</v>
      </c>
      <c r="P150" s="168">
        <f t="shared" si="25"/>
        <v>18.984643850931398</v>
      </c>
      <c r="Q150" s="168">
        <f t="shared" si="25"/>
        <v>19.555564016195937</v>
      </c>
    </row>
    <row r="151" spans="1:17" ht="12" customHeight="1" x14ac:dyDescent="0.25">
      <c r="A151" s="158" t="s">
        <v>65</v>
      </c>
      <c r="B151" s="157">
        <f>SUM(B152:B153)</f>
        <v>18.82546534859269</v>
      </c>
      <c r="C151" s="157">
        <f t="shared" ref="C151:Q151" si="26">SUM(C152:C153)</f>
        <v>18.825074157354788</v>
      </c>
      <c r="D151" s="157">
        <f t="shared" si="26"/>
        <v>18.091088082636197</v>
      </c>
      <c r="E151" s="157">
        <f t="shared" si="26"/>
        <v>18.091032784876273</v>
      </c>
      <c r="F151" s="157">
        <f t="shared" si="26"/>
        <v>18.462073055276367</v>
      </c>
      <c r="G151" s="157">
        <f t="shared" si="26"/>
        <v>18.291607796668416</v>
      </c>
      <c r="H151" s="157">
        <f t="shared" si="26"/>
        <v>18.989643580615738</v>
      </c>
      <c r="I151" s="157">
        <f t="shared" si="26"/>
        <v>18.873241413176402</v>
      </c>
      <c r="J151" s="157">
        <f t="shared" si="26"/>
        <v>18.375992966685395</v>
      </c>
      <c r="K151" s="157">
        <f t="shared" si="26"/>
        <v>19.100606793043134</v>
      </c>
      <c r="L151" s="157">
        <f t="shared" si="26"/>
        <v>19.176181859202039</v>
      </c>
      <c r="M151" s="157">
        <f t="shared" si="26"/>
        <v>19.326612032238717</v>
      </c>
      <c r="N151" s="157">
        <f t="shared" si="26"/>
        <v>18.9844222355763</v>
      </c>
      <c r="O151" s="157">
        <f t="shared" si="26"/>
        <v>18.348153701176102</v>
      </c>
      <c r="P151" s="157">
        <f t="shared" si="26"/>
        <v>15.35801088217479</v>
      </c>
      <c r="Q151" s="157">
        <f t="shared" si="26"/>
        <v>16.006433260478058</v>
      </c>
    </row>
    <row r="152" spans="1:17" ht="12" customHeight="1" x14ac:dyDescent="0.25">
      <c r="A152" s="23" t="s">
        <v>84</v>
      </c>
      <c r="B152" s="156">
        <f>RES_hhdet_emi!B$26</f>
        <v>18.82546534859269</v>
      </c>
      <c r="C152" s="156">
        <f>RES_hhdet_emi!C$26</f>
        <v>18.825074157354788</v>
      </c>
      <c r="D152" s="156">
        <f>RES_hhdet_emi!D$26</f>
        <v>18.091088082636197</v>
      </c>
      <c r="E152" s="156">
        <f>RES_hhdet_emi!E$26</f>
        <v>18.091032784876273</v>
      </c>
      <c r="F152" s="156">
        <f>RES_hhdet_emi!F$26</f>
        <v>18.462073055276367</v>
      </c>
      <c r="G152" s="156">
        <f>RES_hhdet_emi!G$26</f>
        <v>18.291607796668416</v>
      </c>
      <c r="H152" s="156">
        <f>RES_hhdet_emi!H$26</f>
        <v>18.989643580615738</v>
      </c>
      <c r="I152" s="156">
        <f>RES_hhdet_emi!I$26</f>
        <v>18.873241413176402</v>
      </c>
      <c r="J152" s="156">
        <f>RES_hhdet_emi!J$26</f>
        <v>18.375992966685395</v>
      </c>
      <c r="K152" s="156">
        <f>RES_hhdet_emi!K$26</f>
        <v>19.100606793043134</v>
      </c>
      <c r="L152" s="156">
        <f>RES_hhdet_emi!L$26</f>
        <v>19.176181859202039</v>
      </c>
      <c r="M152" s="156">
        <f>RES_hhdet_emi!M$26</f>
        <v>19.326612032238717</v>
      </c>
      <c r="N152" s="156">
        <f>RES_hhdet_emi!N$26</f>
        <v>18.9844222355763</v>
      </c>
      <c r="O152" s="156">
        <f>RES_hhdet_emi!O$26</f>
        <v>18.348153701176102</v>
      </c>
      <c r="P152" s="156">
        <f>RES_hhdet_emi!P$26</f>
        <v>15.35801088217479</v>
      </c>
      <c r="Q152" s="156">
        <f>RES_hhdet_emi!Q$26</f>
        <v>16.006433260478058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2.6982629161258074</v>
      </c>
      <c r="C156" s="157">
        <f t="shared" ref="C156:Q156" si="28">SUM(C157:C158,C161:C162)</f>
        <v>2.7788348655187702</v>
      </c>
      <c r="D156" s="157">
        <f t="shared" si="28"/>
        <v>2.5689599980722253</v>
      </c>
      <c r="E156" s="157">
        <f t="shared" si="28"/>
        <v>2.398087067097836</v>
      </c>
      <c r="F156" s="157">
        <f t="shared" si="28"/>
        <v>2.4826996130282524</v>
      </c>
      <c r="G156" s="157">
        <f t="shared" si="28"/>
        <v>2.6763351483723534</v>
      </c>
      <c r="H156" s="157">
        <f t="shared" si="28"/>
        <v>2.8935753376961482</v>
      </c>
      <c r="I156" s="157">
        <f t="shared" si="28"/>
        <v>3.3044254645926574</v>
      </c>
      <c r="J156" s="157">
        <f t="shared" si="28"/>
        <v>3.3804177532412618</v>
      </c>
      <c r="K156" s="157">
        <f t="shared" si="28"/>
        <v>2.9023626040643564</v>
      </c>
      <c r="L156" s="157">
        <f t="shared" si="28"/>
        <v>2.7050045348630829</v>
      </c>
      <c r="M156" s="157">
        <f t="shared" si="28"/>
        <v>3.0400043697058616</v>
      </c>
      <c r="N156" s="157">
        <f t="shared" si="28"/>
        <v>3.1165162675941995</v>
      </c>
      <c r="O156" s="157">
        <f t="shared" si="28"/>
        <v>3.0909199102055465</v>
      </c>
      <c r="P156" s="157">
        <f t="shared" si="28"/>
        <v>3.2470610312797805</v>
      </c>
      <c r="Q156" s="157">
        <f t="shared" si="28"/>
        <v>2.9317623530609862</v>
      </c>
    </row>
    <row r="157" spans="1:17" ht="12" customHeight="1" x14ac:dyDescent="0.25">
      <c r="A157" s="167" t="s">
        <v>169</v>
      </c>
      <c r="B157" s="132">
        <f>RES_hhdet_emi!B$31</f>
        <v>2.6982629161258074</v>
      </c>
      <c r="C157" s="132">
        <f>RES_hhdet_emi!C$31</f>
        <v>2.7788348655187702</v>
      </c>
      <c r="D157" s="132">
        <f>RES_hhdet_emi!D$31</f>
        <v>2.5689599980722253</v>
      </c>
      <c r="E157" s="132">
        <f>RES_hhdet_emi!E$31</f>
        <v>2.398087067097836</v>
      </c>
      <c r="F157" s="132">
        <f>RES_hhdet_emi!F$31</f>
        <v>2.4826996130282524</v>
      </c>
      <c r="G157" s="132">
        <f>RES_hhdet_emi!G$31</f>
        <v>2.6763351483723534</v>
      </c>
      <c r="H157" s="132">
        <f>RES_hhdet_emi!H$31</f>
        <v>2.8935753376961482</v>
      </c>
      <c r="I157" s="132">
        <f>RES_hhdet_emi!I$31</f>
        <v>3.3044254645926574</v>
      </c>
      <c r="J157" s="132">
        <f>RES_hhdet_emi!J$31</f>
        <v>3.3804177532412618</v>
      </c>
      <c r="K157" s="132">
        <f>RES_hhdet_emi!K$31</f>
        <v>2.7424983770598632</v>
      </c>
      <c r="L157" s="132">
        <f>RES_hhdet_emi!L$31</f>
        <v>2.5488973668151655</v>
      </c>
      <c r="M157" s="132">
        <f>RES_hhdet_emi!M$31</f>
        <v>2.8462476968959063</v>
      </c>
      <c r="N157" s="132">
        <f>RES_hhdet_emi!N$31</f>
        <v>2.8990657084756841</v>
      </c>
      <c r="O157" s="132">
        <f>RES_hhdet_emi!O$31</f>
        <v>2.85828751696376</v>
      </c>
      <c r="P157" s="132">
        <f>RES_hhdet_emi!P$31</f>
        <v>2.9882488317205604</v>
      </c>
      <c r="Q157" s="132">
        <f>RES_hhdet_emi!Q$31</f>
        <v>2.696779786839314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0.15986422700449332</v>
      </c>
      <c r="L158" s="132">
        <f t="shared" si="29"/>
        <v>0.15610716804791744</v>
      </c>
      <c r="M158" s="132">
        <f t="shared" si="29"/>
        <v>0.19375667280995515</v>
      </c>
      <c r="N158" s="132">
        <f t="shared" si="29"/>
        <v>0.21745055911851544</v>
      </c>
      <c r="O158" s="132">
        <f t="shared" si="29"/>
        <v>0.23263239324178647</v>
      </c>
      <c r="P158" s="132">
        <f t="shared" si="29"/>
        <v>0.25881219955922019</v>
      </c>
      <c r="Q158" s="132">
        <f t="shared" si="29"/>
        <v>0.23498256622167232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0.15986422700449332</v>
      </c>
      <c r="L159" s="165">
        <f>RES_hhdet_emi!L$33</f>
        <v>0.15610716804791744</v>
      </c>
      <c r="M159" s="165">
        <f>RES_hhdet_emi!M$33</f>
        <v>0.19375667280995515</v>
      </c>
      <c r="N159" s="165">
        <f>RES_hhdet_emi!N$33</f>
        <v>0.21745055911851544</v>
      </c>
      <c r="O159" s="165">
        <f>RES_hhdet_emi!O$33</f>
        <v>0.23263239324178647</v>
      </c>
      <c r="P159" s="165">
        <f>RES_hhdet_emi!P$33</f>
        <v>0.25881219955922019</v>
      </c>
      <c r="Q159" s="165">
        <f>RES_hhdet_emi!Q$33</f>
        <v>0.23498256622167232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0.63064343273439427</v>
      </c>
      <c r="C165" s="157">
        <f t="shared" ref="C165:Q165" si="31">SUM(C166:C167)</f>
        <v>0.60312556528884453</v>
      </c>
      <c r="D165" s="157">
        <f t="shared" si="31"/>
        <v>0.75858974926613132</v>
      </c>
      <c r="E165" s="157">
        <f t="shared" si="31"/>
        <v>0.70168376525223475</v>
      </c>
      <c r="F165" s="157">
        <f t="shared" si="31"/>
        <v>0.54488702582133453</v>
      </c>
      <c r="G165" s="157">
        <f t="shared" si="31"/>
        <v>0.67060469796217381</v>
      </c>
      <c r="H165" s="157">
        <f t="shared" si="31"/>
        <v>0.52560405489707085</v>
      </c>
      <c r="I165" s="157">
        <f t="shared" si="31"/>
        <v>0.63899972709226838</v>
      </c>
      <c r="J165" s="157">
        <f t="shared" si="31"/>
        <v>0.86660356308247599</v>
      </c>
      <c r="K165" s="157">
        <f t="shared" si="31"/>
        <v>0.53634023129480912</v>
      </c>
      <c r="L165" s="157">
        <f t="shared" si="31"/>
        <v>0.50522727227554609</v>
      </c>
      <c r="M165" s="157">
        <f t="shared" si="31"/>
        <v>0.67758140819659574</v>
      </c>
      <c r="N165" s="157">
        <f t="shared" si="31"/>
        <v>0.63231074409848598</v>
      </c>
      <c r="O165" s="157">
        <f t="shared" si="31"/>
        <v>0.47443863095710187</v>
      </c>
      <c r="P165" s="157">
        <f t="shared" si="31"/>
        <v>0.37957193747682716</v>
      </c>
      <c r="Q165" s="157">
        <f t="shared" si="31"/>
        <v>0.61736840265689208</v>
      </c>
    </row>
    <row r="166" spans="1:17" ht="12" customHeight="1" x14ac:dyDescent="0.25">
      <c r="A166" s="23" t="s">
        <v>57</v>
      </c>
      <c r="B166" s="156">
        <f>RES_hhdet_emi!B$40</f>
        <v>0.63064343273439427</v>
      </c>
      <c r="C166" s="156">
        <f>RES_hhdet_emi!C$40</f>
        <v>0.60312556528884453</v>
      </c>
      <c r="D166" s="156">
        <f>RES_hhdet_emi!D$40</f>
        <v>0.75858974926613132</v>
      </c>
      <c r="E166" s="156">
        <f>RES_hhdet_emi!E$40</f>
        <v>0.70168376525223475</v>
      </c>
      <c r="F166" s="156">
        <f>RES_hhdet_emi!F$40</f>
        <v>0.54488702582133453</v>
      </c>
      <c r="G166" s="156">
        <f>RES_hhdet_emi!G$40</f>
        <v>0.67060469796217381</v>
      </c>
      <c r="H166" s="156">
        <f>RES_hhdet_emi!H$40</f>
        <v>0.52560405489707085</v>
      </c>
      <c r="I166" s="156">
        <f>RES_hhdet_emi!I$40</f>
        <v>0.63899972709226838</v>
      </c>
      <c r="J166" s="156">
        <f>RES_hhdet_emi!J$40</f>
        <v>0.86660356308247599</v>
      </c>
      <c r="K166" s="156">
        <f>RES_hhdet_emi!K$40</f>
        <v>0.53634023129480912</v>
      </c>
      <c r="L166" s="156">
        <f>RES_hhdet_emi!L$40</f>
        <v>0.50522727227554609</v>
      </c>
      <c r="M166" s="156">
        <f>RES_hhdet_emi!M$40</f>
        <v>0.67758140819659574</v>
      </c>
      <c r="N166" s="156">
        <f>RES_hhdet_emi!N$40</f>
        <v>0.63231074409848598</v>
      </c>
      <c r="O166" s="156">
        <f>RES_hhdet_emi!O$40</f>
        <v>0.47443863095710187</v>
      </c>
      <c r="P166" s="156">
        <f>RES_hhdet_emi!P$40</f>
        <v>0.37957193747682716</v>
      </c>
      <c r="Q166" s="156">
        <f>RES_hhdet_emi!Q$40</f>
        <v>0.61736840265689208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16400.490031366819</v>
      </c>
      <c r="C169" s="168">
        <f t="shared" ref="C169:Q169" si="32">SUM(C170,C173,C175,C184)</f>
        <v>16255.539325158694</v>
      </c>
      <c r="D169" s="168">
        <f t="shared" si="32"/>
        <v>16853.673795817784</v>
      </c>
      <c r="E169" s="168">
        <f t="shared" si="32"/>
        <v>18279.799227392785</v>
      </c>
      <c r="F169" s="168">
        <f t="shared" si="32"/>
        <v>17968.340436456092</v>
      </c>
      <c r="G169" s="168">
        <f t="shared" si="32"/>
        <v>16997.853115669222</v>
      </c>
      <c r="H169" s="168">
        <f t="shared" si="32"/>
        <v>16419.891385053103</v>
      </c>
      <c r="I169" s="168">
        <f t="shared" si="32"/>
        <v>15039.695392396308</v>
      </c>
      <c r="J169" s="168">
        <f t="shared" si="32"/>
        <v>14971.835876648123</v>
      </c>
      <c r="K169" s="168">
        <f t="shared" si="32"/>
        <v>17209.024534239637</v>
      </c>
      <c r="L169" s="168">
        <f t="shared" si="32"/>
        <v>16260.947098268301</v>
      </c>
      <c r="M169" s="168">
        <f t="shared" si="32"/>
        <v>15111.992671146412</v>
      </c>
      <c r="N169" s="168">
        <f t="shared" si="32"/>
        <v>14336.940859070575</v>
      </c>
      <c r="O169" s="168">
        <f t="shared" si="32"/>
        <v>13884.876930275088</v>
      </c>
      <c r="P169" s="168">
        <f t="shared" si="32"/>
        <v>11590.906081438929</v>
      </c>
      <c r="Q169" s="168">
        <f t="shared" si="32"/>
        <v>12974.151088638644</v>
      </c>
    </row>
    <row r="170" spans="1:17" ht="12" customHeight="1" x14ac:dyDescent="0.25">
      <c r="A170" s="158" t="s">
        <v>65</v>
      </c>
      <c r="B170" s="157">
        <f>SUM(B171:B172)</f>
        <v>11694.23272812844</v>
      </c>
      <c r="C170" s="157">
        <f t="shared" ref="C170:Q170" si="33">SUM(C171:C172)</f>
        <v>11431.550909278603</v>
      </c>
      <c r="D170" s="157">
        <f t="shared" si="33"/>
        <v>11920.83253354179</v>
      </c>
      <c r="E170" s="157">
        <f t="shared" si="33"/>
        <v>12988.421072408422</v>
      </c>
      <c r="F170" s="157">
        <f t="shared" si="33"/>
        <v>12813.467402673252</v>
      </c>
      <c r="G170" s="157">
        <f t="shared" si="33"/>
        <v>11842.001316101563</v>
      </c>
      <c r="H170" s="157">
        <f t="shared" si="33"/>
        <v>11383.750593659974</v>
      </c>
      <c r="I170" s="157">
        <f t="shared" si="33"/>
        <v>10028.991029855282</v>
      </c>
      <c r="J170" s="157">
        <f t="shared" si="33"/>
        <v>9696.7824682846549</v>
      </c>
      <c r="K170" s="157">
        <f t="shared" si="33"/>
        <v>11852.842579459659</v>
      </c>
      <c r="L170" s="157">
        <f t="shared" si="33"/>
        <v>11855.317761455581</v>
      </c>
      <c r="M170" s="157">
        <f t="shared" si="33"/>
        <v>10506.054592240314</v>
      </c>
      <c r="N170" s="157">
        <f t="shared" si="33"/>
        <v>9873.2885975465124</v>
      </c>
      <c r="O170" s="157">
        <f t="shared" si="33"/>
        <v>9503.0577971946132</v>
      </c>
      <c r="P170" s="157">
        <f t="shared" si="33"/>
        <v>7411.9964802750837</v>
      </c>
      <c r="Q170" s="157">
        <f t="shared" si="33"/>
        <v>8628.7928541371075</v>
      </c>
    </row>
    <row r="171" spans="1:17" ht="12" customHeight="1" x14ac:dyDescent="0.25">
      <c r="A171" s="23" t="s">
        <v>84</v>
      </c>
      <c r="B171" s="156">
        <f>IF(B95=0,0,B95/0.086*1000000/B$7)</f>
        <v>11557.851601986591</v>
      </c>
      <c r="C171" s="156">
        <f t="shared" ref="C171:Q172" si="34">IF(C95=0,0,C95/0.086*1000000/C$7)</f>
        <v>11242.403846534206</v>
      </c>
      <c r="D171" s="156">
        <f t="shared" si="34"/>
        <v>11723.491824919127</v>
      </c>
      <c r="E171" s="156">
        <f t="shared" si="34"/>
        <v>12665.1364860466</v>
      </c>
      <c r="F171" s="156">
        <f t="shared" si="34"/>
        <v>12528.338957886242</v>
      </c>
      <c r="G171" s="156">
        <f t="shared" si="34"/>
        <v>11570.641302982567</v>
      </c>
      <c r="H171" s="156">
        <f t="shared" si="34"/>
        <v>11110.042637996748</v>
      </c>
      <c r="I171" s="156">
        <f t="shared" si="34"/>
        <v>9753.2604539659569</v>
      </c>
      <c r="J171" s="156">
        <f t="shared" si="34"/>
        <v>9371.9506759705309</v>
      </c>
      <c r="K171" s="156">
        <f t="shared" si="34"/>
        <v>11643.939511906785</v>
      </c>
      <c r="L171" s="156">
        <f t="shared" si="34"/>
        <v>11706.224508954354</v>
      </c>
      <c r="M171" s="156">
        <f t="shared" si="34"/>
        <v>10366.071259356675</v>
      </c>
      <c r="N171" s="156">
        <f t="shared" si="34"/>
        <v>9770.5647314511934</v>
      </c>
      <c r="O171" s="156">
        <f t="shared" si="34"/>
        <v>9407.8987458634019</v>
      </c>
      <c r="P171" s="156">
        <f t="shared" si="34"/>
        <v>7341.0745489530791</v>
      </c>
      <c r="Q171" s="156">
        <f t="shared" si="34"/>
        <v>8475.7669655481641</v>
      </c>
    </row>
    <row r="172" spans="1:17" ht="12" customHeight="1" x14ac:dyDescent="0.25">
      <c r="A172" s="23" t="s">
        <v>60</v>
      </c>
      <c r="B172" s="156">
        <f>IF(B96=0,0,B96/0.086*1000000/B$7)</f>
        <v>136.381126141848</v>
      </c>
      <c r="C172" s="156">
        <f t="shared" si="34"/>
        <v>189.14706274439851</v>
      </c>
      <c r="D172" s="156">
        <f t="shared" si="34"/>
        <v>197.34070862266287</v>
      </c>
      <c r="E172" s="156">
        <f t="shared" si="34"/>
        <v>323.28458636182177</v>
      </c>
      <c r="F172" s="156">
        <f t="shared" si="34"/>
        <v>285.12844478700953</v>
      </c>
      <c r="G172" s="156">
        <f t="shared" si="34"/>
        <v>271.36001311899633</v>
      </c>
      <c r="H172" s="156">
        <f t="shared" si="34"/>
        <v>273.7079556632246</v>
      </c>
      <c r="I172" s="156">
        <f t="shared" si="34"/>
        <v>275.73057588932545</v>
      </c>
      <c r="J172" s="156">
        <f t="shared" si="34"/>
        <v>324.83179231412441</v>
      </c>
      <c r="K172" s="156">
        <f t="shared" si="34"/>
        <v>208.90306755287321</v>
      </c>
      <c r="L172" s="156">
        <f t="shared" si="34"/>
        <v>149.09325250122606</v>
      </c>
      <c r="M172" s="156">
        <f t="shared" si="34"/>
        <v>139.98333288363878</v>
      </c>
      <c r="N172" s="156">
        <f t="shared" si="34"/>
        <v>102.72386609531971</v>
      </c>
      <c r="O172" s="156">
        <f t="shared" si="34"/>
        <v>95.159051331210577</v>
      </c>
      <c r="P172" s="156">
        <f t="shared" si="34"/>
        <v>70.921931322004539</v>
      </c>
      <c r="Q172" s="156">
        <f t="shared" si="34"/>
        <v>153.02588858894342</v>
      </c>
    </row>
    <row r="173" spans="1:17" ht="12" customHeight="1" x14ac:dyDescent="0.25">
      <c r="A173" s="158" t="s">
        <v>112</v>
      </c>
      <c r="B173" s="157">
        <f>B174</f>
        <v>8.3482231569398273</v>
      </c>
      <c r="C173" s="157">
        <f t="shared" ref="C173:Q173" si="35">C174</f>
        <v>9.6343567327674524</v>
      </c>
      <c r="D173" s="157">
        <f t="shared" si="35"/>
        <v>11.383187971604269</v>
      </c>
      <c r="E173" s="157">
        <f t="shared" si="35"/>
        <v>12.868345350227319</v>
      </c>
      <c r="F173" s="157">
        <f t="shared" si="35"/>
        <v>14.660491883331007</v>
      </c>
      <c r="G173" s="157">
        <f t="shared" si="35"/>
        <v>18.289832480687725</v>
      </c>
      <c r="H173" s="157">
        <f t="shared" si="35"/>
        <v>22.523432155290379</v>
      </c>
      <c r="I173" s="157">
        <f t="shared" si="35"/>
        <v>30.7404196984319</v>
      </c>
      <c r="J173" s="157">
        <f t="shared" si="35"/>
        <v>39.908927489041247</v>
      </c>
      <c r="K173" s="157">
        <f t="shared" si="35"/>
        <v>43.499631436590747</v>
      </c>
      <c r="L173" s="157">
        <f t="shared" si="35"/>
        <v>58.086547559808686</v>
      </c>
      <c r="M173" s="157">
        <f t="shared" si="35"/>
        <v>65.248071189269439</v>
      </c>
      <c r="N173" s="157">
        <f t="shared" si="35"/>
        <v>88.295880012634626</v>
      </c>
      <c r="O173" s="157">
        <f t="shared" si="35"/>
        <v>82.134354018709942</v>
      </c>
      <c r="P173" s="157">
        <f t="shared" si="35"/>
        <v>83.142754724849866</v>
      </c>
      <c r="Q173" s="157">
        <f t="shared" si="35"/>
        <v>95.122213481961481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8.3482231569398273</v>
      </c>
      <c r="C174" s="156">
        <f t="shared" si="36"/>
        <v>9.6343567327674524</v>
      </c>
      <c r="D174" s="156">
        <f t="shared" si="36"/>
        <v>11.383187971604269</v>
      </c>
      <c r="E174" s="156">
        <f t="shared" si="36"/>
        <v>12.868345350227319</v>
      </c>
      <c r="F174" s="156">
        <f t="shared" si="36"/>
        <v>14.660491883331007</v>
      </c>
      <c r="G174" s="156">
        <f t="shared" si="36"/>
        <v>18.289832480687725</v>
      </c>
      <c r="H174" s="156">
        <f t="shared" si="36"/>
        <v>22.523432155290379</v>
      </c>
      <c r="I174" s="156">
        <f t="shared" si="36"/>
        <v>30.7404196984319</v>
      </c>
      <c r="J174" s="156">
        <f t="shared" si="36"/>
        <v>39.908927489041247</v>
      </c>
      <c r="K174" s="156">
        <f t="shared" si="36"/>
        <v>43.499631436590747</v>
      </c>
      <c r="L174" s="156">
        <f t="shared" si="36"/>
        <v>58.086547559808686</v>
      </c>
      <c r="M174" s="156">
        <f t="shared" si="36"/>
        <v>65.248071189269439</v>
      </c>
      <c r="N174" s="156">
        <f t="shared" si="36"/>
        <v>88.295880012634626</v>
      </c>
      <c r="O174" s="156">
        <f t="shared" si="36"/>
        <v>82.134354018709942</v>
      </c>
      <c r="P174" s="156">
        <f t="shared" si="36"/>
        <v>83.142754724849866</v>
      </c>
      <c r="Q174" s="156">
        <f t="shared" si="36"/>
        <v>95.122213481961481</v>
      </c>
    </row>
    <row r="175" spans="1:17" ht="12" customHeight="1" x14ac:dyDescent="0.25">
      <c r="A175" s="158" t="s">
        <v>63</v>
      </c>
      <c r="B175" s="157">
        <f t="shared" si="36"/>
        <v>3623.5379044651881</v>
      </c>
      <c r="C175" s="157">
        <f t="shared" si="36"/>
        <v>3701.1250850152528</v>
      </c>
      <c r="D175" s="157">
        <f t="shared" si="36"/>
        <v>3742.9664279399562</v>
      </c>
      <c r="E175" s="157">
        <f t="shared" si="36"/>
        <v>4019.1245262906464</v>
      </c>
      <c r="F175" s="157">
        <f t="shared" si="36"/>
        <v>3896.3213087102872</v>
      </c>
      <c r="G175" s="157">
        <f t="shared" si="36"/>
        <v>3887.8195943890719</v>
      </c>
      <c r="H175" s="157">
        <f t="shared" si="36"/>
        <v>3786.1719327834303</v>
      </c>
      <c r="I175" s="157">
        <f t="shared" si="36"/>
        <v>3769.345847136698</v>
      </c>
      <c r="J175" s="157">
        <f t="shared" si="36"/>
        <v>3963.8904971639931</v>
      </c>
      <c r="K175" s="157">
        <f t="shared" si="36"/>
        <v>4080.2249407524096</v>
      </c>
      <c r="L175" s="157">
        <f t="shared" si="36"/>
        <v>3252.7984799699393</v>
      </c>
      <c r="M175" s="157">
        <f t="shared" si="36"/>
        <v>3452.6992670119262</v>
      </c>
      <c r="N175" s="157">
        <f t="shared" si="36"/>
        <v>3334.7803525074296</v>
      </c>
      <c r="O175" s="157">
        <f t="shared" si="36"/>
        <v>3287.4786720124694</v>
      </c>
      <c r="P175" s="157">
        <f t="shared" si="36"/>
        <v>3143.634343123028</v>
      </c>
      <c r="Q175" s="157">
        <f t="shared" si="36"/>
        <v>3260.2311783569185</v>
      </c>
    </row>
    <row r="176" spans="1:17" ht="12" customHeight="1" x14ac:dyDescent="0.25">
      <c r="A176" s="167" t="s">
        <v>169</v>
      </c>
      <c r="B176" s="132">
        <f>IF(B100=0,0,B100/0.086*1000000/B$11)</f>
        <v>3860.8942595082135</v>
      </c>
      <c r="C176" s="132">
        <f t="shared" ref="C176:Q176" si="37">IF(C100=0,0,C100/0.086*1000000/C$11)</f>
        <v>3835.2898757910916</v>
      </c>
      <c r="D176" s="132">
        <f t="shared" si="37"/>
        <v>3814.7766573476656</v>
      </c>
      <c r="E176" s="132">
        <f t="shared" si="37"/>
        <v>3815.950611750392</v>
      </c>
      <c r="F176" s="132">
        <f t="shared" si="37"/>
        <v>3798.1690336901183</v>
      </c>
      <c r="G176" s="132">
        <f t="shared" si="37"/>
        <v>3785.217884803033</v>
      </c>
      <c r="H176" s="132">
        <f t="shared" si="37"/>
        <v>3754.6453779958874</v>
      </c>
      <c r="I176" s="132">
        <f t="shared" si="37"/>
        <v>3757.186584497822</v>
      </c>
      <c r="J176" s="132">
        <f t="shared" si="37"/>
        <v>3763.8606277746426</v>
      </c>
      <c r="K176" s="132">
        <f t="shared" si="37"/>
        <v>4043.821880124558</v>
      </c>
      <c r="L176" s="132">
        <f t="shared" si="37"/>
        <v>3754.5831737152134</v>
      </c>
      <c r="M176" s="132">
        <f t="shared" si="37"/>
        <v>3699.7783989618715</v>
      </c>
      <c r="N176" s="132">
        <f t="shared" si="37"/>
        <v>3632.2010794121088</v>
      </c>
      <c r="O176" s="132">
        <f t="shared" si="37"/>
        <v>3580.091524579811</v>
      </c>
      <c r="P176" s="132">
        <f t="shared" si="37"/>
        <v>3494.2752945588068</v>
      </c>
      <c r="Q176" s="132">
        <f t="shared" si="37"/>
        <v>3470.6382777803815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3182.1826268377627</v>
      </c>
      <c r="L177" s="132">
        <f t="shared" si="38"/>
        <v>2965.6191393538502</v>
      </c>
      <c r="M177" s="132">
        <f t="shared" si="38"/>
        <v>2925.5397173112406</v>
      </c>
      <c r="N177" s="132">
        <f t="shared" si="38"/>
        <v>2877.4773107573255</v>
      </c>
      <c r="O177" s="132">
        <f t="shared" si="38"/>
        <v>2840.8608657651398</v>
      </c>
      <c r="P177" s="132">
        <f t="shared" si="38"/>
        <v>2777.0671679162651</v>
      </c>
      <c r="Q177" s="132">
        <f t="shared" si="38"/>
        <v>2762.7082706286487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2021.9109400622644</v>
      </c>
      <c r="L178" s="165">
        <f t="shared" si="38"/>
        <v>1877.2915868576154</v>
      </c>
      <c r="M178" s="165">
        <f t="shared" si="38"/>
        <v>1849.8891994809403</v>
      </c>
      <c r="N178" s="165">
        <f t="shared" si="38"/>
        <v>1816.1005397060594</v>
      </c>
      <c r="O178" s="165">
        <f t="shared" si="38"/>
        <v>1790.0457622899112</v>
      </c>
      <c r="P178" s="165">
        <f t="shared" si="38"/>
        <v>1747.1376472794068</v>
      </c>
      <c r="Q178" s="165">
        <f t="shared" si="38"/>
        <v>1735.3191388901987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1160.2716867754982</v>
      </c>
      <c r="L179" s="164">
        <f t="shared" si="38"/>
        <v>1088.3275524962353</v>
      </c>
      <c r="M179" s="164">
        <f t="shared" si="38"/>
        <v>1075.6505178303005</v>
      </c>
      <c r="N179" s="164">
        <f t="shared" si="38"/>
        <v>1061.3767710512659</v>
      </c>
      <c r="O179" s="164">
        <f t="shared" si="38"/>
        <v>1050.8151034752284</v>
      </c>
      <c r="P179" s="164">
        <f t="shared" si="38"/>
        <v>1029.9295206368577</v>
      </c>
      <c r="Q179" s="164">
        <f t="shared" si="38"/>
        <v>1027.3891317384503</v>
      </c>
    </row>
    <row r="180" spans="1:17" ht="12" customHeight="1" x14ac:dyDescent="0.25">
      <c r="A180" s="163" t="s">
        <v>142</v>
      </c>
      <c r="B180" s="162">
        <f>IF(B104=0,0,B104/0.086*1000000/B$13)</f>
        <v>3445.1581956666682</v>
      </c>
      <c r="C180" s="162">
        <f t="shared" ref="C180:Q180" si="40">IF(C104=0,0,C104/0.086*1000000/C$13)</f>
        <v>3598.7927440001476</v>
      </c>
      <c r="D180" s="162">
        <f t="shared" si="40"/>
        <v>3687.3641499973082</v>
      </c>
      <c r="E180" s="162">
        <f t="shared" si="40"/>
        <v>4178.7323216948898</v>
      </c>
      <c r="F180" s="162">
        <f t="shared" si="40"/>
        <v>3974.5657241253666</v>
      </c>
      <c r="G180" s="162">
        <f t="shared" si="40"/>
        <v>3970.8400104659713</v>
      </c>
      <c r="H180" s="162">
        <f t="shared" si="40"/>
        <v>3812.0586608975286</v>
      </c>
      <c r="I180" s="162">
        <f t="shared" si="40"/>
        <v>3779.4768212380955</v>
      </c>
      <c r="J180" s="162">
        <f t="shared" si="40"/>
        <v>4132.9557256643357</v>
      </c>
      <c r="K180" s="162">
        <f t="shared" si="40"/>
        <v>4291.5162597964709</v>
      </c>
      <c r="L180" s="162">
        <f t="shared" si="40"/>
        <v>2932.3829787356767</v>
      </c>
      <c r="M180" s="162">
        <f t="shared" si="40"/>
        <v>3390.8874913262334</v>
      </c>
      <c r="N180" s="162">
        <f t="shared" si="40"/>
        <v>3228.8174799645503</v>
      </c>
      <c r="O180" s="162">
        <f t="shared" si="40"/>
        <v>3192.0366657361988</v>
      </c>
      <c r="P180" s="162">
        <f t="shared" si="40"/>
        <v>2986.5468518848998</v>
      </c>
      <c r="Q180" s="162">
        <f t="shared" si="40"/>
        <v>3250.3928694611532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3306.0298166737157</v>
      </c>
      <c r="L181" s="160">
        <f t="shared" si="41"/>
        <v>2554.5190418640755</v>
      </c>
      <c r="M181" s="160">
        <f t="shared" si="41"/>
        <v>2771.0942634934199</v>
      </c>
      <c r="N181" s="160">
        <f t="shared" si="41"/>
        <v>2675.7855110335472</v>
      </c>
      <c r="O181" s="160">
        <f t="shared" si="41"/>
        <v>2646.833436343336</v>
      </c>
      <c r="P181" s="160">
        <f t="shared" si="41"/>
        <v>2523.2029465793148</v>
      </c>
      <c r="Q181" s="160">
        <f t="shared" si="41"/>
        <v>2652.5855664690357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2145.7581298982172</v>
      </c>
      <c r="L182" s="156">
        <f t="shared" si="41"/>
        <v>1466.1914893678411</v>
      </c>
      <c r="M182" s="156">
        <f t="shared" si="41"/>
        <v>1695.443745663119</v>
      </c>
      <c r="N182" s="156">
        <f t="shared" si="41"/>
        <v>1614.4087399822818</v>
      </c>
      <c r="O182" s="156">
        <f t="shared" si="41"/>
        <v>1596.0183328681076</v>
      </c>
      <c r="P182" s="156">
        <f t="shared" si="41"/>
        <v>1493.2734259424572</v>
      </c>
      <c r="Q182" s="156">
        <f t="shared" si="41"/>
        <v>1625.1964347305855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1160.271686775498</v>
      </c>
      <c r="L183" s="156">
        <f t="shared" si="41"/>
        <v>1088.3275524962346</v>
      </c>
      <c r="M183" s="156">
        <f t="shared" si="41"/>
        <v>1075.6505178303007</v>
      </c>
      <c r="N183" s="156">
        <f t="shared" si="41"/>
        <v>1061.3767710512657</v>
      </c>
      <c r="O183" s="156">
        <f t="shared" si="41"/>
        <v>1050.8151034752286</v>
      </c>
      <c r="P183" s="156">
        <f t="shared" si="41"/>
        <v>1029.9295206368577</v>
      </c>
      <c r="Q183" s="156">
        <f t="shared" si="41"/>
        <v>1027.38913173845</v>
      </c>
    </row>
    <row r="184" spans="1:17" ht="12" customHeight="1" x14ac:dyDescent="0.25">
      <c r="A184" s="158" t="s">
        <v>62</v>
      </c>
      <c r="B184" s="157">
        <f t="shared" si="36"/>
        <v>1074.3711756162502</v>
      </c>
      <c r="C184" s="157">
        <f t="shared" si="36"/>
        <v>1113.2289741320715</v>
      </c>
      <c r="D184" s="157">
        <f t="shared" si="36"/>
        <v>1178.4916463644333</v>
      </c>
      <c r="E184" s="157">
        <f t="shared" si="36"/>
        <v>1259.3852833434892</v>
      </c>
      <c r="F184" s="157">
        <f t="shared" si="36"/>
        <v>1243.8912331892213</v>
      </c>
      <c r="G184" s="157">
        <f t="shared" si="36"/>
        <v>1249.7423726979002</v>
      </c>
      <c r="H184" s="157">
        <f t="shared" si="36"/>
        <v>1227.4454264544088</v>
      </c>
      <c r="I184" s="157">
        <f t="shared" si="36"/>
        <v>1210.6180957058971</v>
      </c>
      <c r="J184" s="157">
        <f t="shared" si="36"/>
        <v>1271.2539837104343</v>
      </c>
      <c r="K184" s="157">
        <f t="shared" si="36"/>
        <v>1232.4573825909811</v>
      </c>
      <c r="L184" s="157">
        <f t="shared" si="36"/>
        <v>1094.7443092829724</v>
      </c>
      <c r="M184" s="157">
        <f t="shared" si="36"/>
        <v>1087.9907407049006</v>
      </c>
      <c r="N184" s="157">
        <f t="shared" si="36"/>
        <v>1040.5760290039971</v>
      </c>
      <c r="O184" s="157">
        <f t="shared" si="36"/>
        <v>1012.2061070492973</v>
      </c>
      <c r="P184" s="157">
        <f t="shared" si="36"/>
        <v>952.13250331596782</v>
      </c>
      <c r="Q184" s="157">
        <f t="shared" si="36"/>
        <v>990.00484266265607</v>
      </c>
    </row>
    <row r="185" spans="1:17" ht="12" customHeight="1" x14ac:dyDescent="0.25">
      <c r="A185" s="23" t="s">
        <v>57</v>
      </c>
      <c r="B185" s="156">
        <f>IF(B109=0,0,B109/0.086*1000000/B$16)</f>
        <v>1541.2040398250506</v>
      </c>
      <c r="C185" s="156">
        <f t="shared" ref="C185:Q185" si="43">IF(C109=0,0,C109/0.086*1000000/C$16)</f>
        <v>1549.6740077119778</v>
      </c>
      <c r="D185" s="156">
        <f t="shared" si="43"/>
        <v>1545.7640146061751</v>
      </c>
      <c r="E185" s="156">
        <f t="shared" si="43"/>
        <v>1529.6606104155087</v>
      </c>
      <c r="F185" s="156">
        <f t="shared" si="43"/>
        <v>1415.7384759148301</v>
      </c>
      <c r="G185" s="156">
        <f t="shared" si="43"/>
        <v>1738.2765831222005</v>
      </c>
      <c r="H185" s="156">
        <f t="shared" si="43"/>
        <v>1498.3089890126057</v>
      </c>
      <c r="I185" s="156">
        <f t="shared" si="43"/>
        <v>1654.4045861462166</v>
      </c>
      <c r="J185" s="156">
        <f t="shared" si="43"/>
        <v>1528.1495691821888</v>
      </c>
      <c r="K185" s="156">
        <f t="shared" si="43"/>
        <v>1541.8962715244691</v>
      </c>
      <c r="L185" s="156">
        <f t="shared" si="43"/>
        <v>1519.9609614878877</v>
      </c>
      <c r="M185" s="156">
        <f t="shared" si="43"/>
        <v>1488.1740865267323</v>
      </c>
      <c r="N185" s="156">
        <f t="shared" si="43"/>
        <v>1481.1319666550396</v>
      </c>
      <c r="O185" s="156">
        <f t="shared" si="43"/>
        <v>1501.214975337565</v>
      </c>
      <c r="P185" s="156">
        <f t="shared" si="43"/>
        <v>1471.9335662961023</v>
      </c>
      <c r="Q185" s="156">
        <f t="shared" si="43"/>
        <v>1351.8805346912866</v>
      </c>
    </row>
    <row r="186" spans="1:17" ht="12" customHeight="1" x14ac:dyDescent="0.25">
      <c r="A186" s="29" t="s">
        <v>140</v>
      </c>
      <c r="B186" s="57">
        <f>IF(B110=0,0,B110/0.086*1000000/B$17)</f>
        <v>917.74561890238101</v>
      </c>
      <c r="C186" s="57">
        <f t="shared" ref="C186:Q186" si="44">IF(C110=0,0,C110/0.086*1000000/C$17)</f>
        <v>981.06875802417346</v>
      </c>
      <c r="D186" s="57">
        <f t="shared" si="44"/>
        <v>1007.2247388941913</v>
      </c>
      <c r="E186" s="57">
        <f t="shared" si="44"/>
        <v>1131.5301087046871</v>
      </c>
      <c r="F186" s="57">
        <f t="shared" si="44"/>
        <v>1183.1422287699431</v>
      </c>
      <c r="G186" s="57">
        <f t="shared" si="44"/>
        <v>1092.0368424126418</v>
      </c>
      <c r="H186" s="57">
        <f t="shared" si="44"/>
        <v>1157.4983883895388</v>
      </c>
      <c r="I186" s="57">
        <f t="shared" si="44"/>
        <v>1099.9481479651695</v>
      </c>
      <c r="J186" s="57">
        <f t="shared" si="44"/>
        <v>1166.720012184921</v>
      </c>
      <c r="K186" s="57">
        <f t="shared" si="44"/>
        <v>1149.1824768154195</v>
      </c>
      <c r="L186" s="57">
        <f t="shared" si="44"/>
        <v>986.49792644396257</v>
      </c>
      <c r="M186" s="57">
        <f t="shared" si="44"/>
        <v>958.68286824005861</v>
      </c>
      <c r="N186" s="57">
        <f t="shared" si="44"/>
        <v>916.5231881758375</v>
      </c>
      <c r="O186" s="57">
        <f t="shared" si="44"/>
        <v>917.64037150237959</v>
      </c>
      <c r="P186" s="57">
        <f t="shared" si="44"/>
        <v>879.05258178958945</v>
      </c>
      <c r="Q186" s="57">
        <f t="shared" si="44"/>
        <v>874.58590566209318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10005.468222725982</v>
      </c>
      <c r="C188" s="168">
        <f t="shared" ref="C188:Q188" si="45">SUM(C189,C192,C194,C203)</f>
        <v>10038.383157219021</v>
      </c>
      <c r="D188" s="168">
        <f t="shared" si="45"/>
        <v>10384.877339159899</v>
      </c>
      <c r="E188" s="168">
        <f t="shared" si="45"/>
        <v>11350.668927049297</v>
      </c>
      <c r="F188" s="168">
        <f t="shared" si="45"/>
        <v>11287.633472526442</v>
      </c>
      <c r="G188" s="168">
        <f t="shared" si="45"/>
        <v>10802.697659628624</v>
      </c>
      <c r="H188" s="168">
        <f t="shared" si="45"/>
        <v>10606.972749873778</v>
      </c>
      <c r="I188" s="168">
        <f t="shared" si="45"/>
        <v>9872.5181426693071</v>
      </c>
      <c r="J188" s="168">
        <f t="shared" si="45"/>
        <v>9917.8795516309765</v>
      </c>
      <c r="K188" s="168">
        <f t="shared" si="45"/>
        <v>11514.503589495494</v>
      </c>
      <c r="L188" s="168">
        <f t="shared" si="45"/>
        <v>10911.671534232277</v>
      </c>
      <c r="M188" s="168">
        <f t="shared" si="45"/>
        <v>10298.606968072749</v>
      </c>
      <c r="N188" s="168">
        <f t="shared" si="45"/>
        <v>9913.7902435126543</v>
      </c>
      <c r="O188" s="168">
        <f t="shared" si="45"/>
        <v>9690.3917478086405</v>
      </c>
      <c r="P188" s="168">
        <f t="shared" si="45"/>
        <v>8202.0281318653597</v>
      </c>
      <c r="Q188" s="168">
        <f t="shared" si="45"/>
        <v>9204.694567171884</v>
      </c>
    </row>
    <row r="189" spans="1:17" ht="12" customHeight="1" x14ac:dyDescent="0.25">
      <c r="A189" s="158" t="s">
        <v>65</v>
      </c>
      <c r="B189" s="157">
        <f>SUM(B190:B191)</f>
        <v>7057.4186873909457</v>
      </c>
      <c r="C189" s="157">
        <f t="shared" ref="C189:Q189" si="46">SUM(C190:C191)</f>
        <v>6971.6340004587182</v>
      </c>
      <c r="D189" s="157">
        <f t="shared" si="46"/>
        <v>7274.5333463296456</v>
      </c>
      <c r="E189" s="157">
        <f t="shared" si="46"/>
        <v>7973.8690393955276</v>
      </c>
      <c r="F189" s="157">
        <f t="shared" si="46"/>
        <v>7927.202978201698</v>
      </c>
      <c r="G189" s="157">
        <f t="shared" si="46"/>
        <v>7418.8424874231569</v>
      </c>
      <c r="H189" s="157">
        <f t="shared" si="46"/>
        <v>7223.5514443848988</v>
      </c>
      <c r="I189" s="157">
        <f t="shared" si="46"/>
        <v>6467.0564247125239</v>
      </c>
      <c r="J189" s="157">
        <f t="shared" si="46"/>
        <v>6316.7666977343042</v>
      </c>
      <c r="K189" s="157">
        <f t="shared" si="46"/>
        <v>7745.5937873485782</v>
      </c>
      <c r="L189" s="157">
        <f t="shared" si="46"/>
        <v>7788.9391371305655</v>
      </c>
      <c r="M189" s="157">
        <f t="shared" si="46"/>
        <v>7004.7085361145473</v>
      </c>
      <c r="N189" s="157">
        <f t="shared" si="46"/>
        <v>6634.8067017580915</v>
      </c>
      <c r="O189" s="157">
        <f t="shared" si="46"/>
        <v>6434.5742503808642</v>
      </c>
      <c r="P189" s="157">
        <f t="shared" si="46"/>
        <v>5047.3020017896088</v>
      </c>
      <c r="Q189" s="157">
        <f t="shared" si="46"/>
        <v>5921.8369105131296</v>
      </c>
    </row>
    <row r="190" spans="1:17" ht="12" customHeight="1" x14ac:dyDescent="0.25">
      <c r="A190" s="23" t="s">
        <v>84</v>
      </c>
      <c r="B190" s="156">
        <f>IF(B114=0,0,B114/0.086*1000000/B$7)</f>
        <v>6921.037561249098</v>
      </c>
      <c r="C190" s="156">
        <f t="shared" ref="C190:Q191" si="47">IF(C114=0,0,C114/0.086*1000000/C$7)</f>
        <v>6782.4869377143195</v>
      </c>
      <c r="D190" s="156">
        <f t="shared" si="47"/>
        <v>7077.1926377069831</v>
      </c>
      <c r="E190" s="156">
        <f t="shared" si="47"/>
        <v>7650.5844530337054</v>
      </c>
      <c r="F190" s="156">
        <f t="shared" si="47"/>
        <v>7642.0745334146886</v>
      </c>
      <c r="G190" s="156">
        <f t="shared" si="47"/>
        <v>7147.4824743041609</v>
      </c>
      <c r="H190" s="156">
        <f t="shared" si="47"/>
        <v>6949.8434887216745</v>
      </c>
      <c r="I190" s="156">
        <f t="shared" si="47"/>
        <v>6191.3258488231986</v>
      </c>
      <c r="J190" s="156">
        <f t="shared" si="47"/>
        <v>5991.9349054201803</v>
      </c>
      <c r="K190" s="156">
        <f t="shared" si="47"/>
        <v>7536.6907197957053</v>
      </c>
      <c r="L190" s="156">
        <f t="shared" si="47"/>
        <v>7639.8458846293397</v>
      </c>
      <c r="M190" s="156">
        <f t="shared" si="47"/>
        <v>6864.7252032309088</v>
      </c>
      <c r="N190" s="156">
        <f t="shared" si="47"/>
        <v>6532.0828356627717</v>
      </c>
      <c r="O190" s="156">
        <f t="shared" si="47"/>
        <v>6339.4151990496539</v>
      </c>
      <c r="P190" s="156">
        <f t="shared" si="47"/>
        <v>4976.3800704676041</v>
      </c>
      <c r="Q190" s="156">
        <f t="shared" si="47"/>
        <v>5768.8110219241862</v>
      </c>
    </row>
    <row r="191" spans="1:17" ht="12" customHeight="1" x14ac:dyDescent="0.25">
      <c r="A191" s="23" t="s">
        <v>60</v>
      </c>
      <c r="B191" s="156">
        <f>IF(B115=0,0,B115/0.086*1000000/B$7)</f>
        <v>136.38112614184797</v>
      </c>
      <c r="C191" s="156">
        <f t="shared" si="47"/>
        <v>189.14706274439851</v>
      </c>
      <c r="D191" s="156">
        <f t="shared" si="47"/>
        <v>197.34070862266285</v>
      </c>
      <c r="E191" s="156">
        <f t="shared" si="47"/>
        <v>323.28458636182188</v>
      </c>
      <c r="F191" s="156">
        <f t="shared" si="47"/>
        <v>285.12844478700936</v>
      </c>
      <c r="G191" s="156">
        <f t="shared" si="47"/>
        <v>271.36001311899645</v>
      </c>
      <c r="H191" s="156">
        <f t="shared" si="47"/>
        <v>273.70795566322454</v>
      </c>
      <c r="I191" s="156">
        <f t="shared" si="47"/>
        <v>275.73057588932545</v>
      </c>
      <c r="J191" s="156">
        <f t="shared" si="47"/>
        <v>324.8317923141243</v>
      </c>
      <c r="K191" s="156">
        <f t="shared" si="47"/>
        <v>208.90306755287315</v>
      </c>
      <c r="L191" s="156">
        <f t="shared" si="47"/>
        <v>149.09325250122603</v>
      </c>
      <c r="M191" s="156">
        <f t="shared" si="47"/>
        <v>139.98333288363884</v>
      </c>
      <c r="N191" s="156">
        <f t="shared" si="47"/>
        <v>102.72386609531971</v>
      </c>
      <c r="O191" s="156">
        <f t="shared" si="47"/>
        <v>95.159051331210549</v>
      </c>
      <c r="P191" s="156">
        <f t="shared" si="47"/>
        <v>70.921931322004539</v>
      </c>
      <c r="Q191" s="156">
        <f t="shared" si="47"/>
        <v>153.02588858894342</v>
      </c>
    </row>
    <row r="192" spans="1:17" ht="12" customHeight="1" x14ac:dyDescent="0.25">
      <c r="A192" s="158" t="s">
        <v>112</v>
      </c>
      <c r="B192" s="157">
        <f>B193</f>
        <v>13.419236355844557</v>
      </c>
      <c r="C192" s="157">
        <f t="shared" ref="C192:Q192" si="48">C193</f>
        <v>16.234208596373065</v>
      </c>
      <c r="D192" s="157">
        <f t="shared" si="48"/>
        <v>19.796328184263611</v>
      </c>
      <c r="E192" s="157">
        <f t="shared" si="48"/>
        <v>22.866973429594712</v>
      </c>
      <c r="F192" s="157">
        <f t="shared" si="48"/>
        <v>26.99569292469366</v>
      </c>
      <c r="G192" s="157">
        <f t="shared" si="48"/>
        <v>35.240722158326207</v>
      </c>
      <c r="H192" s="157">
        <f t="shared" si="48"/>
        <v>45.231475866209045</v>
      </c>
      <c r="I192" s="157">
        <f t="shared" si="48"/>
        <v>64.918101203924707</v>
      </c>
      <c r="J192" s="157">
        <f t="shared" si="48"/>
        <v>87.708953836154478</v>
      </c>
      <c r="K192" s="157">
        <f t="shared" si="48"/>
        <v>96.645382760186749</v>
      </c>
      <c r="L192" s="157">
        <f t="shared" si="48"/>
        <v>136.84862328012264</v>
      </c>
      <c r="M192" s="157">
        <f t="shared" si="48"/>
        <v>162.8830051963952</v>
      </c>
      <c r="N192" s="157">
        <f t="shared" si="48"/>
        <v>235.36781197191686</v>
      </c>
      <c r="O192" s="157">
        <f t="shared" si="48"/>
        <v>222.34496054502111</v>
      </c>
      <c r="P192" s="157">
        <f t="shared" si="48"/>
        <v>234.17066558000781</v>
      </c>
      <c r="Q192" s="157">
        <f t="shared" si="48"/>
        <v>280.84165487174374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13.419236355844557</v>
      </c>
      <c r="C193" s="156">
        <f t="shared" si="49"/>
        <v>16.234208596373065</v>
      </c>
      <c r="D193" s="156">
        <f t="shared" si="49"/>
        <v>19.796328184263611</v>
      </c>
      <c r="E193" s="156">
        <f t="shared" si="49"/>
        <v>22.866973429594712</v>
      </c>
      <c r="F193" s="156">
        <f t="shared" si="49"/>
        <v>26.99569292469366</v>
      </c>
      <c r="G193" s="156">
        <f t="shared" si="49"/>
        <v>35.240722158326207</v>
      </c>
      <c r="H193" s="156">
        <f t="shared" si="49"/>
        <v>45.231475866209045</v>
      </c>
      <c r="I193" s="156">
        <f t="shared" si="49"/>
        <v>64.918101203924707</v>
      </c>
      <c r="J193" s="156">
        <f t="shared" si="49"/>
        <v>87.708953836154478</v>
      </c>
      <c r="K193" s="156">
        <f t="shared" si="49"/>
        <v>96.645382760186749</v>
      </c>
      <c r="L193" s="156">
        <f t="shared" si="49"/>
        <v>136.84862328012264</v>
      </c>
      <c r="M193" s="156">
        <f t="shared" si="49"/>
        <v>162.8830051963952</v>
      </c>
      <c r="N193" s="156">
        <f t="shared" si="49"/>
        <v>235.36781197191686</v>
      </c>
      <c r="O193" s="156">
        <f t="shared" si="49"/>
        <v>222.34496054502111</v>
      </c>
      <c r="P193" s="156">
        <f t="shared" si="49"/>
        <v>234.17066558000781</v>
      </c>
      <c r="Q193" s="156">
        <f t="shared" si="49"/>
        <v>280.84165487174374</v>
      </c>
    </row>
    <row r="194" spans="1:17" ht="12" customHeight="1" x14ac:dyDescent="0.25">
      <c r="A194" s="158" t="s">
        <v>63</v>
      </c>
      <c r="B194" s="157">
        <f t="shared" si="49"/>
        <v>2220.01715008053</v>
      </c>
      <c r="C194" s="157">
        <f t="shared" si="49"/>
        <v>2288.7460899115686</v>
      </c>
      <c r="D194" s="157">
        <f t="shared" si="49"/>
        <v>2321.1506742744273</v>
      </c>
      <c r="E194" s="157">
        <f t="shared" si="49"/>
        <v>2515.9900025484458</v>
      </c>
      <c r="F194" s="157">
        <f t="shared" si="49"/>
        <v>2454.7346496692498</v>
      </c>
      <c r="G194" s="157">
        <f t="shared" si="49"/>
        <v>2476.9427711765384</v>
      </c>
      <c r="H194" s="157">
        <f t="shared" si="49"/>
        <v>2434.2033125531657</v>
      </c>
      <c r="I194" s="157">
        <f t="shared" si="49"/>
        <v>2451.8325094277043</v>
      </c>
      <c r="J194" s="157">
        <f t="shared" si="49"/>
        <v>2611.8108253524033</v>
      </c>
      <c r="K194" s="157">
        <f t="shared" si="49"/>
        <v>2755.9650227722959</v>
      </c>
      <c r="L194" s="157">
        <f t="shared" si="49"/>
        <v>2177.5352015537492</v>
      </c>
      <c r="M194" s="157">
        <f t="shared" si="49"/>
        <v>2346.1544268859179</v>
      </c>
      <c r="N194" s="157">
        <f t="shared" si="49"/>
        <v>2281.1454722463268</v>
      </c>
      <c r="O194" s="157">
        <f t="shared" si="49"/>
        <v>2260.5933326622703</v>
      </c>
      <c r="P194" s="157">
        <f t="shared" si="49"/>
        <v>2171.7816804681702</v>
      </c>
      <c r="Q194" s="157">
        <f t="shared" si="49"/>
        <v>2272.3970668787642</v>
      </c>
    </row>
    <row r="195" spans="1:17" ht="12" customHeight="1" x14ac:dyDescent="0.25">
      <c r="A195" s="167" t="s">
        <v>169</v>
      </c>
      <c r="B195" s="132">
        <f>IF(B119=0,0,B119/0.086*1000000/B$11)</f>
        <v>2055.4995320395828</v>
      </c>
      <c r="C195" s="132">
        <f t="shared" ref="C195:Q195" si="50">IF(C119=0,0,C119/0.086*1000000/C$11)</f>
        <v>2057.8483855789323</v>
      </c>
      <c r="D195" s="132">
        <f t="shared" si="50"/>
        <v>2048.0484876341548</v>
      </c>
      <c r="E195" s="132">
        <f t="shared" si="50"/>
        <v>2049.9033123425047</v>
      </c>
      <c r="F195" s="132">
        <f t="shared" si="50"/>
        <v>2060.4438257050915</v>
      </c>
      <c r="G195" s="132">
        <f t="shared" si="50"/>
        <v>2079.1433770974927</v>
      </c>
      <c r="H195" s="132">
        <f t="shared" si="50"/>
        <v>2087.911344008412</v>
      </c>
      <c r="I195" s="132">
        <f t="shared" si="50"/>
        <v>2119.3096404135485</v>
      </c>
      <c r="J195" s="132">
        <f t="shared" si="50"/>
        <v>2137.8942168265885</v>
      </c>
      <c r="K195" s="132">
        <f t="shared" si="50"/>
        <v>2343.6195628496644</v>
      </c>
      <c r="L195" s="132">
        <f t="shared" si="50"/>
        <v>2202.5665975456418</v>
      </c>
      <c r="M195" s="132">
        <f t="shared" si="50"/>
        <v>2194.7897915020271</v>
      </c>
      <c r="N195" s="132">
        <f t="shared" si="50"/>
        <v>2171.5576760483832</v>
      </c>
      <c r="O195" s="132">
        <f t="shared" si="50"/>
        <v>2141.280354410163</v>
      </c>
      <c r="P195" s="132">
        <f t="shared" si="50"/>
        <v>2095.4421416205505</v>
      </c>
      <c r="Q195" s="132">
        <f t="shared" si="50"/>
        <v>2088.1620789374947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2381.23235502136</v>
      </c>
      <c r="L196" s="132">
        <f t="shared" si="51"/>
        <v>2223.1194114295354</v>
      </c>
      <c r="M196" s="132">
        <f t="shared" si="51"/>
        <v>2199.2606911175626</v>
      </c>
      <c r="N196" s="132">
        <f t="shared" si="51"/>
        <v>2168.4057358974101</v>
      </c>
      <c r="O196" s="132">
        <f t="shared" si="51"/>
        <v>2143.4277509211306</v>
      </c>
      <c r="P196" s="132">
        <f t="shared" si="51"/>
        <v>2100.7227276806971</v>
      </c>
      <c r="Q196" s="132">
        <f t="shared" si="51"/>
        <v>2092.4096030619162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1220.9606682458614</v>
      </c>
      <c r="L197" s="165">
        <f t="shared" si="51"/>
        <v>1134.7918589333001</v>
      </c>
      <c r="M197" s="165">
        <f t="shared" si="51"/>
        <v>1123.6101732872617</v>
      </c>
      <c r="N197" s="165">
        <f t="shared" si="51"/>
        <v>1107.0289648461444</v>
      </c>
      <c r="O197" s="165">
        <f t="shared" si="51"/>
        <v>1092.612647445902</v>
      </c>
      <c r="P197" s="165">
        <f t="shared" si="51"/>
        <v>1070.7932070438396</v>
      </c>
      <c r="Q197" s="165">
        <f t="shared" si="51"/>
        <v>1065.0204713234659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1160.2716867754982</v>
      </c>
      <c r="L198" s="164">
        <f t="shared" si="51"/>
        <v>1088.3275524962353</v>
      </c>
      <c r="M198" s="164">
        <f t="shared" si="51"/>
        <v>1075.6505178303005</v>
      </c>
      <c r="N198" s="164">
        <f t="shared" si="51"/>
        <v>1061.3767710512659</v>
      </c>
      <c r="O198" s="164">
        <f t="shared" si="51"/>
        <v>1050.8151034752286</v>
      </c>
      <c r="P198" s="164">
        <f t="shared" si="51"/>
        <v>1029.9295206368577</v>
      </c>
      <c r="Q198" s="164">
        <f t="shared" si="51"/>
        <v>1027.3891317384503</v>
      </c>
    </row>
    <row r="199" spans="1:17" ht="12" customHeight="1" x14ac:dyDescent="0.25">
      <c r="A199" s="163" t="s">
        <v>142</v>
      </c>
      <c r="B199" s="162">
        <f>IF(B123=0,0,B123/0.086*1000000/B$13)</f>
        <v>2343.6565815718454</v>
      </c>
      <c r="C199" s="162">
        <f t="shared" ref="C199:Q199" si="53">IF(C123=0,0,C123/0.086*1000000/C$13)</f>
        <v>2464.8601246201974</v>
      </c>
      <c r="D199" s="162">
        <f t="shared" si="53"/>
        <v>2532.6122419864873</v>
      </c>
      <c r="E199" s="162">
        <f t="shared" si="53"/>
        <v>2882.1347867318113</v>
      </c>
      <c r="F199" s="162">
        <f t="shared" si="53"/>
        <v>2769.052937434526</v>
      </c>
      <c r="G199" s="162">
        <f t="shared" si="53"/>
        <v>2798.8230921266149</v>
      </c>
      <c r="H199" s="162">
        <f t="shared" si="53"/>
        <v>2718.5466573374315</v>
      </c>
      <c r="I199" s="162">
        <f t="shared" si="53"/>
        <v>2728.8871856984315</v>
      </c>
      <c r="J199" s="162">
        <f t="shared" si="53"/>
        <v>3012.3651023467464</v>
      </c>
      <c r="K199" s="162">
        <f t="shared" si="53"/>
        <v>3146.1328652170596</v>
      </c>
      <c r="L199" s="162">
        <f t="shared" si="53"/>
        <v>2150.1079184617302</v>
      </c>
      <c r="M199" s="162">
        <f t="shared" si="53"/>
        <v>2497.1282589209663</v>
      </c>
      <c r="N199" s="162">
        <f t="shared" si="53"/>
        <v>2394.7823661838629</v>
      </c>
      <c r="O199" s="162">
        <f t="shared" si="53"/>
        <v>2386.3914255610457</v>
      </c>
      <c r="P199" s="162">
        <f t="shared" si="53"/>
        <v>2253.7445533496571</v>
      </c>
      <c r="Q199" s="162">
        <f t="shared" si="53"/>
        <v>2473.817226510409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2763.5608520731739</v>
      </c>
      <c r="L200" s="160">
        <f t="shared" si="54"/>
        <v>2184.1126126629492</v>
      </c>
      <c r="M200" s="160">
        <f t="shared" si="54"/>
        <v>2348.2635051127254</v>
      </c>
      <c r="N200" s="160">
        <f t="shared" si="54"/>
        <v>2278.7655642366549</v>
      </c>
      <c r="O200" s="160">
        <f t="shared" si="54"/>
        <v>2260.1131659977918</v>
      </c>
      <c r="P200" s="160">
        <f t="shared" si="54"/>
        <v>2170.278980739181</v>
      </c>
      <c r="Q200" s="160">
        <f t="shared" si="54"/>
        <v>2272.9619383101494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1603.2891652976753</v>
      </c>
      <c r="L201" s="156">
        <f t="shared" si="54"/>
        <v>1095.7850601667139</v>
      </c>
      <c r="M201" s="156">
        <f t="shared" si="54"/>
        <v>1272.6129872824242</v>
      </c>
      <c r="N201" s="156">
        <f t="shared" si="54"/>
        <v>1217.388793185389</v>
      </c>
      <c r="O201" s="156">
        <f t="shared" si="54"/>
        <v>1209.2980625225632</v>
      </c>
      <c r="P201" s="156">
        <f t="shared" si="54"/>
        <v>1140.3494601023237</v>
      </c>
      <c r="Q201" s="156">
        <f t="shared" si="54"/>
        <v>1245.5728065716994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1160.2716867754984</v>
      </c>
      <c r="L202" s="156">
        <f t="shared" si="54"/>
        <v>1088.3275524962353</v>
      </c>
      <c r="M202" s="156">
        <f t="shared" si="54"/>
        <v>1075.6505178303007</v>
      </c>
      <c r="N202" s="156">
        <f t="shared" si="54"/>
        <v>1061.3767710512657</v>
      </c>
      <c r="O202" s="156">
        <f t="shared" si="54"/>
        <v>1050.8151034752286</v>
      </c>
      <c r="P202" s="156">
        <f t="shared" si="54"/>
        <v>1029.9295206368577</v>
      </c>
      <c r="Q202" s="156">
        <f t="shared" si="54"/>
        <v>1027.38913173845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714.61314889866037</v>
      </c>
      <c r="C203" s="157">
        <f t="shared" si="56"/>
        <v>761.76885825236332</v>
      </c>
      <c r="D203" s="157">
        <f t="shared" si="56"/>
        <v>769.39699037156288</v>
      </c>
      <c r="E203" s="157">
        <f t="shared" si="56"/>
        <v>837.94291167572987</v>
      </c>
      <c r="F203" s="157">
        <f t="shared" si="56"/>
        <v>878.70015173080094</v>
      </c>
      <c r="G203" s="157">
        <f t="shared" si="56"/>
        <v>871.67167887060248</v>
      </c>
      <c r="H203" s="157">
        <f t="shared" si="56"/>
        <v>903.98651706950523</v>
      </c>
      <c r="I203" s="157">
        <f t="shared" si="56"/>
        <v>888.71110732515365</v>
      </c>
      <c r="J203" s="157">
        <f t="shared" si="56"/>
        <v>901.5930747081145</v>
      </c>
      <c r="K203" s="157">
        <f t="shared" si="56"/>
        <v>916.29939661443245</v>
      </c>
      <c r="L203" s="157">
        <f t="shared" si="56"/>
        <v>808.34857226783913</v>
      </c>
      <c r="M203" s="157">
        <f t="shared" si="56"/>
        <v>784.8609998758883</v>
      </c>
      <c r="N203" s="157">
        <f t="shared" si="56"/>
        <v>762.47025753631897</v>
      </c>
      <c r="O203" s="157">
        <f t="shared" si="56"/>
        <v>772.8792042204841</v>
      </c>
      <c r="P203" s="157">
        <f t="shared" si="56"/>
        <v>748.77378402757245</v>
      </c>
      <c r="Q203" s="157">
        <f t="shared" si="56"/>
        <v>729.61893490824752</v>
      </c>
    </row>
    <row r="204" spans="1:17" ht="12" customHeight="1" x14ac:dyDescent="0.25">
      <c r="A204" s="23" t="s">
        <v>57</v>
      </c>
      <c r="B204" s="156">
        <f>IF(B128=0,0,B128/0.086*1000000/B$16)</f>
        <v>646.72854858209757</v>
      </c>
      <c r="C204" s="156">
        <f t="shared" ref="C204:Q204" si="57">IF(C128=0,0,C128/0.086*1000000/C$16)</f>
        <v>658.35260421252349</v>
      </c>
      <c r="D204" s="156">
        <f t="shared" si="57"/>
        <v>670.91145691768281</v>
      </c>
      <c r="E204" s="156">
        <f t="shared" si="57"/>
        <v>667.21173068236226</v>
      </c>
      <c r="F204" s="156">
        <f t="shared" si="57"/>
        <v>622.01806098039617</v>
      </c>
      <c r="G204" s="156">
        <f t="shared" si="57"/>
        <v>778.80180832102087</v>
      </c>
      <c r="H204" s="156">
        <f t="shared" si="57"/>
        <v>675.53387897176583</v>
      </c>
      <c r="I204" s="156">
        <f t="shared" si="57"/>
        <v>757.94269231267731</v>
      </c>
      <c r="J204" s="156">
        <f t="shared" si="57"/>
        <v>705.72859362986412</v>
      </c>
      <c r="K204" s="156">
        <f t="shared" si="57"/>
        <v>720.05923936727322</v>
      </c>
      <c r="L204" s="156">
        <f t="shared" si="57"/>
        <v>715.28850598624422</v>
      </c>
      <c r="M204" s="156">
        <f t="shared" si="57"/>
        <v>705.70684828000799</v>
      </c>
      <c r="N204" s="156">
        <f t="shared" si="57"/>
        <v>703.10171573791899</v>
      </c>
      <c r="O204" s="156">
        <f t="shared" si="57"/>
        <v>715.37147930708204</v>
      </c>
      <c r="P204" s="156">
        <f t="shared" si="57"/>
        <v>703.69022359629935</v>
      </c>
      <c r="Q204" s="156">
        <f t="shared" si="57"/>
        <v>652.91060734446353</v>
      </c>
    </row>
    <row r="205" spans="1:17" ht="12" customHeight="1" x14ac:dyDescent="0.25">
      <c r="A205" s="29" t="s">
        <v>140</v>
      </c>
      <c r="B205" s="57">
        <f>IF(B129=0,0,B129/0.086*1000000/B$17)</f>
        <v>737.38888756671736</v>
      </c>
      <c r="C205" s="57">
        <f t="shared" ref="C205:Q205" si="58">IF(C129=0,0,C129/0.086*1000000/C$17)</f>
        <v>793.08440415482869</v>
      </c>
      <c r="D205" s="57">
        <f t="shared" si="58"/>
        <v>815.32288680083354</v>
      </c>
      <c r="E205" s="57">
        <f t="shared" si="58"/>
        <v>918.70820090384836</v>
      </c>
      <c r="F205" s="57">
        <f t="shared" si="58"/>
        <v>969.43877062295178</v>
      </c>
      <c r="G205" s="57">
        <f t="shared" si="58"/>
        <v>901.65134430657008</v>
      </c>
      <c r="H205" s="57">
        <f t="shared" si="58"/>
        <v>962.98147830431185</v>
      </c>
      <c r="I205" s="57">
        <f t="shared" si="58"/>
        <v>921.32168463499806</v>
      </c>
      <c r="J205" s="57">
        <f t="shared" si="58"/>
        <v>981.29273965289974</v>
      </c>
      <c r="K205" s="57">
        <f t="shared" si="58"/>
        <v>969.110730899087</v>
      </c>
      <c r="L205" s="57">
        <f t="shared" si="58"/>
        <v>832.03865004232568</v>
      </c>
      <c r="M205" s="57">
        <f t="shared" si="58"/>
        <v>810.43741390332207</v>
      </c>
      <c r="N205" s="57">
        <f t="shared" si="58"/>
        <v>779.1873997570882</v>
      </c>
      <c r="O205" s="57">
        <f t="shared" si="58"/>
        <v>784.00018925517645</v>
      </c>
      <c r="P205" s="57">
        <f t="shared" si="58"/>
        <v>755.11217633396348</v>
      </c>
      <c r="Q205" s="57">
        <f t="shared" si="58"/>
        <v>754.0847772445228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3090.3015340288594</v>
      </c>
      <c r="C207" s="168">
        <f t="shared" ref="C207:Q207" si="59">SUM(C208,C211,C213,C222)</f>
        <v>3013.1661585023612</v>
      </c>
      <c r="D207" s="168">
        <f t="shared" si="59"/>
        <v>3153.5096922812941</v>
      </c>
      <c r="E207" s="168">
        <f t="shared" si="59"/>
        <v>3370.5747760818108</v>
      </c>
      <c r="F207" s="168">
        <f t="shared" si="59"/>
        <v>3313.2376956715925</v>
      </c>
      <c r="G207" s="168">
        <f t="shared" si="59"/>
        <v>3109.8803741021761</v>
      </c>
      <c r="H207" s="168">
        <f t="shared" si="59"/>
        <v>2978.7083574649687</v>
      </c>
      <c r="I207" s="168">
        <f t="shared" si="59"/>
        <v>2678.955806605768</v>
      </c>
      <c r="J207" s="168">
        <f t="shared" si="59"/>
        <v>2621.4385032455539</v>
      </c>
      <c r="K207" s="168">
        <f t="shared" si="59"/>
        <v>3121.7880371748329</v>
      </c>
      <c r="L207" s="168">
        <f t="shared" si="59"/>
        <v>3104.9117429043918</v>
      </c>
      <c r="M207" s="168">
        <f t="shared" si="59"/>
        <v>2808.2132354546879</v>
      </c>
      <c r="N207" s="168">
        <f t="shared" si="59"/>
        <v>2658.2377510838378</v>
      </c>
      <c r="O207" s="168">
        <f t="shared" si="59"/>
        <v>2552.83227427059</v>
      </c>
      <c r="P207" s="168">
        <f t="shared" si="59"/>
        <v>2061.7554138717846</v>
      </c>
      <c r="Q207" s="168">
        <f t="shared" si="59"/>
        <v>2352.690569802206</v>
      </c>
    </row>
    <row r="208" spans="1:17" ht="12" customHeight="1" x14ac:dyDescent="0.25">
      <c r="A208" s="158" t="s">
        <v>65</v>
      </c>
      <c r="B208" s="157">
        <f>SUM(B209:B210)</f>
        <v>2625.954156589858</v>
      </c>
      <c r="C208" s="157">
        <f t="shared" ref="C208:Q208" si="60">SUM(C209:C210)</f>
        <v>2554.2841461811108</v>
      </c>
      <c r="D208" s="157">
        <f t="shared" si="60"/>
        <v>2663.5877624611594</v>
      </c>
      <c r="E208" s="157">
        <f t="shared" si="60"/>
        <v>2877.5302664030974</v>
      </c>
      <c r="F208" s="157">
        <f t="shared" si="60"/>
        <v>2846.4497464194205</v>
      </c>
      <c r="G208" s="157">
        <f t="shared" si="60"/>
        <v>2628.8599880236293</v>
      </c>
      <c r="H208" s="157">
        <f t="shared" si="60"/>
        <v>2524.2115619587585</v>
      </c>
      <c r="I208" s="157">
        <f t="shared" si="60"/>
        <v>2215.9494438389574</v>
      </c>
      <c r="J208" s="157">
        <f t="shared" si="60"/>
        <v>2129.315523370266</v>
      </c>
      <c r="K208" s="157">
        <f t="shared" si="60"/>
        <v>2645.5134062386605</v>
      </c>
      <c r="L208" s="157">
        <f t="shared" si="60"/>
        <v>2659.6646129267733</v>
      </c>
      <c r="M208" s="157">
        <f t="shared" si="60"/>
        <v>2355.1806034899723</v>
      </c>
      <c r="N208" s="157">
        <f t="shared" si="60"/>
        <v>2219.8809910636455</v>
      </c>
      <c r="O208" s="157">
        <f t="shared" si="60"/>
        <v>2137.4829568005707</v>
      </c>
      <c r="P208" s="157">
        <f t="shared" si="60"/>
        <v>1667.8986622691993</v>
      </c>
      <c r="Q208" s="157">
        <f t="shared" si="60"/>
        <v>1925.7017878342226</v>
      </c>
    </row>
    <row r="209" spans="1:17" ht="12" customHeight="1" x14ac:dyDescent="0.25">
      <c r="A209" s="23" t="s">
        <v>84</v>
      </c>
      <c r="B209" s="156">
        <f>IF(B152=0,0,B152*1000000/B$7)</f>
        <v>2625.954156589858</v>
      </c>
      <c r="C209" s="156">
        <f t="shared" ref="C209:Q210" si="61">IF(C152=0,0,C152*1000000/C$7)</f>
        <v>2554.2841461811108</v>
      </c>
      <c r="D209" s="156">
        <f t="shared" si="61"/>
        <v>2663.5877624611594</v>
      </c>
      <c r="E209" s="156">
        <f t="shared" si="61"/>
        <v>2877.5302664030974</v>
      </c>
      <c r="F209" s="156">
        <f t="shared" si="61"/>
        <v>2846.4497464194205</v>
      </c>
      <c r="G209" s="156">
        <f t="shared" si="61"/>
        <v>2628.8599880236293</v>
      </c>
      <c r="H209" s="156">
        <f t="shared" si="61"/>
        <v>2524.2115619587585</v>
      </c>
      <c r="I209" s="156">
        <f t="shared" si="61"/>
        <v>2215.9494438389574</v>
      </c>
      <c r="J209" s="156">
        <f t="shared" si="61"/>
        <v>2129.315523370266</v>
      </c>
      <c r="K209" s="156">
        <f t="shared" si="61"/>
        <v>2645.5134062386605</v>
      </c>
      <c r="L209" s="156">
        <f t="shared" si="61"/>
        <v>2659.6646129267733</v>
      </c>
      <c r="M209" s="156">
        <f t="shared" si="61"/>
        <v>2355.1806034899723</v>
      </c>
      <c r="N209" s="156">
        <f t="shared" si="61"/>
        <v>2219.8809910636455</v>
      </c>
      <c r="O209" s="156">
        <f t="shared" si="61"/>
        <v>2137.4829568005707</v>
      </c>
      <c r="P209" s="156">
        <f t="shared" si="61"/>
        <v>1667.8986622691993</v>
      </c>
      <c r="Q209" s="156">
        <f t="shared" si="61"/>
        <v>1925.7017878342226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376.37926016540763</v>
      </c>
      <c r="C213" s="157">
        <f t="shared" si="63"/>
        <v>377.0467931504437</v>
      </c>
      <c r="D213" s="157">
        <f t="shared" si="63"/>
        <v>378.23321526387298</v>
      </c>
      <c r="E213" s="157">
        <f t="shared" si="63"/>
        <v>381.43583061839291</v>
      </c>
      <c r="F213" s="157">
        <f t="shared" si="63"/>
        <v>382.77823204259204</v>
      </c>
      <c r="G213" s="157">
        <f t="shared" si="63"/>
        <v>384.64144127225546</v>
      </c>
      <c r="H213" s="157">
        <f t="shared" si="63"/>
        <v>384.63051145768293</v>
      </c>
      <c r="I213" s="157">
        <f t="shared" si="63"/>
        <v>387.97997705678733</v>
      </c>
      <c r="J213" s="157">
        <f t="shared" si="63"/>
        <v>391.70541752505932</v>
      </c>
      <c r="K213" s="157">
        <f t="shared" si="63"/>
        <v>401.98928034132359</v>
      </c>
      <c r="L213" s="157">
        <f t="shared" si="63"/>
        <v>375.17399928752877</v>
      </c>
      <c r="M213" s="157">
        <f t="shared" si="63"/>
        <v>370.46117105847679</v>
      </c>
      <c r="N213" s="157">
        <f t="shared" si="63"/>
        <v>364.41958227247414</v>
      </c>
      <c r="O213" s="157">
        <f t="shared" si="63"/>
        <v>360.07920668750529</v>
      </c>
      <c r="P213" s="157">
        <f t="shared" si="63"/>
        <v>352.63477750649218</v>
      </c>
      <c r="Q213" s="157">
        <f t="shared" si="63"/>
        <v>352.71443131147572</v>
      </c>
    </row>
    <row r="214" spans="1:17" ht="12" customHeight="1" x14ac:dyDescent="0.25">
      <c r="A214" s="167" t="s">
        <v>169</v>
      </c>
      <c r="B214" s="132">
        <f>IF(B157=0,0,B157*1000000/B$11)</f>
        <v>877.19860732308439</v>
      </c>
      <c r="C214" s="132">
        <f t="shared" ref="C214:Q214" si="64">IF(C157=0,0,C157*1000000/C$11)</f>
        <v>871.38126858537794</v>
      </c>
      <c r="D214" s="132">
        <f t="shared" si="64"/>
        <v>866.72064712288295</v>
      </c>
      <c r="E214" s="132">
        <f t="shared" si="64"/>
        <v>866.987370606593</v>
      </c>
      <c r="F214" s="132">
        <f t="shared" si="64"/>
        <v>862.94738026703226</v>
      </c>
      <c r="G214" s="132">
        <f t="shared" si="64"/>
        <v>860.00486772890542</v>
      </c>
      <c r="H214" s="132">
        <f t="shared" si="64"/>
        <v>853.05876700947772</v>
      </c>
      <c r="I214" s="132">
        <f t="shared" si="64"/>
        <v>853.63613138534163</v>
      </c>
      <c r="J214" s="132">
        <f t="shared" si="64"/>
        <v>855.15247994972481</v>
      </c>
      <c r="K214" s="132">
        <f t="shared" si="64"/>
        <v>918.75992531318695</v>
      </c>
      <c r="L214" s="132">
        <f t="shared" si="64"/>
        <v>853.04463414162149</v>
      </c>
      <c r="M214" s="132">
        <f t="shared" si="64"/>
        <v>840.59294060717821</v>
      </c>
      <c r="N214" s="132">
        <f t="shared" si="64"/>
        <v>825.23931354275078</v>
      </c>
      <c r="O214" s="132">
        <f t="shared" si="64"/>
        <v>813.39997636988028</v>
      </c>
      <c r="P214" s="132">
        <f t="shared" si="64"/>
        <v>793.90245263564282</v>
      </c>
      <c r="Q214" s="132">
        <f t="shared" si="64"/>
        <v>788.53210141500415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459.37996265659007</v>
      </c>
      <c r="L215" s="132">
        <f t="shared" si="65"/>
        <v>426.52231707081262</v>
      </c>
      <c r="M215" s="132">
        <f t="shared" si="65"/>
        <v>420.29647030359024</v>
      </c>
      <c r="N215" s="132">
        <f t="shared" si="65"/>
        <v>412.61965677137647</v>
      </c>
      <c r="O215" s="132">
        <f t="shared" si="65"/>
        <v>406.69998818494139</v>
      </c>
      <c r="P215" s="132">
        <f t="shared" si="65"/>
        <v>396.95122631782226</v>
      </c>
      <c r="Q215" s="132">
        <f t="shared" si="65"/>
        <v>394.26605070750389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459.37996265659007</v>
      </c>
      <c r="L216" s="165">
        <f t="shared" si="65"/>
        <v>426.52231707081262</v>
      </c>
      <c r="M216" s="165">
        <f t="shared" si="65"/>
        <v>420.29647030359024</v>
      </c>
      <c r="N216" s="165">
        <f t="shared" si="65"/>
        <v>412.61965677137647</v>
      </c>
      <c r="O216" s="165">
        <f t="shared" si="65"/>
        <v>406.69998818494139</v>
      </c>
      <c r="P216" s="165">
        <f t="shared" si="65"/>
        <v>396.95122631782226</v>
      </c>
      <c r="Q216" s="165">
        <f t="shared" si="65"/>
        <v>394.26605070750389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87.968117273593833</v>
      </c>
      <c r="C222" s="157">
        <f t="shared" ref="C222:Q222" si="68">IF(C165=0,0,C165*1000000/C$5)</f>
        <v>81.835219170806582</v>
      </c>
      <c r="D222" s="157">
        <f t="shared" si="68"/>
        <v>111.68871455626197</v>
      </c>
      <c r="E222" s="157">
        <f t="shared" si="68"/>
        <v>111.60867906032047</v>
      </c>
      <c r="F222" s="157">
        <f t="shared" si="68"/>
        <v>84.009717209579776</v>
      </c>
      <c r="G222" s="157">
        <f t="shared" si="68"/>
        <v>96.378944806291159</v>
      </c>
      <c r="H222" s="157">
        <f t="shared" si="68"/>
        <v>69.866284048527319</v>
      </c>
      <c r="I222" s="157">
        <f t="shared" si="68"/>
        <v>75.026385710023291</v>
      </c>
      <c r="J222" s="157">
        <f t="shared" si="68"/>
        <v>100.41756235022898</v>
      </c>
      <c r="K222" s="157">
        <f t="shared" si="68"/>
        <v>74.285350594848907</v>
      </c>
      <c r="L222" s="157">
        <f t="shared" si="68"/>
        <v>70.073130690089599</v>
      </c>
      <c r="M222" s="157">
        <f t="shared" si="68"/>
        <v>82.571460906238798</v>
      </c>
      <c r="N222" s="157">
        <f t="shared" si="68"/>
        <v>73.937177747718181</v>
      </c>
      <c r="O222" s="157">
        <f t="shared" si="68"/>
        <v>55.270110782514188</v>
      </c>
      <c r="P222" s="157">
        <f t="shared" si="68"/>
        <v>41.221974096093298</v>
      </c>
      <c r="Q222" s="157">
        <f t="shared" si="68"/>
        <v>74.274350656507707</v>
      </c>
    </row>
    <row r="223" spans="1:17" ht="12" customHeight="1" x14ac:dyDescent="0.25">
      <c r="A223" s="23" t="s">
        <v>57</v>
      </c>
      <c r="B223" s="156">
        <f>IF(B166=0,0,B166*1000000/B$16)</f>
        <v>350.1629276704021</v>
      </c>
      <c r="C223" s="156">
        <f t="shared" ref="C223:Q223" si="69">IF(C166=0,0,C166*1000000/C$16)</f>
        <v>352.08731190241946</v>
      </c>
      <c r="D223" s="156">
        <f t="shared" si="69"/>
        <v>351.19895799357931</v>
      </c>
      <c r="E223" s="156">
        <f t="shared" si="69"/>
        <v>347.54025024875421</v>
      </c>
      <c r="F223" s="156">
        <f t="shared" si="69"/>
        <v>321.65704003620687</v>
      </c>
      <c r="G223" s="156">
        <f t="shared" si="69"/>
        <v>394.93798466559122</v>
      </c>
      <c r="H223" s="156">
        <f t="shared" si="69"/>
        <v>340.41713400069364</v>
      </c>
      <c r="I223" s="156">
        <f t="shared" si="69"/>
        <v>375.88219240721673</v>
      </c>
      <c r="J223" s="156">
        <f t="shared" si="69"/>
        <v>347.19694033753046</v>
      </c>
      <c r="K223" s="156">
        <f t="shared" si="69"/>
        <v>350.32020332776563</v>
      </c>
      <c r="L223" s="156">
        <f t="shared" si="69"/>
        <v>345.33648139135073</v>
      </c>
      <c r="M223" s="156">
        <f t="shared" si="69"/>
        <v>338.11447514800176</v>
      </c>
      <c r="N223" s="156">
        <f t="shared" si="69"/>
        <v>336.51449925411703</v>
      </c>
      <c r="O223" s="156">
        <f t="shared" si="69"/>
        <v>341.07737667656494</v>
      </c>
      <c r="P223" s="156">
        <f t="shared" si="69"/>
        <v>334.42461451702826</v>
      </c>
      <c r="Q223" s="156">
        <f t="shared" si="69"/>
        <v>307.14845903327966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237.23475317337829</v>
      </c>
      <c r="C226" s="184">
        <f>C169/RES_summary!C$19</f>
        <v>234.14566565760498</v>
      </c>
      <c r="D226" s="184">
        <f>D169/RES_summary!D$19</f>
        <v>241.36809693482093</v>
      </c>
      <c r="E226" s="184">
        <f>E169/RES_summary!E$19</f>
        <v>260.01145203329952</v>
      </c>
      <c r="F226" s="184">
        <f>F169/RES_summary!F$19</f>
        <v>253.62556013648418</v>
      </c>
      <c r="G226" s="184">
        <f>G169/RES_summary!G$19</f>
        <v>237.91050272753156</v>
      </c>
      <c r="H226" s="184">
        <f>H169/RES_summary!H$19</f>
        <v>228.08295394141027</v>
      </c>
      <c r="I226" s="184">
        <f>I169/RES_summary!I$19</f>
        <v>206.76274749739676</v>
      </c>
      <c r="J226" s="184">
        <f>J169/RES_summary!J$19</f>
        <v>203.68673124316038</v>
      </c>
      <c r="K226" s="184">
        <f>K169/RES_summary!K$19</f>
        <v>230.75063089273996</v>
      </c>
      <c r="L226" s="184">
        <f>L169/RES_summary!L$19</f>
        <v>208.51331303829633</v>
      </c>
      <c r="M226" s="184">
        <f>M169/RES_summary!M$19</f>
        <v>191.3089974560236</v>
      </c>
      <c r="N226" s="184">
        <f>N169/RES_summary!N$19</f>
        <v>178.54222738568583</v>
      </c>
      <c r="O226" s="184">
        <f>O169/RES_summary!O$19</f>
        <v>170.84423616851899</v>
      </c>
      <c r="P226" s="184">
        <f>P169/RES_summary!P$19</f>
        <v>141.23406867121187</v>
      </c>
      <c r="Q226" s="184">
        <f>Q169/RES_summary!Q$19</f>
        <v>156.01166446816657</v>
      </c>
    </row>
    <row r="227" spans="1:17" ht="12" customHeight="1" x14ac:dyDescent="0.25">
      <c r="A227" s="158" t="s">
        <v>65</v>
      </c>
      <c r="B227" s="178">
        <f>B170/RES_summary!B$19</f>
        <v>169.15826353381124</v>
      </c>
      <c r="C227" s="178">
        <f>C170/RES_summary!C$19</f>
        <v>164.66067619234207</v>
      </c>
      <c r="D227" s="178">
        <f>D170/RES_summary!D$19</f>
        <v>170.72293538834734</v>
      </c>
      <c r="E227" s="178">
        <f>E170/RES_summary!E$19</f>
        <v>184.74700846801886</v>
      </c>
      <c r="F227" s="178">
        <f>F170/RES_summary!F$19</f>
        <v>180.86382873178405</v>
      </c>
      <c r="G227" s="178">
        <f>G170/RES_summary!G$19</f>
        <v>165.74660736517913</v>
      </c>
      <c r="H227" s="178">
        <f>H170/RES_summary!H$19</f>
        <v>158.12768802464601</v>
      </c>
      <c r="I227" s="178">
        <f>I170/RES_summary!I$19</f>
        <v>137.8765783386807</v>
      </c>
      <c r="J227" s="178">
        <f>J170/RES_summary!J$19</f>
        <v>131.92142505525985</v>
      </c>
      <c r="K227" s="178">
        <f>K170/RES_summary!K$19</f>
        <v>158.93119901368615</v>
      </c>
      <c r="L227" s="178">
        <f>L170/RES_summary!L$19</f>
        <v>152.02014794243533</v>
      </c>
      <c r="M227" s="178">
        <f>M170/RES_summary!M$19</f>
        <v>133.00051257285807</v>
      </c>
      <c r="N227" s="178">
        <f>N170/RES_summary!N$19</f>
        <v>122.95502612137622</v>
      </c>
      <c r="O227" s="178">
        <f>O170/RES_summary!O$19</f>
        <v>116.92884703118767</v>
      </c>
      <c r="P227" s="178">
        <f>P170/RES_summary!P$19</f>
        <v>90.314459674751831</v>
      </c>
      <c r="Q227" s="178">
        <f>Q170/RES_summary!Q$19</f>
        <v>103.75956980366918</v>
      </c>
    </row>
    <row r="228" spans="1:17" ht="12" customHeight="1" x14ac:dyDescent="0.25">
      <c r="A228" s="23" t="s">
        <v>84</v>
      </c>
      <c r="B228" s="177">
        <f>B171/RES_summary!B$19</f>
        <v>167.18549669965631</v>
      </c>
      <c r="C228" s="177">
        <f>C171/RES_summary!C$19</f>
        <v>161.936191693392</v>
      </c>
      <c r="D228" s="177">
        <f>D171/RES_summary!D$19</f>
        <v>167.89674141633387</v>
      </c>
      <c r="E228" s="177">
        <f>E171/RES_summary!E$19</f>
        <v>180.14861580110383</v>
      </c>
      <c r="F228" s="177">
        <f>F171/RES_summary!F$19</f>
        <v>176.83920209608053</v>
      </c>
      <c r="G228" s="177">
        <f>G171/RES_summary!G$19</f>
        <v>161.94851611789232</v>
      </c>
      <c r="H228" s="177">
        <f>H171/RES_summary!H$19</f>
        <v>154.32570678244602</v>
      </c>
      <c r="I228" s="177">
        <f>I171/RES_summary!I$19</f>
        <v>134.08588910246522</v>
      </c>
      <c r="J228" s="177">
        <f>J171/RES_summary!J$19</f>
        <v>127.50219908154219</v>
      </c>
      <c r="K228" s="177">
        <f>K171/RES_summary!K$19</f>
        <v>156.13008065062351</v>
      </c>
      <c r="L228" s="177">
        <f>L171/RES_summary!L$19</f>
        <v>150.10833260702989</v>
      </c>
      <c r="M228" s="177">
        <f>M171/RES_summary!M$19</f>
        <v>131.2284053691765</v>
      </c>
      <c r="N228" s="177">
        <f>N171/RES_summary!N$19</f>
        <v>121.67577498693888</v>
      </c>
      <c r="O228" s="177">
        <f>O171/RES_summary!O$19</f>
        <v>115.75797778107905</v>
      </c>
      <c r="P228" s="177">
        <f>P171/RES_summary!P$19</f>
        <v>89.450282806416496</v>
      </c>
      <c r="Q228" s="177">
        <f>Q171/RES_summary!Q$19</f>
        <v>101.91946300805868</v>
      </c>
    </row>
    <row r="229" spans="1:17" ht="12" customHeight="1" x14ac:dyDescent="0.25">
      <c r="A229" s="23" t="s">
        <v>60</v>
      </c>
      <c r="B229" s="177">
        <f>B172/RES_summary!B$19</f>
        <v>1.9727668341549101</v>
      </c>
      <c r="C229" s="177">
        <f>C172/RES_summary!C$19</f>
        <v>2.7244844989500594</v>
      </c>
      <c r="D229" s="177">
        <f>D172/RES_summary!D$19</f>
        <v>2.826193972013443</v>
      </c>
      <c r="E229" s="177">
        <f>E172/RES_summary!E$19</f>
        <v>4.5983926669150241</v>
      </c>
      <c r="F229" s="177">
        <f>F172/RES_summary!F$19</f>
        <v>4.024626635703525</v>
      </c>
      <c r="G229" s="177">
        <f>G172/RES_summary!G$19</f>
        <v>3.7980912472868025</v>
      </c>
      <c r="H229" s="177">
        <f>H172/RES_summary!H$19</f>
        <v>3.8019812421999721</v>
      </c>
      <c r="I229" s="177">
        <f>I172/RES_summary!I$19</f>
        <v>3.7906892362154903</v>
      </c>
      <c r="J229" s="177">
        <f>J172/RES_summary!J$19</f>
        <v>4.4192259737176505</v>
      </c>
      <c r="K229" s="177">
        <f>K172/RES_summary!K$19</f>
        <v>2.8011183630626415</v>
      </c>
      <c r="L229" s="177">
        <f>L172/RES_summary!L$19</f>
        <v>1.9118153354054386</v>
      </c>
      <c r="M229" s="177">
        <f>M172/RES_summary!M$19</f>
        <v>1.7721072036815773</v>
      </c>
      <c r="N229" s="177">
        <f>N172/RES_summary!N$19</f>
        <v>1.2792511344373561</v>
      </c>
      <c r="O229" s="177">
        <f>O172/RES_summary!O$19</f>
        <v>1.1708692501086122</v>
      </c>
      <c r="P229" s="177">
        <f>P172/RES_summary!P$19</f>
        <v>0.8641768683353418</v>
      </c>
      <c r="Q229" s="177">
        <f>Q172/RES_summary!Q$19</f>
        <v>1.8401067956104959</v>
      </c>
    </row>
    <row r="230" spans="1:17" ht="12" customHeight="1" x14ac:dyDescent="0.25">
      <c r="A230" s="158" t="s">
        <v>112</v>
      </c>
      <c r="B230" s="178">
        <f>B173/RES_summary!B$19</f>
        <v>0.12075789542172885</v>
      </c>
      <c r="C230" s="178">
        <f>C173/RES_summary!C$19</f>
        <v>0.13877379428963615</v>
      </c>
      <c r="D230" s="178">
        <f>D173/RES_summary!D$19</f>
        <v>0.16302311597126465</v>
      </c>
      <c r="E230" s="178">
        <f>E173/RES_summary!E$19</f>
        <v>0.18303905410320995</v>
      </c>
      <c r="F230" s="178">
        <f>F173/RES_summary!F$19</f>
        <v>0.20693482956512618</v>
      </c>
      <c r="G230" s="178">
        <f>G173/RES_summary!G$19</f>
        <v>0.25599369583159476</v>
      </c>
      <c r="H230" s="178">
        <f>H173/RES_summary!H$19</f>
        <v>0.31286509870302415</v>
      </c>
      <c r="I230" s="178">
        <f>I173/RES_summary!I$19</f>
        <v>0.4226131893126171</v>
      </c>
      <c r="J230" s="178">
        <f>J173/RES_summary!J$19</f>
        <v>0.54294737496701795</v>
      </c>
      <c r="K230" s="178">
        <f>K173/RES_summary!K$19</f>
        <v>0.58327346664094226</v>
      </c>
      <c r="L230" s="178">
        <f>L173/RES_summary!L$19</f>
        <v>0.74484090019222282</v>
      </c>
      <c r="M230" s="178">
        <f>M173/RES_summary!M$19</f>
        <v>0.82600245757076951</v>
      </c>
      <c r="N230" s="178">
        <f>N173/RES_summary!N$19</f>
        <v>1.0995750935570936</v>
      </c>
      <c r="O230" s="178">
        <f>O173/RES_summary!O$19</f>
        <v>1.0106089557715094</v>
      </c>
      <c r="P230" s="178">
        <f>P173/RES_summary!P$19</f>
        <v>1.0130864185956214</v>
      </c>
      <c r="Q230" s="178">
        <f>Q173/RES_summary!Q$19</f>
        <v>1.1438262705459399</v>
      </c>
    </row>
    <row r="231" spans="1:17" ht="12" customHeight="1" x14ac:dyDescent="0.25">
      <c r="A231" s="23" t="s">
        <v>60</v>
      </c>
      <c r="B231" s="177">
        <f>B174/RES_summary!B$19</f>
        <v>0.12075789542172885</v>
      </c>
      <c r="C231" s="177">
        <f>C174/RES_summary!C$19</f>
        <v>0.13877379428963615</v>
      </c>
      <c r="D231" s="177">
        <f>D174/RES_summary!D$19</f>
        <v>0.16302311597126465</v>
      </c>
      <c r="E231" s="177">
        <f>E174/RES_summary!E$19</f>
        <v>0.18303905410320995</v>
      </c>
      <c r="F231" s="177">
        <f>F174/RES_summary!F$19</f>
        <v>0.20693482956512618</v>
      </c>
      <c r="G231" s="177">
        <f>G174/RES_summary!G$19</f>
        <v>0.25599369583159476</v>
      </c>
      <c r="H231" s="177">
        <f>H174/RES_summary!H$19</f>
        <v>0.31286509870302415</v>
      </c>
      <c r="I231" s="177">
        <f>I174/RES_summary!I$19</f>
        <v>0.4226131893126171</v>
      </c>
      <c r="J231" s="177">
        <f>J174/RES_summary!J$19</f>
        <v>0.54294737496701795</v>
      </c>
      <c r="K231" s="177">
        <f>K174/RES_summary!K$19</f>
        <v>0.58327346664094226</v>
      </c>
      <c r="L231" s="177">
        <f>L174/RES_summary!L$19</f>
        <v>0.74484090019222282</v>
      </c>
      <c r="M231" s="177">
        <f>M174/RES_summary!M$19</f>
        <v>0.82600245757076951</v>
      </c>
      <c r="N231" s="177">
        <f>N174/RES_summary!N$19</f>
        <v>1.0995750935570936</v>
      </c>
      <c r="O231" s="177">
        <f>O174/RES_summary!O$19</f>
        <v>1.0106089557715094</v>
      </c>
      <c r="P231" s="177">
        <f>P174/RES_summary!P$19</f>
        <v>1.0130864185956214</v>
      </c>
      <c r="Q231" s="177">
        <f>Q174/RES_summary!Q$19</f>
        <v>1.1438262705459399</v>
      </c>
    </row>
    <row r="232" spans="1:17" ht="12" customHeight="1" x14ac:dyDescent="0.25">
      <c r="A232" s="158" t="s">
        <v>63</v>
      </c>
      <c r="B232" s="178">
        <f>B175/RES_summary!B$19</f>
        <v>52.414843625775354</v>
      </c>
      <c r="C232" s="178">
        <f>C175/RES_summary!C$19</f>
        <v>53.31120545300616</v>
      </c>
      <c r="D232" s="178">
        <f>D175/RES_summary!D$19</f>
        <v>53.604495645749203</v>
      </c>
      <c r="E232" s="178">
        <f>E175/RES_summary!E$19</f>
        <v>57.167936637809952</v>
      </c>
      <c r="F232" s="178">
        <f>F175/RES_summary!F$19</f>
        <v>54.997103259930796</v>
      </c>
      <c r="G232" s="178">
        <f>G175/RES_summary!G$19</f>
        <v>54.415878753676097</v>
      </c>
      <c r="H232" s="178">
        <f>H175/RES_summary!H$19</f>
        <v>52.592386777015861</v>
      </c>
      <c r="I232" s="178">
        <f>I175/RES_summary!I$19</f>
        <v>51.820218647241425</v>
      </c>
      <c r="J232" s="178">
        <f>J175/RES_summary!J$19</f>
        <v>53.927381052344103</v>
      </c>
      <c r="K232" s="178">
        <f>K175/RES_summary!K$19</f>
        <v>54.710508279515963</v>
      </c>
      <c r="L232" s="178">
        <f>L175/RES_summary!L$19</f>
        <v>41.710472557696001</v>
      </c>
      <c r="M232" s="178">
        <f>M175/RES_summary!M$19</f>
        <v>43.709155348544151</v>
      </c>
      <c r="N232" s="178">
        <f>N175/RES_summary!N$19</f>
        <v>41.529020579170975</v>
      </c>
      <c r="O232" s="178">
        <f>O175/RES_summary!O$19</f>
        <v>40.450252851405011</v>
      </c>
      <c r="P232" s="178">
        <f>P175/RES_summary!P$19</f>
        <v>38.3048801857516</v>
      </c>
      <c r="Q232" s="178">
        <f>Q175/RES_summary!Q$19</f>
        <v>39.203651106844404</v>
      </c>
    </row>
    <row r="233" spans="1:17" ht="12" customHeight="1" x14ac:dyDescent="0.25">
      <c r="A233" s="167" t="s">
        <v>169</v>
      </c>
      <c r="B233" s="183">
        <f>B176/RES_summary!B$19</f>
        <v>55.848227396325534</v>
      </c>
      <c r="C233" s="183">
        <f>C176/RES_summary!C$19</f>
        <v>55.243722339443913</v>
      </c>
      <c r="D233" s="183">
        <f>D176/RES_summary!D$19</f>
        <v>54.632918209433377</v>
      </c>
      <c r="E233" s="183">
        <f>E176/RES_summary!E$19</f>
        <v>54.27799545860173</v>
      </c>
      <c r="F233" s="183">
        <f>F176/RES_summary!F$19</f>
        <v>53.611670597482288</v>
      </c>
      <c r="G233" s="183">
        <f>G176/RES_summary!G$19</f>
        <v>52.979813614025218</v>
      </c>
      <c r="H233" s="183">
        <f>H176/RES_summary!H$19</f>
        <v>52.154462458583154</v>
      </c>
      <c r="I233" s="183">
        <f>I176/RES_summary!I$19</f>
        <v>51.653055517592705</v>
      </c>
      <c r="J233" s="183">
        <f>J176/RES_summary!J$19</f>
        <v>51.206042762063916</v>
      </c>
      <c r="K233" s="183">
        <f>K176/RES_summary!K$19</f>
        <v>54.222390595123663</v>
      </c>
      <c r="L233" s="183">
        <f>L176/RES_summary!L$19</f>
        <v>48.144832640933487</v>
      </c>
      <c r="M233" s="183">
        <f>M176/RES_summary!M$19</f>
        <v>46.8370327935815</v>
      </c>
      <c r="N233" s="183">
        <f>N176/RES_summary!N$19</f>
        <v>45.232890154571713</v>
      </c>
      <c r="O233" s="183">
        <f>O176/RES_summary!O$19</f>
        <v>44.050660657754108</v>
      </c>
      <c r="P233" s="183">
        <f>P176/RES_summary!P$19</f>
        <v>42.577406239027326</v>
      </c>
      <c r="Q233" s="183">
        <f>Q176/RES_summary!Q$19</f>
        <v>41.73375589541272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42.668929159683721</v>
      </c>
      <c r="L234" s="183">
        <f>L177/RES_summary!L$19</f>
        <v>38.027986206431066</v>
      </c>
      <c r="M234" s="183">
        <f>M177/RES_summary!M$19</f>
        <v>37.035623462496957</v>
      </c>
      <c r="N234" s="183">
        <f>N177/RES_summary!N$19</f>
        <v>35.83408855239508</v>
      </c>
      <c r="O234" s="183">
        <f>O177/RES_summary!O$19</f>
        <v>34.95491584908612</v>
      </c>
      <c r="P234" s="183">
        <f>P177/RES_summary!P$19</f>
        <v>33.838294637390661</v>
      </c>
      <c r="Q234" s="183">
        <f>Q177/RES_summary!Q$19</f>
        <v>33.221034100503232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27.111195297561636</v>
      </c>
      <c r="L235" s="182">
        <f>L178/RES_summary!L$19</f>
        <v>24.072416320466854</v>
      </c>
      <c r="M235" s="182">
        <f>M178/RES_summary!M$19</f>
        <v>23.418516396790807</v>
      </c>
      <c r="N235" s="182">
        <f>N178/RES_summary!N$19</f>
        <v>22.616445077285917</v>
      </c>
      <c r="O235" s="182">
        <f>O178/RES_summary!O$19</f>
        <v>22.025330328877125</v>
      </c>
      <c r="P235" s="182">
        <f>P178/RES_summary!P$19</f>
        <v>21.288703119513706</v>
      </c>
      <c r="Q235" s="182">
        <f>Q178/RES_summary!Q$19</f>
        <v>20.866877947706456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15.557733862122086</v>
      </c>
      <c r="L236" s="181">
        <f>L179/RES_summary!L$19</f>
        <v>13.95556988596422</v>
      </c>
      <c r="M236" s="181">
        <f>M179/RES_summary!M$19</f>
        <v>13.617107065706154</v>
      </c>
      <c r="N236" s="181">
        <f>N179/RES_summary!N$19</f>
        <v>13.217643475109163</v>
      </c>
      <c r="O236" s="181">
        <f>O179/RES_summary!O$19</f>
        <v>12.929585520208992</v>
      </c>
      <c r="P236" s="181">
        <f>P179/RES_summary!P$19</f>
        <v>12.549591517876946</v>
      </c>
      <c r="Q236" s="181">
        <f>Q179/RES_summary!Q$19</f>
        <v>12.354156152796776</v>
      </c>
    </row>
    <row r="237" spans="1:17" ht="12" customHeight="1" x14ac:dyDescent="0.25">
      <c r="A237" s="163" t="s">
        <v>142</v>
      </c>
      <c r="B237" s="180">
        <f>B180/RES_summary!B$19</f>
        <v>49.834563030072374</v>
      </c>
      <c r="C237" s="180">
        <f>C180/RES_summary!C$19</f>
        <v>51.837204890736359</v>
      </c>
      <c r="D237" s="180">
        <f>D180/RES_summary!D$19</f>
        <v>52.808193535310338</v>
      </c>
      <c r="E237" s="180">
        <f>E180/RES_summary!E$19</f>
        <v>59.438194320766478</v>
      </c>
      <c r="F237" s="180">
        <f>F180/RES_summary!F$19</f>
        <v>56.101533786354821</v>
      </c>
      <c r="G237" s="180">
        <f>G180/RES_summary!G$19</f>
        <v>55.577874259290653</v>
      </c>
      <c r="H237" s="180">
        <f>H180/RES_summary!H$19</f>
        <v>52.951970240613939</v>
      </c>
      <c r="I237" s="180">
        <f>I180/RES_summary!I$19</f>
        <v>51.959497268608246</v>
      </c>
      <c r="J237" s="180">
        <f>J180/RES_summary!J$19</f>
        <v>56.227455942546705</v>
      </c>
      <c r="K237" s="180">
        <f>K180/RES_summary!K$19</f>
        <v>57.543649988075366</v>
      </c>
      <c r="L237" s="180">
        <f>L180/RES_summary!L$19</f>
        <v>37.601800577679697</v>
      </c>
      <c r="M237" s="180">
        <f>M180/RES_summary!M$19</f>
        <v>42.926654384261361</v>
      </c>
      <c r="N237" s="180">
        <f>N180/RES_summary!N$19</f>
        <v>40.209433125336858</v>
      </c>
      <c r="O237" s="180">
        <f>O180/RES_summary!O$19</f>
        <v>39.275902027660443</v>
      </c>
      <c r="P237" s="180">
        <f>P180/RES_summary!P$19</f>
        <v>36.390784310154622</v>
      </c>
      <c r="Q237" s="180">
        <f>Q180/RES_summary!Q$19</f>
        <v>39.085347339924013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44.32955885615953</v>
      </c>
      <c r="L238" s="179">
        <f>L181/RES_summary!L$19</f>
        <v>32.756470174804093</v>
      </c>
      <c r="M238" s="179">
        <f>M181/RES_summary!M$19</f>
        <v>35.08043425783687</v>
      </c>
      <c r="N238" s="179">
        <f>N181/RES_summary!N$19</f>
        <v>33.322360037777671</v>
      </c>
      <c r="O238" s="179">
        <f>O181/RES_summary!O$19</f>
        <v>32.567536534039313</v>
      </c>
      <c r="P238" s="179">
        <f>P181/RES_summary!P$19</f>
        <v>30.744983672954344</v>
      </c>
      <c r="Q238" s="179">
        <f>Q181/RES_summary!Q$19</f>
        <v>31.896829822758889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28.771824994037438</v>
      </c>
      <c r="L239" s="177">
        <f>L182/RES_summary!L$19</f>
        <v>18.800900288839884</v>
      </c>
      <c r="M239" s="177">
        <f>M182/RES_summary!M$19</f>
        <v>21.463327192130709</v>
      </c>
      <c r="N239" s="177">
        <f>N182/RES_summary!N$19</f>
        <v>20.104716562668511</v>
      </c>
      <c r="O239" s="177">
        <f>O182/RES_summary!O$19</f>
        <v>19.637951013830325</v>
      </c>
      <c r="P239" s="177">
        <f>P182/RES_summary!P$19</f>
        <v>18.1953921550774</v>
      </c>
      <c r="Q239" s="177">
        <f>Q182/RES_summary!Q$19</f>
        <v>19.542673669962113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15.557733862122085</v>
      </c>
      <c r="L240" s="177">
        <f>L183/RES_summary!L$19</f>
        <v>13.955569885964211</v>
      </c>
      <c r="M240" s="177">
        <f>M183/RES_summary!M$19</f>
        <v>13.617107065706158</v>
      </c>
      <c r="N240" s="177">
        <f>N183/RES_summary!N$19</f>
        <v>13.21764347510916</v>
      </c>
      <c r="O240" s="177">
        <f>O183/RES_summary!O$19</f>
        <v>12.929585520208995</v>
      </c>
      <c r="P240" s="177">
        <f>P183/RES_summary!P$19</f>
        <v>12.549591517876946</v>
      </c>
      <c r="Q240" s="177">
        <f>Q183/RES_summary!Q$19</f>
        <v>12.354156152796774</v>
      </c>
    </row>
    <row r="241" spans="1:17" ht="12" customHeight="1" x14ac:dyDescent="0.25">
      <c r="A241" s="158" t="s">
        <v>62</v>
      </c>
      <c r="B241" s="178">
        <f>B184/RES_summary!B$19</f>
        <v>15.540888118369947</v>
      </c>
      <c r="C241" s="178">
        <f>C184/RES_summary!C$19</f>
        <v>16.035010217967159</v>
      </c>
      <c r="D241" s="178">
        <f>D184/RES_summary!D$19</f>
        <v>16.877642784753149</v>
      </c>
      <c r="E241" s="178">
        <f>E184/RES_summary!E$19</f>
        <v>17.913467873367516</v>
      </c>
      <c r="F241" s="178">
        <f>F184/RES_summary!F$19</f>
        <v>17.557693315204194</v>
      </c>
      <c r="G241" s="178">
        <f>G184/RES_summary!G$19</f>
        <v>17.49202291284475</v>
      </c>
      <c r="H241" s="178">
        <f>H184/RES_summary!H$19</f>
        <v>17.050014041045387</v>
      </c>
      <c r="I241" s="178">
        <f>I184/RES_summary!I$19</f>
        <v>16.643337322162022</v>
      </c>
      <c r="J241" s="178">
        <f>J184/RES_summary!J$19</f>
        <v>17.294977760589429</v>
      </c>
      <c r="K241" s="178">
        <f>K184/RES_summary!K$19</f>
        <v>16.525650132896935</v>
      </c>
      <c r="L241" s="178">
        <f>L184/RES_summary!L$19</f>
        <v>14.03785163797275</v>
      </c>
      <c r="M241" s="178">
        <f>M184/RES_summary!M$19</f>
        <v>13.773327077050599</v>
      </c>
      <c r="N241" s="178">
        <f>N184/RES_summary!N$19</f>
        <v>12.958605591581531</v>
      </c>
      <c r="O241" s="178">
        <f>O184/RES_summary!O$19</f>
        <v>12.45452733015483</v>
      </c>
      <c r="P241" s="178">
        <f>P184/RES_summary!P$19</f>
        <v>11.601642392112829</v>
      </c>
      <c r="Q241" s="178">
        <f>Q184/RES_summary!Q$19</f>
        <v>11.904617287107049</v>
      </c>
    </row>
    <row r="242" spans="1:17" ht="12" customHeight="1" x14ac:dyDescent="0.25">
      <c r="A242" s="23" t="s">
        <v>57</v>
      </c>
      <c r="B242" s="177">
        <f>B185/RES_summary!B$19</f>
        <v>22.293672888945864</v>
      </c>
      <c r="C242" s="177">
        <f>C185/RES_summary!C$19</f>
        <v>22.321588034081866</v>
      </c>
      <c r="D242" s="177">
        <f>D185/RES_summary!D$19</f>
        <v>22.137494948336133</v>
      </c>
      <c r="E242" s="177">
        <f>E185/RES_summary!E$19</f>
        <v>21.757858031409416</v>
      </c>
      <c r="F242" s="177">
        <f>F185/RES_summary!F$19</f>
        <v>19.983340433163026</v>
      </c>
      <c r="G242" s="177">
        <f>G185/RES_summary!G$19</f>
        <v>24.329793471910261</v>
      </c>
      <c r="H242" s="177">
        <f>H185/RES_summary!H$19</f>
        <v>20.81248481594983</v>
      </c>
      <c r="I242" s="177">
        <f>I185/RES_summary!I$19</f>
        <v>22.744425919478857</v>
      </c>
      <c r="J242" s="177">
        <f>J185/RES_summary!J$19</f>
        <v>20.789954763186273</v>
      </c>
      <c r="K242" s="177">
        <f>K185/RES_summary!K$19</f>
        <v>20.674823068416011</v>
      </c>
      <c r="L242" s="177">
        <f>L185/RES_summary!L$19</f>
        <v>19.490383546138297</v>
      </c>
      <c r="M242" s="177">
        <f>M185/RES_summary!M$19</f>
        <v>18.839414412703334</v>
      </c>
      <c r="N242" s="177">
        <f>N185/RES_summary!N$19</f>
        <v>18.44498090479501</v>
      </c>
      <c r="O242" s="177">
        <f>O185/RES_summary!O$19</f>
        <v>18.471458340913586</v>
      </c>
      <c r="P242" s="177">
        <f>P185/RES_summary!P$19</f>
        <v>17.935368030858704</v>
      </c>
      <c r="Q242" s="177">
        <f>Q185/RES_summary!Q$19</f>
        <v>16.256102687442418</v>
      </c>
    </row>
    <row r="243" spans="1:17" ht="12" customHeight="1" x14ac:dyDescent="0.25">
      <c r="A243" s="29" t="s">
        <v>140</v>
      </c>
      <c r="B243" s="176">
        <f>B186/RES_summary!B$19</f>
        <v>13.275283540909586</v>
      </c>
      <c r="C243" s="176">
        <f>C186/RES_summary!C$19</f>
        <v>14.131367333221799</v>
      </c>
      <c r="D243" s="176">
        <f>D186/RES_summary!D$19</f>
        <v>14.424861983082334</v>
      </c>
      <c r="E243" s="176">
        <f>E186/RES_summary!E$19</f>
        <v>16.094858752213206</v>
      </c>
      <c r="F243" s="176">
        <f>F186/RES_summary!F$19</f>
        <v>16.700212885775507</v>
      </c>
      <c r="G243" s="176">
        <f>G186/RES_summary!G$19</f>
        <v>15.284696979519046</v>
      </c>
      <c r="H243" s="176">
        <f>H186/RES_summary!H$19</f>
        <v>16.078404260738903</v>
      </c>
      <c r="I243" s="176">
        <f>I186/RES_summary!I$19</f>
        <v>15.121868844028155</v>
      </c>
      <c r="J243" s="176">
        <f>J186/RES_summary!J$19</f>
        <v>15.872828657478616</v>
      </c>
      <c r="K243" s="176">
        <f>K186/RES_summary!K$19</f>
        <v>15.40904198308507</v>
      </c>
      <c r="L243" s="176">
        <f>L186/RES_summary!L$19</f>
        <v>12.649813673531098</v>
      </c>
      <c r="M243" s="176">
        <f>M186/RES_summary!M$19</f>
        <v>12.136364964724239</v>
      </c>
      <c r="N243" s="176">
        <f>N186/RES_summary!N$19</f>
        <v>11.413738333447538</v>
      </c>
      <c r="O243" s="176">
        <f>O186/RES_summary!O$19</f>
        <v>11.290958438737421</v>
      </c>
      <c r="P243" s="176">
        <f>P186/RES_summary!P$19</f>
        <v>10.711170622017875</v>
      </c>
      <c r="Q243" s="176">
        <f>Q186/RES_summary!Q$19</f>
        <v>10.516726830954385</v>
      </c>
    </row>
    <row r="245" spans="1:17" ht="12" customHeight="1" x14ac:dyDescent="0.25">
      <c r="A245" s="152" t="s">
        <v>71</v>
      </c>
      <c r="B245" s="184">
        <f>B188/RES_summary!B$19</f>
        <v>144.73011353092224</v>
      </c>
      <c r="C245" s="184">
        <f>C188/RES_summary!C$19</f>
        <v>144.5934127104203</v>
      </c>
      <c r="D245" s="184">
        <f>D188/RES_summary!D$19</f>
        <v>148.72591641571796</v>
      </c>
      <c r="E245" s="184">
        <f>E188/RES_summary!E$19</f>
        <v>161.45165888084432</v>
      </c>
      <c r="F245" s="184">
        <f>F188/RES_summary!F$19</f>
        <v>159.32647604318686</v>
      </c>
      <c r="G245" s="184">
        <f>G188/RES_summary!G$19</f>
        <v>151.19999058272768</v>
      </c>
      <c r="H245" s="184">
        <f>H188/RES_summary!H$19</f>
        <v>147.33773935736852</v>
      </c>
      <c r="I245" s="184">
        <f>I188/RES_summary!I$19</f>
        <v>135.72542013904194</v>
      </c>
      <c r="J245" s="184">
        <f>J188/RES_summary!J$19</f>
        <v>134.92937562092493</v>
      </c>
      <c r="K245" s="184">
        <f>K188/RES_summary!K$19</f>
        <v>154.39451332098412</v>
      </c>
      <c r="L245" s="184">
        <f>L188/RES_summary!L$19</f>
        <v>139.91981946923255</v>
      </c>
      <c r="M245" s="184">
        <f>M188/RES_summary!M$19</f>
        <v>130.37434686011886</v>
      </c>
      <c r="N245" s="184">
        <f>N188/RES_summary!N$19</f>
        <v>123.45940527413018</v>
      </c>
      <c r="O245" s="184">
        <f>O188/RES_summary!O$19</f>
        <v>119.23386751223349</v>
      </c>
      <c r="P245" s="184">
        <f>P188/RES_summary!P$19</f>
        <v>99.940918878990345</v>
      </c>
      <c r="Q245" s="184">
        <f>Q188/RES_summary!Q$19</f>
        <v>110.68467682660979</v>
      </c>
    </row>
    <row r="246" spans="1:17" ht="12" customHeight="1" x14ac:dyDescent="0.25">
      <c r="A246" s="158" t="s">
        <v>65</v>
      </c>
      <c r="B246" s="178">
        <f>B189/RES_summary!B$19</f>
        <v>102.08627773574183</v>
      </c>
      <c r="C246" s="178">
        <f>C189/RES_summary!C$19</f>
        <v>100.41979236162084</v>
      </c>
      <c r="D246" s="178">
        <f>D189/RES_summary!D$19</f>
        <v>104.18145569710686</v>
      </c>
      <c r="E246" s="178">
        <f>E189/RES_summary!E$19</f>
        <v>113.420133419721</v>
      </c>
      <c r="F246" s="178">
        <f>F189/RES_summary!F$19</f>
        <v>111.89354424645751</v>
      </c>
      <c r="G246" s="178">
        <f>G189/RES_summary!G$19</f>
        <v>103.83785139384194</v>
      </c>
      <c r="H246" s="178">
        <f>H189/RES_summary!H$19</f>
        <v>100.33982032809411</v>
      </c>
      <c r="I246" s="178">
        <f>I189/RES_summary!I$19</f>
        <v>88.907808283822064</v>
      </c>
      <c r="J246" s="178">
        <f>J189/RES_summary!J$19</f>
        <v>85.937460929153914</v>
      </c>
      <c r="K246" s="178">
        <f>K189/RES_summary!K$19</f>
        <v>103.85833604417844</v>
      </c>
      <c r="L246" s="178">
        <f>L189/RES_summary!L$19</f>
        <v>99.877177800406244</v>
      </c>
      <c r="M246" s="178">
        <f>M189/RES_summary!M$19</f>
        <v>88.675517297883005</v>
      </c>
      <c r="N246" s="178">
        <f>N189/RES_summary!N$19</f>
        <v>82.625239125256428</v>
      </c>
      <c r="O246" s="178">
        <f>O189/RES_summary!O$19</f>
        <v>79.17318449391253</v>
      </c>
      <c r="P246" s="178">
        <f>P189/RES_summary!P$19</f>
        <v>61.500886342839159</v>
      </c>
      <c r="Q246" s="178">
        <f>Q189/RES_summary!Q$19</f>
        <v>71.208946682238718</v>
      </c>
    </row>
    <row r="247" spans="1:17" ht="12" customHeight="1" x14ac:dyDescent="0.25">
      <c r="A247" s="23" t="s">
        <v>84</v>
      </c>
      <c r="B247" s="177">
        <f>B190/RES_summary!B$19</f>
        <v>100.11351090158693</v>
      </c>
      <c r="C247" s="177">
        <f>C190/RES_summary!C$19</f>
        <v>97.695307862670774</v>
      </c>
      <c r="D247" s="177">
        <f>D190/RES_summary!D$19</f>
        <v>101.35526172509343</v>
      </c>
      <c r="E247" s="177">
        <f>E190/RES_summary!E$19</f>
        <v>108.82174075280597</v>
      </c>
      <c r="F247" s="177">
        <f>F190/RES_summary!F$19</f>
        <v>107.86891761075398</v>
      </c>
      <c r="G247" s="177">
        <f>G190/RES_summary!G$19</f>
        <v>100.03976014655514</v>
      </c>
      <c r="H247" s="177">
        <f>H190/RES_summary!H$19</f>
        <v>96.537839085894134</v>
      </c>
      <c r="I247" s="177">
        <f>I190/RES_summary!I$19</f>
        <v>85.117119047606579</v>
      </c>
      <c r="J247" s="177">
        <f>J190/RES_summary!J$19</f>
        <v>81.51823495543627</v>
      </c>
      <c r="K247" s="177">
        <f>K190/RES_summary!K$19</f>
        <v>101.0572176811158</v>
      </c>
      <c r="L247" s="177">
        <f>L190/RES_summary!L$19</f>
        <v>97.965362465000808</v>
      </c>
      <c r="M247" s="177">
        <f>M190/RES_summary!M$19</f>
        <v>86.903410094201433</v>
      </c>
      <c r="N247" s="177">
        <f>N190/RES_summary!N$19</f>
        <v>81.345987990819069</v>
      </c>
      <c r="O247" s="177">
        <f>O190/RES_summary!O$19</f>
        <v>78.00231524380392</v>
      </c>
      <c r="P247" s="177">
        <f>P190/RES_summary!P$19</f>
        <v>60.636709474503817</v>
      </c>
      <c r="Q247" s="177">
        <f>Q190/RES_summary!Q$19</f>
        <v>69.368839886628223</v>
      </c>
    </row>
    <row r="248" spans="1:17" ht="12" customHeight="1" x14ac:dyDescent="0.25">
      <c r="A248" s="23" t="s">
        <v>60</v>
      </c>
      <c r="B248" s="177">
        <f>B191/RES_summary!B$19</f>
        <v>1.9727668341549096</v>
      </c>
      <c r="C248" s="177">
        <f>C191/RES_summary!C$19</f>
        <v>2.7244844989500594</v>
      </c>
      <c r="D248" s="177">
        <f>D191/RES_summary!D$19</f>
        <v>2.826193972013443</v>
      </c>
      <c r="E248" s="177">
        <f>E191/RES_summary!E$19</f>
        <v>4.598392666915025</v>
      </c>
      <c r="F248" s="177">
        <f>F191/RES_summary!F$19</f>
        <v>4.0246266357035232</v>
      </c>
      <c r="G248" s="177">
        <f>G191/RES_summary!G$19</f>
        <v>3.7980912472868038</v>
      </c>
      <c r="H248" s="177">
        <f>H191/RES_summary!H$19</f>
        <v>3.8019812421999717</v>
      </c>
      <c r="I248" s="177">
        <f>I191/RES_summary!I$19</f>
        <v>3.7906892362154903</v>
      </c>
      <c r="J248" s="177">
        <f>J191/RES_summary!J$19</f>
        <v>4.4192259737176487</v>
      </c>
      <c r="K248" s="177">
        <f>K191/RES_summary!K$19</f>
        <v>2.8011183630626406</v>
      </c>
      <c r="L248" s="177">
        <f>L191/RES_summary!L$19</f>
        <v>1.9118153354054381</v>
      </c>
      <c r="M248" s="177">
        <f>M191/RES_summary!M$19</f>
        <v>1.7721072036815779</v>
      </c>
      <c r="N248" s="177">
        <f>N191/RES_summary!N$19</f>
        <v>1.2792511344373561</v>
      </c>
      <c r="O248" s="177">
        <f>O191/RES_summary!O$19</f>
        <v>1.170869250108612</v>
      </c>
      <c r="P248" s="177">
        <f>P191/RES_summary!P$19</f>
        <v>0.8641768683353418</v>
      </c>
      <c r="Q248" s="177">
        <f>Q191/RES_summary!Q$19</f>
        <v>1.8401067956104959</v>
      </c>
    </row>
    <row r="249" spans="1:17" ht="12" customHeight="1" x14ac:dyDescent="0.25">
      <c r="A249" s="158" t="s">
        <v>112</v>
      </c>
      <c r="B249" s="178">
        <f>B192/RES_summary!B$19</f>
        <v>0.19411061611972419</v>
      </c>
      <c r="C249" s="178">
        <f>C192/RES_summary!C$19</f>
        <v>0.23383841668907998</v>
      </c>
      <c r="D249" s="178">
        <f>D192/RES_summary!D$19</f>
        <v>0.28351100881747049</v>
      </c>
      <c r="E249" s="178">
        <f>E192/RES_summary!E$19</f>
        <v>0.32525931445275624</v>
      </c>
      <c r="F249" s="178">
        <f>F192/RES_summary!F$19</f>
        <v>0.38104786379750666</v>
      </c>
      <c r="G249" s="178">
        <f>G192/RES_summary!G$19</f>
        <v>0.49324687465617961</v>
      </c>
      <c r="H249" s="178">
        <f>H192/RES_summary!H$19</f>
        <v>0.62829457179513515</v>
      </c>
      <c r="I249" s="178">
        <f>I192/RES_summary!I$19</f>
        <v>0.89248117179445563</v>
      </c>
      <c r="J249" s="178">
        <f>J192/RES_summary!J$19</f>
        <v>1.1932504640602022</v>
      </c>
      <c r="K249" s="178">
        <f>K192/RES_summary!K$19</f>
        <v>1.2958888518296119</v>
      </c>
      <c r="L249" s="178">
        <f>L192/RES_summary!L$19</f>
        <v>1.7548030660469269</v>
      </c>
      <c r="M249" s="178">
        <f>M192/RES_summary!M$19</f>
        <v>2.0620036751501907</v>
      </c>
      <c r="N249" s="178">
        <f>N192/RES_summary!N$19</f>
        <v>2.9311060021409321</v>
      </c>
      <c r="O249" s="178">
        <f>O192/RES_summary!O$19</f>
        <v>2.7358078246561051</v>
      </c>
      <c r="P249" s="178">
        <f>P192/RES_summary!P$19</f>
        <v>2.8533468937576321</v>
      </c>
      <c r="Q249" s="178">
        <f>Q192/RES_summary!Q$19</f>
        <v>3.3770667328595536</v>
      </c>
    </row>
    <row r="250" spans="1:17" ht="12" customHeight="1" x14ac:dyDescent="0.25">
      <c r="A250" s="23" t="s">
        <v>60</v>
      </c>
      <c r="B250" s="177">
        <f>B193/RES_summary!B$19</f>
        <v>0.19411061611972419</v>
      </c>
      <c r="C250" s="177">
        <f>C193/RES_summary!C$19</f>
        <v>0.23383841668907998</v>
      </c>
      <c r="D250" s="177">
        <f>D193/RES_summary!D$19</f>
        <v>0.28351100881747049</v>
      </c>
      <c r="E250" s="177">
        <f>E193/RES_summary!E$19</f>
        <v>0.32525931445275624</v>
      </c>
      <c r="F250" s="177">
        <f>F193/RES_summary!F$19</f>
        <v>0.38104786379750666</v>
      </c>
      <c r="G250" s="177">
        <f>G193/RES_summary!G$19</f>
        <v>0.49324687465617961</v>
      </c>
      <c r="H250" s="177">
        <f>H193/RES_summary!H$19</f>
        <v>0.62829457179513515</v>
      </c>
      <c r="I250" s="177">
        <f>I193/RES_summary!I$19</f>
        <v>0.89248117179445563</v>
      </c>
      <c r="J250" s="177">
        <f>J193/RES_summary!J$19</f>
        <v>1.1932504640602022</v>
      </c>
      <c r="K250" s="177">
        <f>K193/RES_summary!K$19</f>
        <v>1.2958888518296119</v>
      </c>
      <c r="L250" s="177">
        <f>L193/RES_summary!L$19</f>
        <v>1.7548030660469269</v>
      </c>
      <c r="M250" s="177">
        <f>M193/RES_summary!M$19</f>
        <v>2.0620036751501907</v>
      </c>
      <c r="N250" s="177">
        <f>N193/RES_summary!N$19</f>
        <v>2.9311060021409321</v>
      </c>
      <c r="O250" s="177">
        <f>O193/RES_summary!O$19</f>
        <v>2.7358078246561051</v>
      </c>
      <c r="P250" s="177">
        <f>P193/RES_summary!P$19</f>
        <v>2.8533468937576321</v>
      </c>
      <c r="Q250" s="177">
        <f>Q193/RES_summary!Q$19</f>
        <v>3.3770667328595536</v>
      </c>
    </row>
    <row r="251" spans="1:17" ht="12" customHeight="1" x14ac:dyDescent="0.25">
      <c r="A251" s="158" t="s">
        <v>63</v>
      </c>
      <c r="B251" s="178">
        <f>B194/RES_summary!B$19</f>
        <v>32.112773437424472</v>
      </c>
      <c r="C251" s="178">
        <f>C194/RES_summary!C$19</f>
        <v>32.9672221895568</v>
      </c>
      <c r="D251" s="178">
        <f>D194/RES_summary!D$19</f>
        <v>33.242112534990483</v>
      </c>
      <c r="E251" s="178">
        <f>E194/RES_summary!E$19</f>
        <v>35.787385065125342</v>
      </c>
      <c r="F251" s="178">
        <f>F194/RES_summary!F$19</f>
        <v>34.648912219274067</v>
      </c>
      <c r="G251" s="178">
        <f>G194/RES_summary!G$19</f>
        <v>34.668537015107304</v>
      </c>
      <c r="H251" s="178">
        <f>H194/RES_summary!H$19</f>
        <v>33.812664712659817</v>
      </c>
      <c r="I251" s="178">
        <f>I194/RES_summary!I$19</f>
        <v>33.707306752303573</v>
      </c>
      <c r="J251" s="178">
        <f>J194/RES_summary!J$19</f>
        <v>35.53279731521031</v>
      </c>
      <c r="K251" s="178">
        <f>K194/RES_summary!K$19</f>
        <v>36.953905577724257</v>
      </c>
      <c r="L251" s="178">
        <f>L194/RES_summary!L$19</f>
        <v>27.922425206207073</v>
      </c>
      <c r="M251" s="178">
        <f>M194/RES_summary!M$19</f>
        <v>29.700944213765759</v>
      </c>
      <c r="N251" s="178">
        <f>N194/RES_summary!N$19</f>
        <v>28.407789193603069</v>
      </c>
      <c r="O251" s="178">
        <f>O194/RES_summary!O$19</f>
        <v>27.815107267117906</v>
      </c>
      <c r="P251" s="178">
        <f>P194/RES_summary!P$19</f>
        <v>26.462949560889133</v>
      </c>
      <c r="Q251" s="178">
        <f>Q194/RES_summary!Q$19</f>
        <v>27.325136443554005</v>
      </c>
    </row>
    <row r="252" spans="1:17" ht="12" customHeight="1" x14ac:dyDescent="0.25">
      <c r="A252" s="167" t="s">
        <v>169</v>
      </c>
      <c r="B252" s="183">
        <f>B195/RES_summary!B$19</f>
        <v>29.733009391717875</v>
      </c>
      <c r="C252" s="183">
        <f>C195/RES_summary!C$19</f>
        <v>29.641359196127624</v>
      </c>
      <c r="D252" s="183">
        <f>D195/RES_summary!D$19</f>
        <v>29.330908612528283</v>
      </c>
      <c r="E252" s="183">
        <f>E195/RES_summary!E$19</f>
        <v>29.157778493066392</v>
      </c>
      <c r="F252" s="183">
        <f>F195/RES_summary!F$19</f>
        <v>29.083443808975563</v>
      </c>
      <c r="G252" s="183">
        <f>G195/RES_summary!G$19</f>
        <v>29.100736588428116</v>
      </c>
      <c r="H252" s="183">
        <f>H195/RES_summary!H$19</f>
        <v>29.002444397574713</v>
      </c>
      <c r="I252" s="183">
        <f>I195/RES_summary!I$19</f>
        <v>29.135848341128323</v>
      </c>
      <c r="J252" s="183">
        <f>J195/RES_summary!J$19</f>
        <v>29.085323159884556</v>
      </c>
      <c r="K252" s="183">
        <f>K195/RES_summary!K$19</f>
        <v>31.424889401729349</v>
      </c>
      <c r="L252" s="183">
        <f>L195/RES_summary!L$19</f>
        <v>28.243401547664998</v>
      </c>
      <c r="M252" s="183">
        <f>M195/RES_summary!M$19</f>
        <v>27.784756370393019</v>
      </c>
      <c r="N252" s="183">
        <f>N195/RES_summary!N$19</f>
        <v>27.043059477563922</v>
      </c>
      <c r="O252" s="183">
        <f>O195/RES_summary!O$19</f>
        <v>26.347039906000248</v>
      </c>
      <c r="P252" s="183">
        <f>P195/RES_summary!P$19</f>
        <v>25.53275966924652</v>
      </c>
      <c r="Q252" s="183">
        <f>Q195/RES_summary!Q$19</f>
        <v>25.109746247646704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31.929228012322174</v>
      </c>
      <c r="L253" s="183">
        <f>L196/RES_summary!L$19</f>
        <v>28.506949254283303</v>
      </c>
      <c r="M253" s="183">
        <f>M196/RES_summary!M$19</f>
        <v>27.841355347231307</v>
      </c>
      <c r="N253" s="183">
        <f>N196/RES_summary!N$19</f>
        <v>27.003807420889288</v>
      </c>
      <c r="O253" s="183">
        <f>O196/RES_summary!O$19</f>
        <v>26.373462201171424</v>
      </c>
      <c r="P253" s="183">
        <f>P196/RES_summary!P$19</f>
        <v>25.597103099259922</v>
      </c>
      <c r="Q253" s="183">
        <f>Q196/RES_summary!Q$19</f>
        <v>25.160821906007119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16.371494150200082</v>
      </c>
      <c r="L254" s="182">
        <f>L197/RES_summary!L$19</f>
        <v>14.551379368319081</v>
      </c>
      <c r="M254" s="182">
        <f>M197/RES_summary!M$19</f>
        <v>14.224248281525147</v>
      </c>
      <c r="N254" s="182">
        <f>N197/RES_summary!N$19</f>
        <v>13.786163945780128</v>
      </c>
      <c r="O254" s="182">
        <f>O197/RES_summary!O$19</f>
        <v>13.443876680962431</v>
      </c>
      <c r="P254" s="182">
        <f>P197/RES_summary!P$19</f>
        <v>13.047511581382981</v>
      </c>
      <c r="Q254" s="182">
        <f>Q197/RES_summary!Q$19</f>
        <v>12.806665753210343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15.557733862122086</v>
      </c>
      <c r="L255" s="181">
        <f>L198/RES_summary!L$19</f>
        <v>13.95556988596422</v>
      </c>
      <c r="M255" s="181">
        <f>M198/RES_summary!M$19</f>
        <v>13.617107065706154</v>
      </c>
      <c r="N255" s="181">
        <f>N198/RES_summary!N$19</f>
        <v>13.217643475109163</v>
      </c>
      <c r="O255" s="181">
        <f>O198/RES_summary!O$19</f>
        <v>12.929585520208995</v>
      </c>
      <c r="P255" s="181">
        <f>P198/RES_summary!P$19</f>
        <v>12.549591517876946</v>
      </c>
      <c r="Q255" s="181">
        <f>Q198/RES_summary!Q$19</f>
        <v>12.354156152796776</v>
      </c>
    </row>
    <row r="256" spans="1:17" ht="12" customHeight="1" x14ac:dyDescent="0.25">
      <c r="A256" s="163" t="s">
        <v>142</v>
      </c>
      <c r="B256" s="180">
        <f>B199/RES_summary!B$19</f>
        <v>33.901230365006562</v>
      </c>
      <c r="C256" s="180">
        <f>C199/RES_summary!C$19</f>
        <v>35.503978249362028</v>
      </c>
      <c r="D256" s="180">
        <f>D199/RES_summary!D$19</f>
        <v>36.27053688874647</v>
      </c>
      <c r="E256" s="180">
        <f>E199/RES_summary!E$19</f>
        <v>40.995420219432368</v>
      </c>
      <c r="F256" s="180">
        <f>F199/RES_summary!F$19</f>
        <v>39.085557444108858</v>
      </c>
      <c r="G256" s="180">
        <f>G199/RES_summary!G$19</f>
        <v>39.173735904297544</v>
      </c>
      <c r="H256" s="180">
        <f>H199/RES_summary!H$19</f>
        <v>37.762378416065445</v>
      </c>
      <c r="I256" s="180">
        <f>I199/RES_summary!I$19</f>
        <v>37.516199457783436</v>
      </c>
      <c r="J256" s="180">
        <f>J199/RES_summary!J$19</f>
        <v>40.98220191987199</v>
      </c>
      <c r="K256" s="180">
        <f>K199/RES_summary!K$19</f>
        <v>42.185548755352301</v>
      </c>
      <c r="L256" s="180">
        <f>L199/RES_summary!L$19</f>
        <v>27.570726524045739</v>
      </c>
      <c r="M256" s="180">
        <f>M199/RES_summary!M$19</f>
        <v>31.612184715083984</v>
      </c>
      <c r="N256" s="180">
        <f>N199/RES_summary!N$19</f>
        <v>29.82294353902693</v>
      </c>
      <c r="O256" s="180">
        <f>O199/RES_summary!O$19</f>
        <v>29.362969678911128</v>
      </c>
      <c r="P256" s="180">
        <f>P199/RES_summary!P$19</f>
        <v>27.461659233428957</v>
      </c>
      <c r="Q256" s="180">
        <f>Q199/RES_summary!Q$19</f>
        <v>29.747175014470166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37.055755766841244</v>
      </c>
      <c r="L257" s="179">
        <f>L200/RES_summary!L$19</f>
        <v>28.006767020574099</v>
      </c>
      <c r="M257" s="179">
        <f>M200/RES_summary!M$19</f>
        <v>29.727643911807384</v>
      </c>
      <c r="N257" s="179">
        <f>N200/RES_summary!N$19</f>
        <v>28.378151484889845</v>
      </c>
      <c r="O257" s="179">
        <f>O200/RES_summary!O$19</f>
        <v>27.809199133582524</v>
      </c>
      <c r="P257" s="179">
        <f>P200/RES_summary!P$19</f>
        <v>26.444639310143842</v>
      </c>
      <c r="Q257" s="179">
        <f>Q200/RES_summary!Q$19</f>
        <v>27.331928913567559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21.498021904719153</v>
      </c>
      <c r="L258" s="177">
        <f>L201/RES_summary!L$19</f>
        <v>14.051197134609879</v>
      </c>
      <c r="M258" s="177">
        <f>M201/RES_summary!M$19</f>
        <v>16.110536846101223</v>
      </c>
      <c r="N258" s="177">
        <f>N201/RES_summary!N$19</f>
        <v>15.160508009780683</v>
      </c>
      <c r="O258" s="177">
        <f>O201/RES_summary!O$19</f>
        <v>14.879613613373529</v>
      </c>
      <c r="P258" s="177">
        <f>P201/RES_summary!P$19</f>
        <v>13.895047792266901</v>
      </c>
      <c r="Q258" s="177">
        <f>Q201/RES_summary!Q$19</f>
        <v>14.977772760770787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15.55773386212209</v>
      </c>
      <c r="L259" s="177">
        <f>L202/RES_summary!L$19</f>
        <v>13.95556988596422</v>
      </c>
      <c r="M259" s="177">
        <f>M202/RES_summary!M$19</f>
        <v>13.617107065706158</v>
      </c>
      <c r="N259" s="177">
        <f>N202/RES_summary!N$19</f>
        <v>13.21764347510916</v>
      </c>
      <c r="O259" s="177">
        <f>O202/RES_summary!O$19</f>
        <v>12.929585520208995</v>
      </c>
      <c r="P259" s="177">
        <f>P202/RES_summary!P$19</f>
        <v>12.549591517876946</v>
      </c>
      <c r="Q259" s="177">
        <f>Q202/RES_summary!Q$19</f>
        <v>12.354156152796774</v>
      </c>
    </row>
    <row r="260" spans="1:17" ht="12" customHeight="1" x14ac:dyDescent="0.25">
      <c r="A260" s="158" t="s">
        <v>62</v>
      </c>
      <c r="B260" s="178">
        <f>B203/RES_summary!B$19</f>
        <v>10.336951741636197</v>
      </c>
      <c r="C260" s="178">
        <f>C203/RES_summary!C$19</f>
        <v>10.97255974255361</v>
      </c>
      <c r="D260" s="178">
        <f>D203/RES_summary!D$19</f>
        <v>11.01883717480316</v>
      </c>
      <c r="E260" s="178">
        <f>E203/RES_summary!E$19</f>
        <v>11.918881081545251</v>
      </c>
      <c r="F260" s="178">
        <f>F203/RES_summary!F$19</f>
        <v>12.40297171365777</v>
      </c>
      <c r="G260" s="178">
        <f>G203/RES_summary!G$19</f>
        <v>12.20035529912224</v>
      </c>
      <c r="H260" s="178">
        <f>H203/RES_summary!H$19</f>
        <v>12.556959744819471</v>
      </c>
      <c r="I260" s="178">
        <f>I203/RES_summary!I$19</f>
        <v>12.217823931121847</v>
      </c>
      <c r="J260" s="178">
        <f>J203/RES_summary!J$19</f>
        <v>12.265866912500513</v>
      </c>
      <c r="K260" s="178">
        <f>K203/RES_summary!K$19</f>
        <v>12.286382847251799</v>
      </c>
      <c r="L260" s="178">
        <f>L203/RES_summary!L$19</f>
        <v>10.365413396572308</v>
      </c>
      <c r="M260" s="178">
        <f>M203/RES_summary!M$19</f>
        <v>9.935881673319912</v>
      </c>
      <c r="N260" s="178">
        <f>N203/RES_summary!N$19</f>
        <v>9.495270953129749</v>
      </c>
      <c r="O260" s="178">
        <f>O203/RES_summary!O$19</f>
        <v>9.5097679265469299</v>
      </c>
      <c r="P260" s="178">
        <f>P203/RES_summary!P$19</f>
        <v>9.1237360815044184</v>
      </c>
      <c r="Q260" s="178">
        <f>Q203/RES_summary!Q$19</f>
        <v>8.7735269679575225</v>
      </c>
    </row>
    <row r="261" spans="1:17" ht="12" customHeight="1" x14ac:dyDescent="0.25">
      <c r="A261" s="23" t="s">
        <v>57</v>
      </c>
      <c r="B261" s="177">
        <f>B204/RES_summary!B$19</f>
        <v>9.3549941068598983</v>
      </c>
      <c r="C261" s="177">
        <f>C204/RES_summary!C$19</f>
        <v>9.4829464385829709</v>
      </c>
      <c r="D261" s="177">
        <f>D204/RES_summary!D$19</f>
        <v>9.6083870810513474</v>
      </c>
      <c r="E261" s="177">
        <f>E204/RES_summary!E$19</f>
        <v>9.4904046127816972</v>
      </c>
      <c r="F261" s="177">
        <f>F204/RES_summary!F$19</f>
        <v>8.7798692199243416</v>
      </c>
      <c r="G261" s="177">
        <f>G204/RES_summary!G$19</f>
        <v>10.90050187408446</v>
      </c>
      <c r="H261" s="177">
        <f>H204/RES_summary!H$19</f>
        <v>9.3836042510996904</v>
      </c>
      <c r="I261" s="177">
        <f>I204/RES_summary!I$19</f>
        <v>10.420045713650158</v>
      </c>
      <c r="J261" s="177">
        <f>J204/RES_summary!J$19</f>
        <v>9.6011973124488801</v>
      </c>
      <c r="K261" s="177">
        <f>K204/RES_summary!K$19</f>
        <v>9.655057637552849</v>
      </c>
      <c r="L261" s="177">
        <f>L204/RES_summary!L$19</f>
        <v>9.1721088113796494</v>
      </c>
      <c r="M261" s="177">
        <f>M204/RES_summary!M$19</f>
        <v>8.9338363629616975</v>
      </c>
      <c r="N261" s="177">
        <f>N204/RES_summary!N$19</f>
        <v>8.7559366841583923</v>
      </c>
      <c r="O261" s="177">
        <f>O204/RES_summary!O$19</f>
        <v>8.8021733698247875</v>
      </c>
      <c r="P261" s="177">
        <f>P204/RES_summary!P$19</f>
        <v>8.5743972614712298</v>
      </c>
      <c r="Q261" s="177">
        <f>Q204/RES_summary!Q$19</f>
        <v>7.8511241240230909</v>
      </c>
    </row>
    <row r="262" spans="1:17" ht="12" customHeight="1" x14ac:dyDescent="0.25">
      <c r="A262" s="29" t="s">
        <v>140</v>
      </c>
      <c r="B262" s="176">
        <f>B205/RES_summary!B$19</f>
        <v>10.666405113512523</v>
      </c>
      <c r="C262" s="176">
        <f>C205/RES_summary!C$19</f>
        <v>11.423630555652728</v>
      </c>
      <c r="D262" s="176">
        <f>D205/RES_summary!D$19</f>
        <v>11.676560016449086</v>
      </c>
      <c r="E262" s="176">
        <f>E205/RES_summary!E$19</f>
        <v>13.067684734411612</v>
      </c>
      <c r="F262" s="176">
        <f>F205/RES_summary!F$19</f>
        <v>13.683759615240501</v>
      </c>
      <c r="G262" s="176">
        <f>G205/RES_summary!G$19</f>
        <v>12.619965777394892</v>
      </c>
      <c r="H262" s="176">
        <f>H205/RES_summary!H$19</f>
        <v>13.376438065994138</v>
      </c>
      <c r="I262" s="176">
        <f>I205/RES_summary!I$19</f>
        <v>12.666147676127256</v>
      </c>
      <c r="J262" s="176">
        <f>J205/RES_summary!J$19</f>
        <v>13.350153727259052</v>
      </c>
      <c r="K262" s="176">
        <f>K205/RES_summary!K$19</f>
        <v>12.994514135008711</v>
      </c>
      <c r="L262" s="176">
        <f>L205/RES_summary!L$19</f>
        <v>10.66919008147519</v>
      </c>
      <c r="M262" s="176">
        <f>M205/RES_summary!M$19</f>
        <v>10.259664130907442</v>
      </c>
      <c r="N262" s="176">
        <f>N205/RES_summary!N$19</f>
        <v>9.7034545424294905</v>
      </c>
      <c r="O262" s="176">
        <f>O205/RES_summary!O$19</f>
        <v>9.6466042991870644</v>
      </c>
      <c r="P262" s="176">
        <f>P205/RES_summary!P$19</f>
        <v>9.2009687782389236</v>
      </c>
      <c r="Q262" s="176">
        <f>Q205/RES_summary!Q$19</f>
        <v>9.0677240032333426</v>
      </c>
    </row>
    <row r="264" spans="1:17" ht="12" customHeight="1" x14ac:dyDescent="0.25">
      <c r="A264" s="152" t="s">
        <v>195</v>
      </c>
      <c r="B264" s="184">
        <f>B207/RES_summary!B$19</f>
        <v>44.701525396771927</v>
      </c>
      <c r="C264" s="184">
        <f>C207/RES_summary!C$19</f>
        <v>43.401807950325654</v>
      </c>
      <c r="D264" s="184">
        <f>D207/RES_summary!D$19</f>
        <v>45.162653692771052</v>
      </c>
      <c r="E264" s="184">
        <f>E207/RES_summary!E$19</f>
        <v>47.942979614489055</v>
      </c>
      <c r="F264" s="184">
        <f>F207/RES_summary!F$19</f>
        <v>46.766799048680483</v>
      </c>
      <c r="G264" s="184">
        <f>G207/RES_summary!G$19</f>
        <v>43.527450095629511</v>
      </c>
      <c r="H264" s="184">
        <f>H207/RES_summary!H$19</f>
        <v>41.376193372327783</v>
      </c>
      <c r="I264" s="184">
        <f>I207/RES_summary!I$19</f>
        <v>36.829752767330334</v>
      </c>
      <c r="J264" s="184">
        <f>J207/RES_summary!J$19</f>
        <v>35.66377859604151</v>
      </c>
      <c r="K264" s="184">
        <f>K207/RES_summary!K$19</f>
        <v>41.85911628275386</v>
      </c>
      <c r="L264" s="184">
        <f>L207/RES_summary!L$19</f>
        <v>39.81412830950368</v>
      </c>
      <c r="M264" s="184">
        <f>M207/RES_summary!M$19</f>
        <v>35.55033875468505</v>
      </c>
      <c r="N264" s="184">
        <f>N207/RES_summary!N$19</f>
        <v>33.10383251661068</v>
      </c>
      <c r="O264" s="184">
        <f>O207/RES_summary!O$19</f>
        <v>31.410914346178608</v>
      </c>
      <c r="P264" s="184">
        <f>P207/RES_summary!P$19</f>
        <v>25.122290152303719</v>
      </c>
      <c r="Q264" s="184">
        <f>Q207/RES_summary!Q$19</f>
        <v>28.290650329702231</v>
      </c>
    </row>
    <row r="265" spans="1:17" ht="12" customHeight="1" x14ac:dyDescent="0.25">
      <c r="A265" s="158" t="s">
        <v>65</v>
      </c>
      <c r="B265" s="178">
        <f>B208/RES_summary!B$19</f>
        <v>37.984693444631397</v>
      </c>
      <c r="C265" s="178">
        <f>C208/RES_summary!C$19</f>
        <v>36.792046681625848</v>
      </c>
      <c r="D265" s="178">
        <f>D208/RES_summary!D$19</f>
        <v>38.146288876414822</v>
      </c>
      <c r="E265" s="178">
        <f>E208/RES_summary!E$19</f>
        <v>40.929925626100527</v>
      </c>
      <c r="F265" s="178">
        <f>F208/RES_summary!F$19</f>
        <v>40.178023890912328</v>
      </c>
      <c r="G265" s="178">
        <f>G208/RES_summary!G$19</f>
        <v>36.79484680182626</v>
      </c>
      <c r="H265" s="178">
        <f>H208/RES_summary!H$19</f>
        <v>35.06293774565993</v>
      </c>
      <c r="I265" s="178">
        <f>I208/RES_summary!I$19</f>
        <v>30.464433179618336</v>
      </c>
      <c r="J265" s="178">
        <f>J208/RES_summary!J$19</f>
        <v>28.968612955280935</v>
      </c>
      <c r="K265" s="178">
        <f>K208/RES_summary!K$19</f>
        <v>35.472893092237356</v>
      </c>
      <c r="L265" s="178">
        <f>L208/RES_summary!L$19</f>
        <v>34.10474658460322</v>
      </c>
      <c r="M265" s="178">
        <f>M208/RES_summary!M$19</f>
        <v>29.815210335683595</v>
      </c>
      <c r="N265" s="178">
        <f>N208/RES_summary!N$19</f>
        <v>27.644844222461334</v>
      </c>
      <c r="O265" s="178">
        <f>O208/RES_summary!O$19</f>
        <v>26.30031543755182</v>
      </c>
      <c r="P265" s="178">
        <f>P208/RES_summary!P$19</f>
        <v>20.323183757029192</v>
      </c>
      <c r="Q265" s="178">
        <f>Q208/RES_summary!Q$19</f>
        <v>23.156192581449666</v>
      </c>
    </row>
    <row r="266" spans="1:17" ht="12" customHeight="1" x14ac:dyDescent="0.25">
      <c r="A266" s="23" t="s">
        <v>84</v>
      </c>
      <c r="B266" s="177">
        <f>B209/RES_summary!B$19</f>
        <v>37.984693444631397</v>
      </c>
      <c r="C266" s="177">
        <f>C209/RES_summary!C$19</f>
        <v>36.792046681625848</v>
      </c>
      <c r="D266" s="177">
        <f>D209/RES_summary!D$19</f>
        <v>38.146288876414822</v>
      </c>
      <c r="E266" s="177">
        <f>E209/RES_summary!E$19</f>
        <v>40.929925626100527</v>
      </c>
      <c r="F266" s="177">
        <f>F209/RES_summary!F$19</f>
        <v>40.178023890912328</v>
      </c>
      <c r="G266" s="177">
        <f>G209/RES_summary!G$19</f>
        <v>36.79484680182626</v>
      </c>
      <c r="H266" s="177">
        <f>H209/RES_summary!H$19</f>
        <v>35.06293774565993</v>
      </c>
      <c r="I266" s="177">
        <f>I209/RES_summary!I$19</f>
        <v>30.464433179618336</v>
      </c>
      <c r="J266" s="177">
        <f>J209/RES_summary!J$19</f>
        <v>28.968612955280935</v>
      </c>
      <c r="K266" s="177">
        <f>K209/RES_summary!K$19</f>
        <v>35.472893092237356</v>
      </c>
      <c r="L266" s="177">
        <f>L209/RES_summary!L$19</f>
        <v>34.10474658460322</v>
      </c>
      <c r="M266" s="177">
        <f>M209/RES_summary!M$19</f>
        <v>29.815210335683595</v>
      </c>
      <c r="N266" s="177">
        <f>N209/RES_summary!N$19</f>
        <v>27.644844222461334</v>
      </c>
      <c r="O266" s="177">
        <f>O209/RES_summary!O$19</f>
        <v>26.30031543755182</v>
      </c>
      <c r="P266" s="177">
        <f>P209/RES_summary!P$19</f>
        <v>20.323183757029192</v>
      </c>
      <c r="Q266" s="177">
        <f>Q209/RES_summary!Q$19</f>
        <v>23.156192581449666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5.4443642058345096</v>
      </c>
      <c r="C270" s="178">
        <f>C213/RES_summary!C$19</f>
        <v>5.431002355587121</v>
      </c>
      <c r="D270" s="178">
        <f>D213/RES_summary!D$19</f>
        <v>5.4168267685609193</v>
      </c>
      <c r="E270" s="178">
        <f>E213/RES_summary!E$19</f>
        <v>5.4255346540128038</v>
      </c>
      <c r="F270" s="178">
        <f>F213/RES_summary!F$19</f>
        <v>5.4029666152631703</v>
      </c>
      <c r="G270" s="178">
        <f>G213/RES_summary!G$19</f>
        <v>5.3836351002802365</v>
      </c>
      <c r="H270" s="178">
        <f>H213/RES_summary!H$19</f>
        <v>5.3427675720876913</v>
      </c>
      <c r="I270" s="178">
        <f>I213/RES_summary!I$19</f>
        <v>5.3338717266039462</v>
      </c>
      <c r="J270" s="178">
        <f>J213/RES_summary!J$19</f>
        <v>5.3290188834062278</v>
      </c>
      <c r="K270" s="178">
        <f>K213/RES_summary!K$19</f>
        <v>5.3901532807000212</v>
      </c>
      <c r="L270" s="178">
        <f>L213/RES_summary!L$19</f>
        <v>4.8108374674929584</v>
      </c>
      <c r="M270" s="178">
        <f>M213/RES_summary!M$19</f>
        <v>4.6898219694679879</v>
      </c>
      <c r="N270" s="178">
        <f>N213/RES_summary!N$19</f>
        <v>4.5382264292960661</v>
      </c>
      <c r="O270" s="178">
        <f>O213/RES_summary!O$19</f>
        <v>4.4305367152774853</v>
      </c>
      <c r="P270" s="178">
        <f>P213/RES_summary!P$19</f>
        <v>4.2968206309568009</v>
      </c>
      <c r="Q270" s="178">
        <f>Q213/RES_summary!Q$19</f>
        <v>4.2413230071779662</v>
      </c>
    </row>
    <row r="271" spans="1:17" ht="12" customHeight="1" x14ac:dyDescent="0.25">
      <c r="A271" s="167" t="s">
        <v>169</v>
      </c>
      <c r="B271" s="183">
        <f>B214/RES_summary!B$19</f>
        <v>12.688766902349677</v>
      </c>
      <c r="C271" s="183">
        <f>C214/RES_summary!C$19</f>
        <v>12.551422816142077</v>
      </c>
      <c r="D271" s="183">
        <f>D214/RES_summary!D$19</f>
        <v>12.412647574920973</v>
      </c>
      <c r="E271" s="183">
        <f>E214/RES_summary!E$19</f>
        <v>12.33200881047668</v>
      </c>
      <c r="F271" s="183">
        <f>F214/RES_summary!F$19</f>
        <v>12.180619209800806</v>
      </c>
      <c r="G271" s="183">
        <f>G214/RES_summary!G$19</f>
        <v>12.037060741564874</v>
      </c>
      <c r="H271" s="183">
        <f>H214/RES_summary!H$19</f>
        <v>11.849540225476327</v>
      </c>
      <c r="I271" s="183">
        <f>I214/RES_summary!I$19</f>
        <v>11.735620122832808</v>
      </c>
      <c r="J271" s="183">
        <f>J214/RES_summary!J$19</f>
        <v>11.63405842747173</v>
      </c>
      <c r="K271" s="183">
        <f>K214/RES_summary!K$19</f>
        <v>12.319375336072861</v>
      </c>
      <c r="L271" s="183">
        <f>L214/RES_summary!L$19</f>
        <v>10.938548767147342</v>
      </c>
      <c r="M271" s="183">
        <f>M214/RES_summary!M$19</f>
        <v>10.641415479456464</v>
      </c>
      <c r="N271" s="183">
        <f>N214/RES_summary!N$19</f>
        <v>10.276952846111465</v>
      </c>
      <c r="O271" s="183">
        <f>O214/RES_summary!O$19</f>
        <v>10.008349253668928</v>
      </c>
      <c r="P271" s="183">
        <f>P214/RES_summary!P$19</f>
        <v>9.673624540305676</v>
      </c>
      <c r="Q271" s="183">
        <f>Q214/RES_summary!Q$19</f>
        <v>9.4819464324000133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6.1596876680363843</v>
      </c>
      <c r="L272" s="183">
        <f>L215/RES_summary!L$19</f>
        <v>5.469274383573695</v>
      </c>
      <c r="M272" s="183">
        <f>M215/RES_summary!M$19</f>
        <v>5.3207077397282463</v>
      </c>
      <c r="N272" s="183">
        <f>N215/RES_summary!N$19</f>
        <v>5.1384764230557458</v>
      </c>
      <c r="O272" s="183">
        <f>O215/RES_summary!O$19</f>
        <v>5.0041746268344793</v>
      </c>
      <c r="P272" s="183">
        <f>P215/RES_summary!P$19</f>
        <v>4.8368122701528478</v>
      </c>
      <c r="Q272" s="183">
        <f>Q215/RES_summary!Q$19</f>
        <v>4.740973216200028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6.1596876680363843</v>
      </c>
      <c r="L273" s="182">
        <f>L216/RES_summary!L$19</f>
        <v>5.469274383573695</v>
      </c>
      <c r="M273" s="182">
        <f>M216/RES_summary!M$19</f>
        <v>5.3207077397282463</v>
      </c>
      <c r="N273" s="182">
        <f>N216/RES_summary!N$19</f>
        <v>5.1384764230557458</v>
      </c>
      <c r="O273" s="182">
        <f>O216/RES_summary!O$19</f>
        <v>5.0041746268344793</v>
      </c>
      <c r="P273" s="182">
        <f>P216/RES_summary!P$19</f>
        <v>4.8368122701528478</v>
      </c>
      <c r="Q273" s="182">
        <f>Q216/RES_summary!Q$19</f>
        <v>4.740973216200028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1.2724677463060288</v>
      </c>
      <c r="C279" s="178">
        <f>C222/RES_summary!C$19</f>
        <v>1.178758913112681</v>
      </c>
      <c r="D279" s="178">
        <f>D222/RES_summary!D$19</f>
        <v>1.5995380477953121</v>
      </c>
      <c r="E279" s="178">
        <f>E222/RES_summary!E$19</f>
        <v>1.5875193343757223</v>
      </c>
      <c r="F279" s="178">
        <f>F222/RES_summary!F$19</f>
        <v>1.1858085425049807</v>
      </c>
      <c r="G279" s="178">
        <f>G222/RES_summary!G$19</f>
        <v>1.3489681935230082</v>
      </c>
      <c r="H279" s="178">
        <f>H222/RES_summary!H$19</f>
        <v>0.97048805458016174</v>
      </c>
      <c r="I279" s="178">
        <f>I222/RES_summary!I$19</f>
        <v>1.0314478611080549</v>
      </c>
      <c r="J279" s="178">
        <f>J222/RES_summary!J$19</f>
        <v>1.3661467573543522</v>
      </c>
      <c r="K279" s="178">
        <f>K222/RES_summary!K$19</f>
        <v>0.99606990981648547</v>
      </c>
      <c r="L279" s="178">
        <f>L222/RES_summary!L$19</f>
        <v>0.8985442574074981</v>
      </c>
      <c r="M279" s="178">
        <f>M222/RES_summary!M$19</f>
        <v>1.0453064495334643</v>
      </c>
      <c r="N279" s="178">
        <f>N222/RES_summary!N$19</f>
        <v>0.92076186485327738</v>
      </c>
      <c r="O279" s="178">
        <f>O222/RES_summary!O$19</f>
        <v>0.68006219334930651</v>
      </c>
      <c r="P279" s="178">
        <f>P222/RES_summary!P$19</f>
        <v>0.50228576431772831</v>
      </c>
      <c r="Q279" s="178">
        <f>Q222/RES_summary!Q$19</f>
        <v>0.89313474107460111</v>
      </c>
    </row>
    <row r="280" spans="1:17" ht="12" customHeight="1" x14ac:dyDescent="0.25">
      <c r="A280" s="23" t="s">
        <v>57</v>
      </c>
      <c r="B280" s="177">
        <f>B223/RES_summary!B$19</f>
        <v>5.0651422949849643</v>
      </c>
      <c r="C280" s="177">
        <f>C223/RES_summary!C$19</f>
        <v>5.071484640770846</v>
      </c>
      <c r="D280" s="177">
        <f>D223/RES_summary!D$19</f>
        <v>5.0296585280674817</v>
      </c>
      <c r="E280" s="177">
        <f>E223/RES_summary!E$19</f>
        <v>4.9434046831204386</v>
      </c>
      <c r="F280" s="177">
        <f>F223/RES_summary!F$19</f>
        <v>4.5402327076076174</v>
      </c>
      <c r="G280" s="177">
        <f>G223/RES_summary!G$19</f>
        <v>5.5277507011384515</v>
      </c>
      <c r="H280" s="177">
        <f>H223/RES_summary!H$19</f>
        <v>4.7286150483203082</v>
      </c>
      <c r="I280" s="177">
        <f>I223/RES_summary!I$19</f>
        <v>5.1675537841513561</v>
      </c>
      <c r="J280" s="177">
        <f>J223/RES_summary!J$19</f>
        <v>4.7234962003077161</v>
      </c>
      <c r="K280" s="177">
        <f>K223/RES_summary!K$19</f>
        <v>4.6973381769268618</v>
      </c>
      <c r="L280" s="177">
        <f>L223/RES_summary!L$19</f>
        <v>4.428232464735518</v>
      </c>
      <c r="M280" s="177">
        <f>M223/RES_summary!M$19</f>
        <v>4.2803316990377285</v>
      </c>
      <c r="N280" s="177">
        <f>N223/RES_summary!N$19</f>
        <v>4.1907160554684557</v>
      </c>
      <c r="O280" s="177">
        <f>O223/RES_summary!O$19</f>
        <v>4.1967317524877412</v>
      </c>
      <c r="P280" s="177">
        <f>P223/RES_summary!P$19</f>
        <v>4.0749315575662051</v>
      </c>
      <c r="Q280" s="177">
        <f>Q223/RES_summary!Q$19</f>
        <v>3.6934009790109874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0.41652238394599622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0.45766519500408126</v>
      </c>
      <c r="G285" s="168">
        <f t="shared" si="71"/>
        <v>0.59907352742185171</v>
      </c>
      <c r="H285" s="168">
        <f t="shared" si="71"/>
        <v>0.67969822472834529</v>
      </c>
      <c r="I285" s="168">
        <f t="shared" si="71"/>
        <v>0.63376975610609354</v>
      </c>
      <c r="J285" s="168">
        <f t="shared" si="71"/>
        <v>0.35587373180011317</v>
      </c>
      <c r="K285" s="168">
        <f t="shared" si="71"/>
        <v>0</v>
      </c>
      <c r="L285" s="168">
        <f t="shared" si="71"/>
        <v>0.59902772029972595</v>
      </c>
      <c r="M285" s="168">
        <f t="shared" si="71"/>
        <v>1.1277224592293018</v>
      </c>
      <c r="N285" s="168">
        <f t="shared" si="71"/>
        <v>0.65191258014489262</v>
      </c>
      <c r="O285" s="168">
        <f t="shared" si="71"/>
        <v>0.32264694870458088</v>
      </c>
      <c r="P285" s="168">
        <f t="shared" si="71"/>
        <v>0.61512713437081545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0.29378053291650524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0.34791512546076442</v>
      </c>
      <c r="G286" s="157">
        <f t="shared" si="72"/>
        <v>0.43458263016998439</v>
      </c>
      <c r="H286" s="157">
        <f t="shared" si="72"/>
        <v>0.50772557090052883</v>
      </c>
      <c r="I286" s="157">
        <f t="shared" si="72"/>
        <v>0.44601287120774674</v>
      </c>
      <c r="J286" s="157">
        <f t="shared" si="72"/>
        <v>0.24844031385081025</v>
      </c>
      <c r="K286" s="157">
        <f t="shared" si="72"/>
        <v>0</v>
      </c>
      <c r="L286" s="157">
        <f t="shared" si="72"/>
        <v>0.44557291113957576</v>
      </c>
      <c r="M286" s="157">
        <f t="shared" si="72"/>
        <v>0.81643075069527782</v>
      </c>
      <c r="N286" s="157">
        <f t="shared" si="72"/>
        <v>0.47044041662174646</v>
      </c>
      <c r="O286" s="157">
        <f t="shared" si="72"/>
        <v>0.25517302799945507</v>
      </c>
      <c r="P286" s="157">
        <f t="shared" si="72"/>
        <v>0.45627516914205574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0.28891962424946355</v>
      </c>
      <c r="D287" s="156">
        <f>RES_hhdet_in_fec!D$26</f>
        <v>0</v>
      </c>
      <c r="E287" s="156">
        <f>RES_hhdet_in_fec!E$26</f>
        <v>0</v>
      </c>
      <c r="F287" s="156">
        <f>RES_hhdet_in_fec!F$26</f>
        <v>0.34017323206664624</v>
      </c>
      <c r="G287" s="156">
        <f>RES_hhdet_in_fec!G$26</f>
        <v>0.42462414890686651</v>
      </c>
      <c r="H287" s="156">
        <f>RES_hhdet_in_fec!H$26</f>
        <v>0.49551794856149722</v>
      </c>
      <c r="I287" s="156">
        <f>RES_hhdet_in_fec!I$26</f>
        <v>0.4337504825520917</v>
      </c>
      <c r="J287" s="156">
        <f>RES_hhdet_in_fec!J$26</f>
        <v>0.24011783031617465</v>
      </c>
      <c r="K287" s="156">
        <f>RES_hhdet_in_fec!K$26</f>
        <v>0</v>
      </c>
      <c r="L287" s="156">
        <f>RES_hhdet_in_fec!L$26</f>
        <v>0.43996935703120549</v>
      </c>
      <c r="M287" s="156">
        <f>RES_hhdet_in_fec!M$26</f>
        <v>0.8055525759677804</v>
      </c>
      <c r="N287" s="156">
        <f>RES_hhdet_in_fec!N$26</f>
        <v>0.46554585105877005</v>
      </c>
      <c r="O287" s="156">
        <f>RES_hhdet_in_fec!O$26</f>
        <v>0.25261784799445619</v>
      </c>
      <c r="P287" s="156">
        <f>RES_hhdet_in_fec!P$26</f>
        <v>0.4519092852272501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4.8609086670417219E-3</v>
      </c>
      <c r="D288" s="156">
        <f>RES_hhdet_in_fec!D$27</f>
        <v>0</v>
      </c>
      <c r="E288" s="156">
        <f>RES_hhdet_in_fec!E$27</f>
        <v>0</v>
      </c>
      <c r="F288" s="156">
        <f>RES_hhdet_in_fec!F$27</f>
        <v>7.7418933941182048E-3</v>
      </c>
      <c r="G288" s="156">
        <f>RES_hhdet_in_fec!G$27</f>
        <v>9.9584812631178972E-3</v>
      </c>
      <c r="H288" s="156">
        <f>RES_hhdet_in_fec!H$27</f>
        <v>1.2207622339031568E-2</v>
      </c>
      <c r="I288" s="156">
        <f>RES_hhdet_in_fec!I$27</f>
        <v>1.2262388655655036E-2</v>
      </c>
      <c r="J288" s="156">
        <f>RES_hhdet_in_fec!J$27</f>
        <v>8.3224835346356087E-3</v>
      </c>
      <c r="K288" s="156">
        <f>RES_hhdet_in_fec!K$27</f>
        <v>0</v>
      </c>
      <c r="L288" s="156">
        <f>RES_hhdet_in_fec!L$27</f>
        <v>5.6035541083702409E-3</v>
      </c>
      <c r="M288" s="156">
        <f>RES_hhdet_in_fec!M$27</f>
        <v>1.087817472749736E-2</v>
      </c>
      <c r="N288" s="156">
        <f>RES_hhdet_in_fec!N$27</f>
        <v>4.8945655629763964E-3</v>
      </c>
      <c r="O288" s="156">
        <f>RES_hhdet_in_fec!O$27</f>
        <v>2.5551800049988999E-3</v>
      </c>
      <c r="P288" s="156">
        <f>RES_hhdet_in_fec!P$27</f>
        <v>4.3658839148056237E-3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7.0700055053504892E-4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1.1681776521401462E-3</v>
      </c>
      <c r="G289" s="157">
        <f t="shared" si="73"/>
        <v>1.8450202942577509E-3</v>
      </c>
      <c r="H289" s="157">
        <f t="shared" si="73"/>
        <v>2.375895829516252E-3</v>
      </c>
      <c r="I289" s="157">
        <f t="shared" si="73"/>
        <v>3.33056187587904E-3</v>
      </c>
      <c r="J289" s="157">
        <f t="shared" si="73"/>
        <v>4.5351760292337154E-3</v>
      </c>
      <c r="K289" s="157">
        <f t="shared" si="73"/>
        <v>0</v>
      </c>
      <c r="L289" s="157">
        <f t="shared" si="73"/>
        <v>9.6299721245556389E-3</v>
      </c>
      <c r="M289" s="157">
        <f t="shared" si="73"/>
        <v>8.0678296531820088E-3</v>
      </c>
      <c r="N289" s="157">
        <f t="shared" si="73"/>
        <v>1.4721049921573425E-2</v>
      </c>
      <c r="O289" s="157">
        <f t="shared" si="73"/>
        <v>1.1224502855600213E-3</v>
      </c>
      <c r="P289" s="157">
        <f t="shared" si="73"/>
        <v>6.4393121507670481E-3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7.0700055053504892E-4</v>
      </c>
      <c r="D290" s="156">
        <f>RES_hhdet_in_fec!D$29</f>
        <v>0</v>
      </c>
      <c r="E290" s="156">
        <f>RES_hhdet_in_fec!E$29</f>
        <v>0</v>
      </c>
      <c r="F290" s="156">
        <f>RES_hhdet_in_fec!F$29</f>
        <v>1.1681776521401462E-3</v>
      </c>
      <c r="G290" s="156">
        <f>RES_hhdet_in_fec!G$29</f>
        <v>1.8450202942577509E-3</v>
      </c>
      <c r="H290" s="156">
        <f>RES_hhdet_in_fec!H$29</f>
        <v>2.375895829516252E-3</v>
      </c>
      <c r="I290" s="156">
        <f>RES_hhdet_in_fec!I$29</f>
        <v>3.33056187587904E-3</v>
      </c>
      <c r="J290" s="156">
        <f>RES_hhdet_in_fec!J$29</f>
        <v>4.5351760292337154E-3</v>
      </c>
      <c r="K290" s="156">
        <f>RES_hhdet_in_fec!K$29</f>
        <v>0</v>
      </c>
      <c r="L290" s="156">
        <f>RES_hhdet_in_fec!L$29</f>
        <v>9.6299721245556389E-3</v>
      </c>
      <c r="M290" s="156">
        <f>RES_hhdet_in_fec!M$29</f>
        <v>8.0678296531820088E-3</v>
      </c>
      <c r="N290" s="156">
        <f>RES_hhdet_in_fec!N$29</f>
        <v>1.4721049921573425E-2</v>
      </c>
      <c r="O290" s="156">
        <f>RES_hhdet_in_fec!O$29</f>
        <v>1.1224502855600213E-3</v>
      </c>
      <c r="P290" s="156">
        <f>RES_hhdet_in_fec!P$29</f>
        <v>6.4393121507670481E-3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8.6658970946907429E-2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8.1958557655326003E-2</v>
      </c>
      <c r="G291" s="157">
        <f t="shared" si="74"/>
        <v>0.11066563393595366</v>
      </c>
      <c r="H291" s="157">
        <f t="shared" si="74"/>
        <v>0.12958077173611068</v>
      </c>
      <c r="I291" s="157">
        <f t="shared" si="74"/>
        <v>0.12722064547619935</v>
      </c>
      <c r="J291" s="157">
        <f t="shared" si="74"/>
        <v>7.258043672241174E-2</v>
      </c>
      <c r="K291" s="157">
        <f t="shared" si="74"/>
        <v>0</v>
      </c>
      <c r="L291" s="157">
        <f t="shared" si="74"/>
        <v>0.10109851317297472</v>
      </c>
      <c r="M291" s="157">
        <f t="shared" si="74"/>
        <v>0.21239043152224385</v>
      </c>
      <c r="N291" s="157">
        <f t="shared" si="74"/>
        <v>0.13132355170581894</v>
      </c>
      <c r="O291" s="157">
        <f t="shared" si="74"/>
        <v>5.0751426999930141E-2</v>
      </c>
      <c r="P291" s="157">
        <f t="shared" si="74"/>
        <v>0.11630683292698143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8.6658970946907429E-2</v>
      </c>
      <c r="D292" s="132">
        <f>RES_hhdet_in_fec!D$31</f>
        <v>0</v>
      </c>
      <c r="E292" s="132">
        <f>RES_hhdet_in_fec!E$31</f>
        <v>0</v>
      </c>
      <c r="F292" s="132">
        <f>RES_hhdet_in_fec!F$31</f>
        <v>8.1958557655326003E-2</v>
      </c>
      <c r="G292" s="132">
        <f>RES_hhdet_in_fec!G$31</f>
        <v>0.11066563393595366</v>
      </c>
      <c r="H292" s="132">
        <f>RES_hhdet_in_fec!H$31</f>
        <v>0</v>
      </c>
      <c r="I292" s="132">
        <f>RES_hhdet_in_fec!I$31</f>
        <v>0.12722064547619935</v>
      </c>
      <c r="J292" s="132">
        <f>RES_hhdet_in_fec!J$31</f>
        <v>7.258043672241174E-2</v>
      </c>
      <c r="K292" s="132">
        <f>RES_hhdet_in_fec!K$31</f>
        <v>0</v>
      </c>
      <c r="L292" s="132">
        <f>RES_hhdet_in_fec!L$31</f>
        <v>8.7848776876246454E-2</v>
      </c>
      <c r="M292" s="132">
        <f>RES_hhdet_in_fec!M$31</f>
        <v>0.16988936181867748</v>
      </c>
      <c r="N292" s="132">
        <f>RES_hhdet_in_fec!N$31</f>
        <v>0.10260671239321233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1.324973629672826E-2</v>
      </c>
      <c r="M293" s="132">
        <f t="shared" si="75"/>
        <v>4.2501069703566374E-2</v>
      </c>
      <c r="N293" s="132">
        <f t="shared" si="75"/>
        <v>2.8716839312606601E-2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8.3873273367629422E-3</v>
      </c>
      <c r="M294" s="165">
        <f>RES_hhdet_in_fec!M$33</f>
        <v>2.6874449642841622E-2</v>
      </c>
      <c r="N294" s="165">
        <f>RES_hhdet_in_fec!N$33</f>
        <v>1.8124440870239542E-2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4.8624089599653177E-3</v>
      </c>
      <c r="M295" s="164">
        <f>RES_hhdet_in_fec!M$34</f>
        <v>1.5626620060724756E-2</v>
      </c>
      <c r="N295" s="164">
        <f>RES_hhdet_in_fec!N$34</f>
        <v>1.0592398442367059E-2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0.12958077173611068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3.6582384747683723E-2</v>
      </c>
      <c r="P296" s="162">
        <f>RES_hhdet_in_fec!P$35</f>
        <v>8.6772382055162148E-2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1.4169042252246418E-2</v>
      </c>
      <c r="P297" s="160">
        <f t="shared" si="76"/>
        <v>2.9534450871819287E-2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8.5438134803865716E-3</v>
      </c>
      <c r="P298" s="156">
        <f>RES_hhdet_in_fec!P$37</f>
        <v>1.7478978730775842E-2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5.6252287718598463E-3</v>
      </c>
      <c r="P299" s="156">
        <f>RES_hhdet_in_fec!P$38</f>
        <v>1.2055472141043445E-2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3.5375879532048439E-2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2.6623334235850688E-2</v>
      </c>
      <c r="G300" s="157">
        <f t="shared" si="77"/>
        <v>5.1980243021655971E-2</v>
      </c>
      <c r="H300" s="157">
        <f t="shared" si="77"/>
        <v>4.0015986262189482E-2</v>
      </c>
      <c r="I300" s="157">
        <f t="shared" si="77"/>
        <v>5.7205677546268423E-2</v>
      </c>
      <c r="J300" s="157">
        <f t="shared" si="77"/>
        <v>3.031780519765748E-2</v>
      </c>
      <c r="K300" s="157">
        <f t="shared" si="77"/>
        <v>0</v>
      </c>
      <c r="L300" s="157">
        <f t="shared" si="77"/>
        <v>4.2726323862619923E-2</v>
      </c>
      <c r="M300" s="157">
        <f t="shared" si="77"/>
        <v>9.0833447358598149E-2</v>
      </c>
      <c r="N300" s="157">
        <f t="shared" si="77"/>
        <v>3.5427561895753822E-2</v>
      </c>
      <c r="O300" s="157">
        <f t="shared" si="77"/>
        <v>1.5600043419635681E-2</v>
      </c>
      <c r="P300" s="157">
        <f t="shared" si="77"/>
        <v>3.6105820151011291E-2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3.5375879532048439E-2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5.1980243021655971E-2</v>
      </c>
      <c r="H301" s="156">
        <f>RES_hhdet_in_fec!H$40</f>
        <v>0</v>
      </c>
      <c r="I301" s="156">
        <f>RES_hhdet_in_fec!I$40</f>
        <v>5.7205677546268423E-2</v>
      </c>
      <c r="J301" s="156">
        <f>RES_hhdet_in_fec!J$40</f>
        <v>3.031780519765748E-2</v>
      </c>
      <c r="K301" s="156">
        <f>RES_hhdet_in_fec!K$40</f>
        <v>0</v>
      </c>
      <c r="L301" s="156">
        <f>RES_hhdet_in_fec!L$40</f>
        <v>4.2726323862619923E-2</v>
      </c>
      <c r="M301" s="156">
        <f>RES_hhdet_in_fec!M$40</f>
        <v>9.0833447358598149E-2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2.6623334235850688E-2</v>
      </c>
      <c r="G302" s="57">
        <f>RES_hhdet_in_fec!G$41</f>
        <v>0</v>
      </c>
      <c r="H302" s="57">
        <f>RES_hhdet_in_fec!H$41</f>
        <v>4.0015986262189482E-2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3.5427561895753822E-2</v>
      </c>
      <c r="O302" s="57">
        <f>RES_hhdet_in_fec!O$41</f>
        <v>1.5600043419635681E-2</v>
      </c>
      <c r="P302" s="57">
        <f>RES_hhdet_in_fec!P$41</f>
        <v>3.6105820151011291E-2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0.25790813501929333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0.30165591565991912</v>
      </c>
      <c r="G304" s="168">
        <f t="shared" si="78"/>
        <v>0.37914684704929891</v>
      </c>
      <c r="H304" s="168">
        <f t="shared" si="78"/>
        <v>0.47815963769300951</v>
      </c>
      <c r="I304" s="168">
        <f t="shared" si="78"/>
        <v>0.41010399421309013</v>
      </c>
      <c r="J304" s="168">
        <f t="shared" si="78"/>
        <v>0.23667271997998429</v>
      </c>
      <c r="K304" s="168">
        <f t="shared" si="78"/>
        <v>0</v>
      </c>
      <c r="L304" s="168">
        <f t="shared" si="78"/>
        <v>0.40830838373148381</v>
      </c>
      <c r="M304" s="168">
        <f t="shared" si="78"/>
        <v>0.75752204406166879</v>
      </c>
      <c r="N304" s="168">
        <f t="shared" si="78"/>
        <v>0.48191470927750868</v>
      </c>
      <c r="O304" s="168">
        <f t="shared" si="78"/>
        <v>0.23440627349976406</v>
      </c>
      <c r="P304" s="168">
        <f t="shared" si="78"/>
        <v>0.46261537208128656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0.19086093977547433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0.22931155583405169</v>
      </c>
      <c r="G305" s="157">
        <f t="shared" si="79"/>
        <v>0.28683626868634732</v>
      </c>
      <c r="H305" s="157">
        <f t="shared" si="79"/>
        <v>0.34319200799489447</v>
      </c>
      <c r="I305" s="157">
        <f t="shared" si="79"/>
        <v>0.30069265299634435</v>
      </c>
      <c r="J305" s="157">
        <f t="shared" si="79"/>
        <v>0.16875056484142242</v>
      </c>
      <c r="K305" s="157">
        <f t="shared" si="79"/>
        <v>0</v>
      </c>
      <c r="L305" s="157">
        <f t="shared" si="79"/>
        <v>0.2994431657197551</v>
      </c>
      <c r="M305" s="157">
        <f t="shared" si="79"/>
        <v>0.55549043704866086</v>
      </c>
      <c r="N305" s="157">
        <f t="shared" si="79"/>
        <v>0.3227996240535887</v>
      </c>
      <c r="O305" s="157">
        <f t="shared" si="79"/>
        <v>0.1772216418268181</v>
      </c>
      <c r="P305" s="157">
        <f t="shared" si="79"/>
        <v>0.31811248702145989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0.18568270090797337</v>
      </c>
      <c r="D306" s="156">
        <f>RES_hhdet_in_tes!D$26</f>
        <v>0</v>
      </c>
      <c r="E306" s="156">
        <f>RES_hhdet_in_tes!E$26</f>
        <v>0</v>
      </c>
      <c r="F306" s="156">
        <f>RES_hhdet_in_tes!F$26</f>
        <v>0.22106359656437685</v>
      </c>
      <c r="G306" s="156">
        <f>RES_hhdet_in_tes!G$26</f>
        <v>0.27634461938045046</v>
      </c>
      <c r="H306" s="156">
        <f>RES_hhdet_in_tes!H$26</f>
        <v>0.33018810214173439</v>
      </c>
      <c r="I306" s="156">
        <f>RES_hhdet_in_tes!I$26</f>
        <v>0.28787226719306808</v>
      </c>
      <c r="J306" s="156">
        <f>RES_hhdet_in_tes!J$26</f>
        <v>0.16007277902876588</v>
      </c>
      <c r="K306" s="156">
        <f>RES_hhdet_in_tes!K$26</f>
        <v>0</v>
      </c>
      <c r="L306" s="156">
        <f>RES_hhdet_in_tes!L$26</f>
        <v>0.29371132538432415</v>
      </c>
      <c r="M306" s="156">
        <f>RES_hhdet_in_tes!M$26</f>
        <v>0.54438941801808272</v>
      </c>
      <c r="N306" s="156">
        <f>RES_hhdet_in_tes!N$26</f>
        <v>0.31780185594255783</v>
      </c>
      <c r="O306" s="156">
        <f>RES_hhdet_in_tes!O$26</f>
        <v>0.17460076239402558</v>
      </c>
      <c r="P306" s="156">
        <f>RES_hhdet_in_tes!P$26</f>
        <v>0.31364254407982323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5.1782388675009538E-3</v>
      </c>
      <c r="D307" s="156">
        <f>RES_hhdet_in_tes!D$27</f>
        <v>0</v>
      </c>
      <c r="E307" s="156">
        <f>RES_hhdet_in_tes!E$27</f>
        <v>0</v>
      </c>
      <c r="F307" s="156">
        <f>RES_hhdet_in_tes!F$27</f>
        <v>8.2479592696748285E-3</v>
      </c>
      <c r="G307" s="156">
        <f>RES_hhdet_in_tes!G$27</f>
        <v>1.0491649305896843E-2</v>
      </c>
      <c r="H307" s="156">
        <f>RES_hhdet_in_tes!H$27</f>
        <v>1.3003905853160056E-2</v>
      </c>
      <c r="I307" s="156">
        <f>RES_hhdet_in_tes!I$27</f>
        <v>1.2820385803276284E-2</v>
      </c>
      <c r="J307" s="156">
        <f>RES_hhdet_in_tes!J$27</f>
        <v>8.6777858126565483E-3</v>
      </c>
      <c r="K307" s="156">
        <f>RES_hhdet_in_tes!K$27</f>
        <v>0</v>
      </c>
      <c r="L307" s="156">
        <f>RES_hhdet_in_tes!L$27</f>
        <v>5.7318403354309749E-3</v>
      </c>
      <c r="M307" s="156">
        <f>RES_hhdet_in_tes!M$27</f>
        <v>1.110101903057813E-2</v>
      </c>
      <c r="N307" s="156">
        <f>RES_hhdet_in_tes!N$27</f>
        <v>4.9977681110308552E-3</v>
      </c>
      <c r="O307" s="156">
        <f>RES_hhdet_in_tes!O$27</f>
        <v>2.6208794327925249E-3</v>
      </c>
      <c r="P307" s="156">
        <f>RES_hhdet_in_tes!P$27</f>
        <v>4.4699429416366586E-3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1.3344967072017294E-3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2.2616612880400409E-3</v>
      </c>
      <c r="G308" s="157">
        <f t="shared" si="80"/>
        <v>3.6898332990339591E-3</v>
      </c>
      <c r="H308" s="157">
        <f t="shared" si="80"/>
        <v>4.9668476006467102E-3</v>
      </c>
      <c r="I308" s="157">
        <f t="shared" si="80"/>
        <v>7.35009223217949E-3</v>
      </c>
      <c r="J308" s="157">
        <f t="shared" si="80"/>
        <v>1.0597464000397273E-2</v>
      </c>
      <c r="K308" s="157">
        <f t="shared" si="80"/>
        <v>0</v>
      </c>
      <c r="L308" s="157">
        <f t="shared" si="80"/>
        <v>2.5414962622079422E-2</v>
      </c>
      <c r="M308" s="157">
        <f t="shared" si="80"/>
        <v>2.2639357613475124E-2</v>
      </c>
      <c r="N308" s="157">
        <f t="shared" si="80"/>
        <v>4.374681844841919E-2</v>
      </c>
      <c r="O308" s="157">
        <f t="shared" si="80"/>
        <v>3.5070197589369152E-3</v>
      </c>
      <c r="P308" s="157">
        <f t="shared" si="80"/>
        <v>2.108875934067022E-2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1.3344967072017294E-3</v>
      </c>
      <c r="D309" s="156">
        <f>RES_hhdet_in_tes!D$29</f>
        <v>0</v>
      </c>
      <c r="E309" s="156">
        <f>RES_hhdet_in_tes!E$29</f>
        <v>0</v>
      </c>
      <c r="F309" s="156">
        <f>RES_hhdet_in_tes!F$29</f>
        <v>2.2616612880400409E-3</v>
      </c>
      <c r="G309" s="156">
        <f>RES_hhdet_in_tes!G$29</f>
        <v>3.6898332990339591E-3</v>
      </c>
      <c r="H309" s="156">
        <f>RES_hhdet_in_tes!H$29</f>
        <v>4.9668476006467102E-3</v>
      </c>
      <c r="I309" s="156">
        <f>RES_hhdet_in_tes!I$29</f>
        <v>7.35009223217949E-3</v>
      </c>
      <c r="J309" s="156">
        <f>RES_hhdet_in_tes!J$29</f>
        <v>1.0597464000397273E-2</v>
      </c>
      <c r="K309" s="156">
        <f>RES_hhdet_in_tes!K$29</f>
        <v>0</v>
      </c>
      <c r="L309" s="156">
        <f>RES_hhdet_in_tes!L$29</f>
        <v>2.5414962622079422E-2</v>
      </c>
      <c r="M309" s="156">
        <f>RES_hhdet_in_tes!M$29</f>
        <v>2.2639357613475124E-2</v>
      </c>
      <c r="N309" s="156">
        <f>RES_hhdet_in_tes!N$29</f>
        <v>4.374681844841919E-2</v>
      </c>
      <c r="O309" s="156">
        <f>RES_hhdet_in_tes!O$29</f>
        <v>3.5070197589369152E-3</v>
      </c>
      <c r="P309" s="156">
        <f>RES_hhdet_in_tes!P$29</f>
        <v>2.108875934067022E-2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4.9784027897285615E-2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4.7653289294168871E-2</v>
      </c>
      <c r="G310" s="157">
        <f t="shared" si="81"/>
        <v>6.4464343707638289E-2</v>
      </c>
      <c r="H310" s="157">
        <f t="shared" si="81"/>
        <v>9.5989488992918343E-2</v>
      </c>
      <c r="I310" s="157">
        <f t="shared" si="81"/>
        <v>7.5171735001143561E-2</v>
      </c>
      <c r="J310" s="157">
        <f t="shared" si="81"/>
        <v>4.3096091052135278E-2</v>
      </c>
      <c r="K310" s="157">
        <f t="shared" si="81"/>
        <v>0</v>
      </c>
      <c r="L310" s="157">
        <f t="shared" si="81"/>
        <v>6.2964524784029835E-2</v>
      </c>
      <c r="M310" s="157">
        <f t="shared" si="81"/>
        <v>0.13567860562140976</v>
      </c>
      <c r="N310" s="157">
        <f t="shared" si="81"/>
        <v>8.485810811237654E-2</v>
      </c>
      <c r="O310" s="157">
        <f t="shared" si="81"/>
        <v>4.0215035715414654E-2</v>
      </c>
      <c r="P310" s="157">
        <f t="shared" si="81"/>
        <v>9.216350530275591E-2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4.9784027897285615E-2</v>
      </c>
      <c r="D311" s="132">
        <f>RES_hhdet_in_tes!D$31</f>
        <v>0</v>
      </c>
      <c r="E311" s="132">
        <f>RES_hhdet_in_tes!E$31</f>
        <v>0</v>
      </c>
      <c r="F311" s="132">
        <f>RES_hhdet_in_tes!F$31</f>
        <v>4.7653289294168871E-2</v>
      </c>
      <c r="G311" s="132">
        <f>RES_hhdet_in_tes!G$31</f>
        <v>6.4464343707638289E-2</v>
      </c>
      <c r="H311" s="132">
        <f>RES_hhdet_in_tes!H$31</f>
        <v>0</v>
      </c>
      <c r="I311" s="132">
        <f>RES_hhdet_in_tes!I$31</f>
        <v>7.5171735001143561E-2</v>
      </c>
      <c r="J311" s="132">
        <f>RES_hhdet_in_tes!J$31</f>
        <v>4.3096091052135278E-2</v>
      </c>
      <c r="K311" s="132">
        <f>RES_hhdet_in_tes!K$31</f>
        <v>0</v>
      </c>
      <c r="L311" s="132">
        <f>RES_hhdet_in_tes!L$31</f>
        <v>5.2986557118268211E-2</v>
      </c>
      <c r="M311" s="132">
        <f>RES_hhdet_in_tes!M$31</f>
        <v>0.10359191576105109</v>
      </c>
      <c r="N311" s="132">
        <f>RES_hhdet_in_tes!N$31</f>
        <v>6.3095789355634854E-2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9.9779676657616237E-3</v>
      </c>
      <c r="M312" s="132">
        <f t="shared" si="82"/>
        <v>3.2086689860358689E-2</v>
      </c>
      <c r="N312" s="132">
        <f t="shared" si="82"/>
        <v>2.1762318756741693E-2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5.0932560876363374E-3</v>
      </c>
      <c r="M313" s="165">
        <f>RES_hhdet_in_tes!M$33</f>
        <v>1.6393204907369039E-2</v>
      </c>
      <c r="N313" s="165">
        <f>RES_hhdet_in_tes!N$33</f>
        <v>1.1110244179444185E-2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4.8847115781252854E-3</v>
      </c>
      <c r="M314" s="164">
        <f>RES_hhdet_in_tes!M$34</f>
        <v>1.5693484952989646E-2</v>
      </c>
      <c r="N314" s="164">
        <f>RES_hhdet_in_tes!N$34</f>
        <v>1.0652074577297508E-2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9.5989488992918343E-2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2.7946290872167039E-2</v>
      </c>
      <c r="P315" s="162">
        <f>RES_hhdet_in_tes!P$35</f>
        <v>6.6499154345073322E-2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1.2268744843247612E-2</v>
      </c>
      <c r="P316" s="160">
        <f t="shared" si="83"/>
        <v>2.5664350957682588E-2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6.5645249944699122E-3</v>
      </c>
      <c r="P317" s="156">
        <f>RES_hhdet_in_tes!P$37</f>
        <v>1.3485053773364198E-2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5.7042198487777009E-3</v>
      </c>
      <c r="P318" s="156">
        <f>RES_hhdet_in_tes!P$38</f>
        <v>1.2179297184318393E-2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1.5928670639331635E-2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2.2429409243658528E-2</v>
      </c>
      <c r="G319" s="157">
        <f t="shared" si="84"/>
        <v>2.4156401356279413E-2</v>
      </c>
      <c r="H319" s="157">
        <f t="shared" si="84"/>
        <v>3.4011293104549964E-2</v>
      </c>
      <c r="I319" s="157">
        <f t="shared" si="84"/>
        <v>2.6889513983422743E-2</v>
      </c>
      <c r="J319" s="157">
        <f t="shared" si="84"/>
        <v>1.4228600086029329E-2</v>
      </c>
      <c r="K319" s="157">
        <f t="shared" si="84"/>
        <v>0</v>
      </c>
      <c r="L319" s="157">
        <f t="shared" si="84"/>
        <v>2.0485730605619399E-2</v>
      </c>
      <c r="M319" s="157">
        <f t="shared" si="84"/>
        <v>4.3713643778123007E-2</v>
      </c>
      <c r="N319" s="157">
        <f t="shared" si="84"/>
        <v>3.0510158663124232E-2</v>
      </c>
      <c r="O319" s="157">
        <f t="shared" si="84"/>
        <v>1.3462576198594403E-2</v>
      </c>
      <c r="P319" s="157">
        <f t="shared" si="84"/>
        <v>3.1250620416400525E-2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1.5928670639331635E-2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2.4156401356279413E-2</v>
      </c>
      <c r="H320" s="156">
        <f>RES_hhdet_in_tes!H$40</f>
        <v>0</v>
      </c>
      <c r="I320" s="156">
        <f>RES_hhdet_in_tes!I$40</f>
        <v>2.6889513983422743E-2</v>
      </c>
      <c r="J320" s="156">
        <f>RES_hhdet_in_tes!J$40</f>
        <v>1.4228600086029329E-2</v>
      </c>
      <c r="K320" s="156">
        <f>RES_hhdet_in_tes!K$40</f>
        <v>0</v>
      </c>
      <c r="L320" s="156">
        <f>RES_hhdet_in_tes!L$40</f>
        <v>2.0485730605619399E-2</v>
      </c>
      <c r="M320" s="156">
        <f>RES_hhdet_in_tes!M$40</f>
        <v>4.3713643778123007E-2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2.2429409243658528E-2</v>
      </c>
      <c r="G321" s="57">
        <f>RES_hhdet_in_tes!G$41</f>
        <v>0</v>
      </c>
      <c r="H321" s="57">
        <f>RES_hhdet_in_tes!H$41</f>
        <v>3.4011293104549964E-2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3.0510158663124232E-2</v>
      </c>
      <c r="O321" s="57">
        <f>RES_hhdet_in_tes!O$41</f>
        <v>1.3462576198594403E-2</v>
      </c>
      <c r="P321" s="57">
        <f>RES_hhdet_in_tes!P$41</f>
        <v>3.1250620416400525E-2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0.61919393761256336</v>
      </c>
      <c r="D323" s="175" t="str">
        <f t="shared" si="85"/>
        <v/>
      </c>
      <c r="E323" s="175" t="str">
        <f t="shared" si="85"/>
        <v/>
      </c>
      <c r="F323" s="175">
        <f t="shared" si="85"/>
        <v>0.65911919663724716</v>
      </c>
      <c r="G323" s="175">
        <f t="shared" si="85"/>
        <v>0.63288866840933489</v>
      </c>
      <c r="H323" s="175">
        <f t="shared" si="85"/>
        <v>0.70348813678911015</v>
      </c>
      <c r="I323" s="175">
        <f t="shared" si="85"/>
        <v>0.64708672236552478</v>
      </c>
      <c r="J323" s="175">
        <f t="shared" si="85"/>
        <v>0.66504689397226546</v>
      </c>
      <c r="K323" s="175" t="str">
        <f t="shared" si="85"/>
        <v/>
      </c>
      <c r="L323" s="175">
        <f t="shared" si="85"/>
        <v>0.68161851262439921</v>
      </c>
      <c r="M323" s="175">
        <f t="shared" si="85"/>
        <v>0.67172737215801115</v>
      </c>
      <c r="N323" s="175">
        <f t="shared" si="85"/>
        <v>0.73923210558446262</v>
      </c>
      <c r="O323" s="175">
        <f t="shared" si="85"/>
        <v>0.72651012024412187</v>
      </c>
      <c r="P323" s="175">
        <f t="shared" si="85"/>
        <v>0.75206464848030807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0.64967184135961287</v>
      </c>
      <c r="D324" s="169" t="str">
        <f t="shared" si="85"/>
        <v/>
      </c>
      <c r="E324" s="169" t="str">
        <f t="shared" si="85"/>
        <v/>
      </c>
      <c r="F324" s="169">
        <f t="shared" si="85"/>
        <v>0.65910200233565852</v>
      </c>
      <c r="G324" s="169">
        <f t="shared" si="85"/>
        <v>0.66002699779821628</v>
      </c>
      <c r="H324" s="169">
        <f t="shared" si="85"/>
        <v>0.675939971638992</v>
      </c>
      <c r="I324" s="169">
        <f t="shared" si="85"/>
        <v>0.67417931725177904</v>
      </c>
      <c r="J324" s="169">
        <f t="shared" si="85"/>
        <v>0.67923986339333819</v>
      </c>
      <c r="K324" s="169" t="str">
        <f t="shared" si="85"/>
        <v/>
      </c>
      <c r="L324" s="169">
        <f t="shared" si="85"/>
        <v>0.67204077768981452</v>
      </c>
      <c r="M324" s="169">
        <f t="shared" si="85"/>
        <v>0.68038892040213028</v>
      </c>
      <c r="N324" s="169">
        <f t="shared" si="85"/>
        <v>0.68616473552937296</v>
      </c>
      <c r="O324" s="169">
        <f t="shared" si="85"/>
        <v>0.69451557328071745</v>
      </c>
      <c r="P324" s="169">
        <f t="shared" si="85"/>
        <v>0.69719438736851236</v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>
        <f t="shared" si="85"/>
        <v>0.64267943512084968</v>
      </c>
      <c r="D325" s="73" t="str">
        <f t="shared" si="85"/>
        <v/>
      </c>
      <c r="E325" s="73" t="str">
        <f t="shared" si="85"/>
        <v/>
      </c>
      <c r="F325" s="73">
        <f t="shared" si="85"/>
        <v>0.64985594316564688</v>
      </c>
      <c r="G325" s="73">
        <f t="shared" si="85"/>
        <v>0.65079817078670565</v>
      </c>
      <c r="H325" s="73">
        <f t="shared" si="85"/>
        <v>0.66634942911811745</v>
      </c>
      <c r="I325" s="73">
        <f t="shared" si="85"/>
        <v>0.663681722033579</v>
      </c>
      <c r="J325" s="73">
        <f t="shared" si="85"/>
        <v>0.66664261799296776</v>
      </c>
      <c r="K325" s="73" t="str">
        <f t="shared" si="85"/>
        <v/>
      </c>
      <c r="L325" s="73">
        <f t="shared" si="85"/>
        <v>0.66757223131676469</v>
      </c>
      <c r="M325" s="73">
        <f t="shared" si="85"/>
        <v>0.67579625993258152</v>
      </c>
      <c r="N325" s="73">
        <f t="shared" si="85"/>
        <v>0.68264351453201721</v>
      </c>
      <c r="O325" s="73">
        <f t="shared" si="85"/>
        <v>0.69116558382627535</v>
      </c>
      <c r="P325" s="73">
        <f t="shared" si="85"/>
        <v>0.69403872487838536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1.0652820742366169</v>
      </c>
      <c r="D326" s="73" t="str">
        <f t="shared" si="85"/>
        <v/>
      </c>
      <c r="E326" s="73" t="str">
        <f t="shared" si="85"/>
        <v/>
      </c>
      <c r="F326" s="73">
        <f t="shared" si="85"/>
        <v>1.0653671976342505</v>
      </c>
      <c r="G326" s="73">
        <f t="shared" si="85"/>
        <v>1.0535390918245315</v>
      </c>
      <c r="H326" s="73">
        <f t="shared" si="85"/>
        <v>1.0652283869875727</v>
      </c>
      <c r="I326" s="73">
        <f t="shared" si="85"/>
        <v>1.0455047677325018</v>
      </c>
      <c r="J326" s="73">
        <f t="shared" si="85"/>
        <v>1.0426918571292187</v>
      </c>
      <c r="K326" s="73" t="str">
        <f t="shared" si="85"/>
        <v/>
      </c>
      <c r="L326" s="73">
        <f t="shared" si="85"/>
        <v>1.022893725050162</v>
      </c>
      <c r="M326" s="73">
        <f t="shared" si="85"/>
        <v>1.0204854498721623</v>
      </c>
      <c r="N326" s="73">
        <f t="shared" si="85"/>
        <v>1.0210851293596119</v>
      </c>
      <c r="O326" s="73">
        <f t="shared" si="85"/>
        <v>1.025712250277903</v>
      </c>
      <c r="P326" s="73">
        <f t="shared" si="85"/>
        <v>1.0238345839838181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1.8875469137779306</v>
      </c>
      <c r="D327" s="169" t="str">
        <f t="shared" si="85"/>
        <v/>
      </c>
      <c r="E327" s="169" t="str">
        <f t="shared" si="85"/>
        <v/>
      </c>
      <c r="F327" s="169">
        <f t="shared" si="85"/>
        <v>1.9360593689637795</v>
      </c>
      <c r="G327" s="169">
        <f t="shared" si="85"/>
        <v>1.9998876492132971</v>
      </c>
      <c r="H327" s="169">
        <f t="shared" si="85"/>
        <v>2.0905157284012712</v>
      </c>
      <c r="I327" s="169">
        <f t="shared" si="85"/>
        <v>2.2068625373427628</v>
      </c>
      <c r="J327" s="169">
        <f t="shared" si="85"/>
        <v>2.3367260569570152</v>
      </c>
      <c r="K327" s="169" t="str">
        <f t="shared" si="85"/>
        <v/>
      </c>
      <c r="L327" s="169">
        <f t="shared" si="85"/>
        <v>2.6391522522971123</v>
      </c>
      <c r="M327" s="169">
        <f t="shared" si="85"/>
        <v>2.806127370890386</v>
      </c>
      <c r="N327" s="169">
        <f t="shared" si="85"/>
        <v>2.9717186397356783</v>
      </c>
      <c r="O327" s="169">
        <f t="shared" si="85"/>
        <v>3.1244321499612489</v>
      </c>
      <c r="P327" s="169">
        <f t="shared" si="85"/>
        <v>3.2750018708377318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1.8875469137779306</v>
      </c>
      <c r="D328" s="73" t="str">
        <f t="shared" si="85"/>
        <v/>
      </c>
      <c r="E328" s="73" t="str">
        <f t="shared" si="85"/>
        <v/>
      </c>
      <c r="F328" s="73">
        <f t="shared" si="85"/>
        <v>1.9360593689637795</v>
      </c>
      <c r="G328" s="73">
        <f t="shared" si="85"/>
        <v>1.9998876492132971</v>
      </c>
      <c r="H328" s="73">
        <f t="shared" si="85"/>
        <v>2.0905157284012712</v>
      </c>
      <c r="I328" s="73">
        <f t="shared" si="85"/>
        <v>2.2068625373427628</v>
      </c>
      <c r="J328" s="73">
        <f t="shared" si="85"/>
        <v>2.3367260569570152</v>
      </c>
      <c r="K328" s="73" t="str">
        <f t="shared" si="85"/>
        <v/>
      </c>
      <c r="L328" s="73">
        <f t="shared" si="85"/>
        <v>2.6391522522971123</v>
      </c>
      <c r="M328" s="73">
        <f t="shared" si="85"/>
        <v>2.806127370890386</v>
      </c>
      <c r="N328" s="73">
        <f t="shared" si="85"/>
        <v>2.9717186397356783</v>
      </c>
      <c r="O328" s="73">
        <f t="shared" si="85"/>
        <v>3.1244321499612489</v>
      </c>
      <c r="P328" s="73">
        <f t="shared" si="85"/>
        <v>3.2750018708377318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0.57448210327568217</v>
      </c>
      <c r="D329" s="169" t="str">
        <f t="shared" si="85"/>
        <v/>
      </c>
      <c r="E329" s="169" t="str">
        <f t="shared" si="85"/>
        <v/>
      </c>
      <c r="F329" s="169">
        <f t="shared" si="85"/>
        <v>0.58143152658412067</v>
      </c>
      <c r="G329" s="169">
        <f t="shared" si="85"/>
        <v>0.58251456585832428</v>
      </c>
      <c r="H329" s="169">
        <f t="shared" si="85"/>
        <v>0.740769542478104</v>
      </c>
      <c r="I329" s="169">
        <f t="shared" si="85"/>
        <v>0.59087685587326166</v>
      </c>
      <c r="J329" s="169">
        <f t="shared" si="85"/>
        <v>0.59377007081066324</v>
      </c>
      <c r="K329" s="169" t="str">
        <f t="shared" si="85"/>
        <v/>
      </c>
      <c r="L329" s="169">
        <f t="shared" si="85"/>
        <v>0.6228036675109212</v>
      </c>
      <c r="M329" s="169">
        <f t="shared" si="85"/>
        <v>0.6388169403347157</v>
      </c>
      <c r="N329" s="169">
        <f t="shared" si="85"/>
        <v>0.64617585353211615</v>
      </c>
      <c r="O329" s="169">
        <f t="shared" si="85"/>
        <v>0.7923922161926602</v>
      </c>
      <c r="P329" s="169">
        <f t="shared" si="85"/>
        <v>0.79241694562018605</v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>
        <f t="shared" si="85"/>
        <v>0.57448210327568217</v>
      </c>
      <c r="D330" s="174" t="str">
        <f t="shared" si="85"/>
        <v/>
      </c>
      <c r="E330" s="174" t="str">
        <f t="shared" si="85"/>
        <v/>
      </c>
      <c r="F330" s="174">
        <f t="shared" si="85"/>
        <v>0.58143152658412067</v>
      </c>
      <c r="G330" s="174">
        <f t="shared" si="85"/>
        <v>0.58251456585832428</v>
      </c>
      <c r="H330" s="174" t="str">
        <f t="shared" si="85"/>
        <v/>
      </c>
      <c r="I330" s="174">
        <f t="shared" si="85"/>
        <v>0.59087685587326166</v>
      </c>
      <c r="J330" s="174">
        <f t="shared" si="85"/>
        <v>0.59377007081066324</v>
      </c>
      <c r="K330" s="174" t="str">
        <f t="shared" si="85"/>
        <v/>
      </c>
      <c r="L330" s="174">
        <f t="shared" si="85"/>
        <v>0.60315645820443198</v>
      </c>
      <c r="M330" s="174">
        <f t="shared" si="85"/>
        <v>0.60976105067493569</v>
      </c>
      <c r="N330" s="174">
        <f t="shared" si="85"/>
        <v>0.61492847674367923</v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0.75306915113665096</v>
      </c>
      <c r="M331" s="174">
        <f t="shared" si="85"/>
        <v>0.75496193587960947</v>
      </c>
      <c r="N331" s="174">
        <f t="shared" si="85"/>
        <v>0.75782430370699272</v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0.60725614765407032</v>
      </c>
      <c r="M332" s="173">
        <f t="shared" si="85"/>
        <v>0.60999220915154984</v>
      </c>
      <c r="N332" s="173">
        <f t="shared" si="85"/>
        <v>0.61299789930001558</v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1.0045867425680555</v>
      </c>
      <c r="M333" s="172">
        <f t="shared" si="85"/>
        <v>1.0042789094509916</v>
      </c>
      <c r="N333" s="172">
        <f t="shared" si="85"/>
        <v>1.0056338642522886</v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>
        <f t="shared" si="85"/>
        <v>0.740769542478104</v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0.76392753137660074</v>
      </c>
      <c r="P334" s="171">
        <f t="shared" si="85"/>
        <v>0.76636313041169124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>
        <f t="shared" si="85"/>
        <v>0.86588384908672811</v>
      </c>
      <c r="P335" s="170">
        <f t="shared" si="85"/>
        <v>0.86896320060484322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>
        <f t="shared" si="85"/>
        <v>0.76833664610535191</v>
      </c>
      <c r="P336" s="73">
        <f t="shared" si="85"/>
        <v>0.77150124049413693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>
        <f t="shared" si="85"/>
        <v>1.0140422870111534</v>
      </c>
      <c r="P337" s="73">
        <f t="shared" si="85"/>
        <v>1.0102712728150545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0.45026924701338406</v>
      </c>
      <c r="D338" s="169" t="str">
        <f t="shared" si="85"/>
        <v/>
      </c>
      <c r="E338" s="169" t="str">
        <f t="shared" si="85"/>
        <v/>
      </c>
      <c r="F338" s="169">
        <f t="shared" si="85"/>
        <v>0.84247183485588117</v>
      </c>
      <c r="G338" s="169">
        <f t="shared" si="85"/>
        <v>0.46472274756805948</v>
      </c>
      <c r="H338" s="169">
        <f t="shared" si="85"/>
        <v>0.84994264246553719</v>
      </c>
      <c r="I338" s="169">
        <f t="shared" si="85"/>
        <v>0.47004974220739337</v>
      </c>
      <c r="J338" s="169">
        <f t="shared" si="85"/>
        <v>0.46931497822041246</v>
      </c>
      <c r="K338" s="169" t="str">
        <f t="shared" si="85"/>
        <v/>
      </c>
      <c r="L338" s="169">
        <f t="shared" si="85"/>
        <v>0.47946391717406323</v>
      </c>
      <c r="M338" s="169">
        <f t="shared" si="85"/>
        <v>0.48125052003748642</v>
      </c>
      <c r="N338" s="169">
        <f t="shared" si="85"/>
        <v>0.86119837297584489</v>
      </c>
      <c r="O338" s="169">
        <f t="shared" si="85"/>
        <v>0.86298325180615454</v>
      </c>
      <c r="P338" s="169">
        <f t="shared" si="85"/>
        <v>0.86552861244242429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0.45026924701338406</v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>
        <f t="shared" si="86"/>
        <v>0.46472274756805948</v>
      </c>
      <c r="H339" s="73" t="str">
        <f t="shared" si="86"/>
        <v/>
      </c>
      <c r="I339" s="73">
        <f t="shared" si="86"/>
        <v>0.47004974220739337</v>
      </c>
      <c r="J339" s="73">
        <f t="shared" si="86"/>
        <v>0.46931497822041246</v>
      </c>
      <c r="K339" s="73" t="str">
        <f t="shared" si="86"/>
        <v/>
      </c>
      <c r="L339" s="73">
        <f t="shared" si="86"/>
        <v>0.47946391717406323</v>
      </c>
      <c r="M339" s="73">
        <f t="shared" si="86"/>
        <v>0.48125052003748642</v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>
        <f t="shared" si="86"/>
        <v>0.84247183485588117</v>
      </c>
      <c r="G340" s="65" t="str">
        <f t="shared" si="86"/>
        <v/>
      </c>
      <c r="H340" s="65">
        <f t="shared" si="86"/>
        <v>0.84994264246553719</v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>
        <f t="shared" si="86"/>
        <v>0.86119837297584489</v>
      </c>
      <c r="O340" s="65">
        <f t="shared" si="86"/>
        <v>0.86298325180615454</v>
      </c>
      <c r="P340" s="65">
        <f t="shared" si="86"/>
        <v>0.86552861244242429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1.0856886269143495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1.1152176490182188</v>
      </c>
      <c r="G342" s="168">
        <f t="shared" si="87"/>
        <v>1.5514915330466046</v>
      </c>
      <c r="H342" s="168">
        <f t="shared" si="87"/>
        <v>1.309094399180522</v>
      </c>
      <c r="I342" s="168">
        <f t="shared" si="87"/>
        <v>1.6331432518847062</v>
      </c>
      <c r="J342" s="168">
        <f t="shared" si="87"/>
        <v>0.90620414517162373</v>
      </c>
      <c r="K342" s="168">
        <f t="shared" si="87"/>
        <v>0</v>
      </c>
      <c r="L342" s="168">
        <f t="shared" si="87"/>
        <v>1.5294629782656222</v>
      </c>
      <c r="M342" s="168">
        <f t="shared" si="87"/>
        <v>2.8879606285509714</v>
      </c>
      <c r="N342" s="168">
        <f t="shared" si="87"/>
        <v>1.5488680984303524</v>
      </c>
      <c r="O342" s="168">
        <f t="shared" si="87"/>
        <v>0.66738371617539261</v>
      </c>
      <c r="P342" s="168">
        <f t="shared" si="87"/>
        <v>1.1938859448907437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0.76328831885162984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0.89869372873849662</v>
      </c>
      <c r="G343" s="157">
        <f t="shared" si="88"/>
        <v>1.1218021399719027</v>
      </c>
      <c r="H343" s="157">
        <f t="shared" si="88"/>
        <v>1.309094399180522</v>
      </c>
      <c r="I343" s="157">
        <f t="shared" si="88"/>
        <v>1.1459127343402808</v>
      </c>
      <c r="J343" s="157">
        <f t="shared" si="88"/>
        <v>0.63436028447165682</v>
      </c>
      <c r="K343" s="157">
        <f t="shared" si="88"/>
        <v>0</v>
      </c>
      <c r="L343" s="157">
        <f t="shared" si="88"/>
        <v>1.1623421972355168</v>
      </c>
      <c r="M343" s="157">
        <f t="shared" si="88"/>
        <v>2.1281658283140614</v>
      </c>
      <c r="N343" s="157">
        <f t="shared" si="88"/>
        <v>1.2299119899733142</v>
      </c>
      <c r="O343" s="157">
        <f t="shared" si="88"/>
        <v>0.66738371617539261</v>
      </c>
      <c r="P343" s="157">
        <f t="shared" si="88"/>
        <v>1.1938859448907437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0.76328831885162984</v>
      </c>
      <c r="D344" s="156">
        <f>RES_hhdet_in_emi!D$26</f>
        <v>0</v>
      </c>
      <c r="E344" s="156">
        <f>RES_hhdet_in_emi!E$26</f>
        <v>0</v>
      </c>
      <c r="F344" s="156">
        <f>RES_hhdet_in_emi!F$26</f>
        <v>0.89869372873849662</v>
      </c>
      <c r="G344" s="156">
        <f>RES_hhdet_in_emi!G$26</f>
        <v>1.1218021399719027</v>
      </c>
      <c r="H344" s="156">
        <f>RES_hhdet_in_emi!H$26</f>
        <v>1.309094399180522</v>
      </c>
      <c r="I344" s="156">
        <f>RES_hhdet_in_emi!I$26</f>
        <v>1.1459127343402808</v>
      </c>
      <c r="J344" s="156">
        <f>RES_hhdet_in_emi!J$26</f>
        <v>0.63436028447165682</v>
      </c>
      <c r="K344" s="156">
        <f>RES_hhdet_in_emi!K$26</f>
        <v>0</v>
      </c>
      <c r="L344" s="156">
        <f>RES_hhdet_in_emi!L$26</f>
        <v>1.1623421972355168</v>
      </c>
      <c r="M344" s="156">
        <f>RES_hhdet_in_emi!M$26</f>
        <v>2.1281658283140614</v>
      </c>
      <c r="N344" s="156">
        <f>RES_hhdet_in_emi!N$26</f>
        <v>1.2299119899733142</v>
      </c>
      <c r="O344" s="156">
        <f>RES_hhdet_in_emi!O$26</f>
        <v>0.66738371617539261</v>
      </c>
      <c r="P344" s="156">
        <f>RES_hhdet_in_emi!P$26</f>
        <v>1.1938859448907437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0.22894180490268315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0.21652392027972228</v>
      </c>
      <c r="G348" s="157">
        <f t="shared" si="90"/>
        <v>0.29236430685888515</v>
      </c>
      <c r="H348" s="157">
        <f t="shared" si="90"/>
        <v>0</v>
      </c>
      <c r="I348" s="157">
        <f t="shared" si="90"/>
        <v>0.33610050844072326</v>
      </c>
      <c r="J348" s="157">
        <f t="shared" si="90"/>
        <v>0.19174813642818733</v>
      </c>
      <c r="K348" s="157">
        <f t="shared" si="90"/>
        <v>0</v>
      </c>
      <c r="L348" s="157">
        <f t="shared" si="90"/>
        <v>0.25424335362610656</v>
      </c>
      <c r="M348" s="157">
        <f t="shared" si="90"/>
        <v>0.51982456799689269</v>
      </c>
      <c r="N348" s="157">
        <f t="shared" si="90"/>
        <v>0.31895610845703826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0.22894180490268315</v>
      </c>
      <c r="D349" s="132">
        <f>RES_hhdet_in_emi!D$31</f>
        <v>0</v>
      </c>
      <c r="E349" s="132">
        <f>RES_hhdet_in_emi!E$31</f>
        <v>0</v>
      </c>
      <c r="F349" s="132">
        <f>RES_hhdet_in_emi!F$31</f>
        <v>0.21652392027972228</v>
      </c>
      <c r="G349" s="132">
        <f>RES_hhdet_in_emi!G$31</f>
        <v>0.29236430685888515</v>
      </c>
      <c r="H349" s="132">
        <f>RES_hhdet_in_emi!H$31</f>
        <v>0</v>
      </c>
      <c r="I349" s="132">
        <f>RES_hhdet_in_emi!I$31</f>
        <v>0.33610050844072326</v>
      </c>
      <c r="J349" s="132">
        <f>RES_hhdet_in_emi!J$31</f>
        <v>0.19174813642818733</v>
      </c>
      <c r="K349" s="132">
        <f>RES_hhdet_in_emi!K$31</f>
        <v>0</v>
      </c>
      <c r="L349" s="132">
        <f>RES_hhdet_in_emi!L$31</f>
        <v>0.23208511844507079</v>
      </c>
      <c r="M349" s="132">
        <f>RES_hhdet_in_emi!M$31</f>
        <v>0.44882574421939903</v>
      </c>
      <c r="N349" s="132">
        <f>RES_hhdet_in_emi!N$31</f>
        <v>0.27107367735562582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2.2158235181035789E-2</v>
      </c>
      <c r="M350" s="132">
        <f t="shared" si="91"/>
        <v>7.0998823777493725E-2</v>
      </c>
      <c r="N350" s="132">
        <f t="shared" si="91"/>
        <v>4.7882431101412451E-2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2.2158235181035789E-2</v>
      </c>
      <c r="M351" s="165">
        <f>RES_hhdet_in_emi!M$33</f>
        <v>7.0998823777493725E-2</v>
      </c>
      <c r="N351" s="165">
        <f>RES_hhdet_in_emi!N$33</f>
        <v>4.7882431101412451E-2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9.3458503160036469E-2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0.13732508621581674</v>
      </c>
      <c r="H357" s="157">
        <f t="shared" si="93"/>
        <v>0</v>
      </c>
      <c r="I357" s="157">
        <f t="shared" si="93"/>
        <v>0.15113000910370225</v>
      </c>
      <c r="J357" s="157">
        <f t="shared" si="93"/>
        <v>8.009572427177955E-2</v>
      </c>
      <c r="K357" s="157">
        <f t="shared" si="93"/>
        <v>0</v>
      </c>
      <c r="L357" s="157">
        <f t="shared" si="93"/>
        <v>0.11287742740399882</v>
      </c>
      <c r="M357" s="157">
        <f t="shared" si="93"/>
        <v>0.23997023224001765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9.3458503160036469E-2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0.13732508621581674</v>
      </c>
      <c r="H358" s="156">
        <f>RES_hhdet_in_emi!H$40</f>
        <v>0</v>
      </c>
      <c r="I358" s="156">
        <f>RES_hhdet_in_emi!I$40</f>
        <v>0.15113000910370225</v>
      </c>
      <c r="J358" s="156">
        <f>RES_hhdet_in_emi!J$40</f>
        <v>8.009572427177955E-2</v>
      </c>
      <c r="K358" s="156">
        <f>RES_hhdet_in_emi!K$40</f>
        <v>0</v>
      </c>
      <c r="L358" s="156">
        <f>RES_hhdet_in_emi!L$40</f>
        <v>0.11287742740399882</v>
      </c>
      <c r="M358" s="156">
        <f>RES_hhdet_in_emi!M$40</f>
        <v>0.23997023224001765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17214.887260305833</v>
      </c>
      <c r="D361" s="168">
        <f t="shared" si="94"/>
        <v>0</v>
      </c>
      <c r="E361" s="168">
        <f t="shared" si="94"/>
        <v>0</v>
      </c>
      <c r="F361" s="168">
        <f t="shared" si="94"/>
        <v>19778.377547412227</v>
      </c>
      <c r="G361" s="168">
        <f t="shared" si="94"/>
        <v>19311.759839055867</v>
      </c>
      <c r="H361" s="168">
        <f t="shared" si="94"/>
        <v>19242.932768780069</v>
      </c>
      <c r="I361" s="168">
        <f t="shared" si="94"/>
        <v>17863.710731183888</v>
      </c>
      <c r="J361" s="168">
        <f t="shared" si="94"/>
        <v>17650.04445426388</v>
      </c>
      <c r="K361" s="168">
        <f t="shared" si="94"/>
        <v>0</v>
      </c>
      <c r="L361" s="168">
        <f t="shared" si="94"/>
        <v>20897.170508689498</v>
      </c>
      <c r="M361" s="168">
        <f t="shared" si="94"/>
        <v>18196.178995271152</v>
      </c>
      <c r="N361" s="168">
        <f t="shared" si="94"/>
        <v>16634.110767489492</v>
      </c>
      <c r="O361" s="168">
        <f t="shared" si="94"/>
        <v>18775.04528660225</v>
      </c>
      <c r="P361" s="168">
        <f t="shared" si="94"/>
        <v>14853.82701493431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12141.961508810333</v>
      </c>
      <c r="D362" s="157">
        <f t="shared" si="95"/>
        <v>0</v>
      </c>
      <c r="E362" s="157">
        <f t="shared" si="95"/>
        <v>0</v>
      </c>
      <c r="F362" s="157">
        <f t="shared" si="95"/>
        <v>15035.438090844829</v>
      </c>
      <c r="G362" s="157">
        <f t="shared" si="95"/>
        <v>14009.224243618024</v>
      </c>
      <c r="H362" s="157">
        <f t="shared" si="95"/>
        <v>14374.21589519993</v>
      </c>
      <c r="I362" s="157">
        <f t="shared" si="95"/>
        <v>12571.513293080219</v>
      </c>
      <c r="J362" s="157">
        <f t="shared" si="95"/>
        <v>12321.737155247592</v>
      </c>
      <c r="K362" s="157">
        <f t="shared" si="95"/>
        <v>0</v>
      </c>
      <c r="L362" s="157">
        <f t="shared" si="95"/>
        <v>15543.87682339302</v>
      </c>
      <c r="M362" s="157">
        <f t="shared" si="95"/>
        <v>13173.383180687537</v>
      </c>
      <c r="N362" s="157">
        <f t="shared" si="95"/>
        <v>12003.692270903546</v>
      </c>
      <c r="O362" s="157">
        <f t="shared" si="95"/>
        <v>14848.691970726739</v>
      </c>
      <c r="P362" s="157">
        <f t="shared" si="95"/>
        <v>11017.93768304223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11941.059953669383</v>
      </c>
      <c r="D363" s="156">
        <f t="shared" si="96"/>
        <v>0</v>
      </c>
      <c r="E363" s="156">
        <f t="shared" si="96"/>
        <v>0</v>
      </c>
      <c r="F363" s="156">
        <f t="shared" si="96"/>
        <v>14700.865804920135</v>
      </c>
      <c r="G363" s="156">
        <f t="shared" si="96"/>
        <v>13688.202215916828</v>
      </c>
      <c r="H363" s="156">
        <f t="shared" si="96"/>
        <v>14028.605965101129</v>
      </c>
      <c r="I363" s="156">
        <f t="shared" si="96"/>
        <v>12225.880258831576</v>
      </c>
      <c r="J363" s="156">
        <f t="shared" si="96"/>
        <v>11908.972201753628</v>
      </c>
      <c r="K363" s="156">
        <f t="shared" si="96"/>
        <v>0</v>
      </c>
      <c r="L363" s="156">
        <f t="shared" si="96"/>
        <v>15348.396010587414</v>
      </c>
      <c r="M363" s="156">
        <f t="shared" si="96"/>
        <v>12997.860193747423</v>
      </c>
      <c r="N363" s="156">
        <f t="shared" si="96"/>
        <v>11878.803216430639</v>
      </c>
      <c r="O363" s="156">
        <f t="shared" si="96"/>
        <v>14700.00430917628</v>
      </c>
      <c r="P363" s="156">
        <f t="shared" si="96"/>
        <v>10912.512185101647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200.90155514095059</v>
      </c>
      <c r="D364" s="156">
        <f t="shared" si="96"/>
        <v>0</v>
      </c>
      <c r="E364" s="156">
        <f t="shared" si="96"/>
        <v>0</v>
      </c>
      <c r="F364" s="156">
        <f t="shared" si="96"/>
        <v>334.57228592469448</v>
      </c>
      <c r="G364" s="156">
        <f t="shared" si="96"/>
        <v>321.02202770119538</v>
      </c>
      <c r="H364" s="156">
        <f t="shared" si="96"/>
        <v>345.60993009880048</v>
      </c>
      <c r="I364" s="156">
        <f t="shared" si="96"/>
        <v>345.63303424864438</v>
      </c>
      <c r="J364" s="156">
        <f t="shared" si="96"/>
        <v>412.76495349396555</v>
      </c>
      <c r="K364" s="156">
        <f t="shared" si="96"/>
        <v>0</v>
      </c>
      <c r="L364" s="156">
        <f t="shared" si="96"/>
        <v>195.48081280560737</v>
      </c>
      <c r="M364" s="156">
        <f t="shared" si="96"/>
        <v>175.5229869401131</v>
      </c>
      <c r="N364" s="156">
        <f t="shared" si="96"/>
        <v>124.88905447290715</v>
      </c>
      <c r="O364" s="156">
        <f t="shared" si="96"/>
        <v>148.68766155045861</v>
      </c>
      <c r="P364" s="156">
        <f t="shared" si="96"/>
        <v>105.42549794058269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29.220361832974227</v>
      </c>
      <c r="D365" s="157">
        <f t="shared" si="97"/>
        <v>0</v>
      </c>
      <c r="E365" s="157">
        <f t="shared" si="97"/>
        <v>0</v>
      </c>
      <c r="F365" s="157">
        <f t="shared" si="97"/>
        <v>50.483757337656748</v>
      </c>
      <c r="G365" s="157">
        <f t="shared" si="97"/>
        <v>59.476153076281321</v>
      </c>
      <c r="H365" s="157">
        <f t="shared" si="97"/>
        <v>67.263973995634274</v>
      </c>
      <c r="I365" s="157">
        <f t="shared" si="97"/>
        <v>93.876669484134595</v>
      </c>
      <c r="J365" s="157">
        <f t="shared" si="97"/>
        <v>224.92825789358125</v>
      </c>
      <c r="K365" s="157">
        <f t="shared" si="97"/>
        <v>0</v>
      </c>
      <c r="L365" s="157">
        <f t="shared" si="97"/>
        <v>335.94300006696716</v>
      </c>
      <c r="M365" s="157">
        <f t="shared" si="97"/>
        <v>130.17712937364348</v>
      </c>
      <c r="N365" s="157">
        <f t="shared" si="97"/>
        <v>375.62026331010554</v>
      </c>
      <c r="O365" s="157">
        <f t="shared" si="97"/>
        <v>65.31614517961755</v>
      </c>
      <c r="P365" s="157">
        <f t="shared" si="97"/>
        <v>155.49375639312774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29.220361832974227</v>
      </c>
      <c r="D366" s="156">
        <f t="shared" si="96"/>
        <v>0</v>
      </c>
      <c r="E366" s="156">
        <f t="shared" si="96"/>
        <v>0</v>
      </c>
      <c r="F366" s="156">
        <f t="shared" si="96"/>
        <v>50.483757337656748</v>
      </c>
      <c r="G366" s="156">
        <f t="shared" si="96"/>
        <v>59.476153076281321</v>
      </c>
      <c r="H366" s="156">
        <f t="shared" si="96"/>
        <v>67.263973995634274</v>
      </c>
      <c r="I366" s="156">
        <f t="shared" si="96"/>
        <v>93.876669484134595</v>
      </c>
      <c r="J366" s="156">
        <f t="shared" si="96"/>
        <v>224.92825789358125</v>
      </c>
      <c r="K366" s="156">
        <f t="shared" si="96"/>
        <v>0</v>
      </c>
      <c r="L366" s="156">
        <f t="shared" si="96"/>
        <v>335.94300006696716</v>
      </c>
      <c r="M366" s="156">
        <f t="shared" si="96"/>
        <v>130.17712937364348</v>
      </c>
      <c r="N366" s="156">
        <f t="shared" si="96"/>
        <v>375.62026331010554</v>
      </c>
      <c r="O366" s="156">
        <f t="shared" si="96"/>
        <v>65.31614517961755</v>
      </c>
      <c r="P366" s="156">
        <f t="shared" si="96"/>
        <v>155.49375639312774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3581.6188335716215</v>
      </c>
      <c r="D367" s="157">
        <f t="shared" si="98"/>
        <v>0</v>
      </c>
      <c r="E367" s="157">
        <f t="shared" si="98"/>
        <v>0</v>
      </c>
      <c r="F367" s="157">
        <f t="shared" si="98"/>
        <v>3541.906429074063</v>
      </c>
      <c r="G367" s="157">
        <f t="shared" si="98"/>
        <v>3567.4221062735833</v>
      </c>
      <c r="H367" s="157">
        <f t="shared" si="98"/>
        <v>3668.5605286687291</v>
      </c>
      <c r="I367" s="157">
        <f t="shared" si="98"/>
        <v>3585.8965940319858</v>
      </c>
      <c r="J367" s="157">
        <f t="shared" si="98"/>
        <v>3599.7260269268531</v>
      </c>
      <c r="K367" s="157">
        <f t="shared" si="98"/>
        <v>0</v>
      </c>
      <c r="L367" s="157">
        <f t="shared" si="98"/>
        <v>3526.8365659164479</v>
      </c>
      <c r="M367" s="157">
        <f t="shared" si="98"/>
        <v>3426.9906369540645</v>
      </c>
      <c r="N367" s="157">
        <f t="shared" si="98"/>
        <v>3350.8334890073988</v>
      </c>
      <c r="O367" s="157">
        <f t="shared" si="98"/>
        <v>2953.2600389034701</v>
      </c>
      <c r="P367" s="157">
        <f t="shared" si="98"/>
        <v>2808.5276691936706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3581.6188335716215</v>
      </c>
      <c r="D368" s="132">
        <f t="shared" si="99"/>
        <v>0</v>
      </c>
      <c r="E368" s="132">
        <f t="shared" si="99"/>
        <v>0</v>
      </c>
      <c r="F368" s="132">
        <f t="shared" si="99"/>
        <v>3541.906429074063</v>
      </c>
      <c r="G368" s="132">
        <f t="shared" si="99"/>
        <v>3567.4221062735833</v>
      </c>
      <c r="H368" s="132">
        <f t="shared" si="99"/>
        <v>0</v>
      </c>
      <c r="I368" s="132">
        <f t="shared" si="99"/>
        <v>3585.8965940319858</v>
      </c>
      <c r="J368" s="132">
        <f t="shared" si="99"/>
        <v>3599.7260269268531</v>
      </c>
      <c r="K368" s="132">
        <f t="shared" si="99"/>
        <v>0</v>
      </c>
      <c r="L368" s="132">
        <f t="shared" si="99"/>
        <v>3636.3747052227282</v>
      </c>
      <c r="M368" s="132">
        <f t="shared" si="99"/>
        <v>3587.3392851854951</v>
      </c>
      <c r="N368" s="132">
        <f t="shared" si="99"/>
        <v>3520.7546066556629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2939.7122831272632</v>
      </c>
      <c r="M369" s="132">
        <f t="shared" si="100"/>
        <v>2907.4988100288679</v>
      </c>
      <c r="N369" s="132">
        <f t="shared" si="100"/>
        <v>2857.9876617126647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1860.8920692692918</v>
      </c>
      <c r="M370" s="165">
        <f t="shared" si="101"/>
        <v>1838.4814994476726</v>
      </c>
      <c r="N370" s="165">
        <f t="shared" si="101"/>
        <v>1803.7997781965366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1078.8202138579713</v>
      </c>
      <c r="M371" s="164">
        <f t="shared" si="101"/>
        <v>1069.0173105811957</v>
      </c>
      <c r="N371" s="164">
        <f t="shared" si="101"/>
        <v>1054.1878835161283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3668.5605286687291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3114.510698961717</v>
      </c>
      <c r="P372" s="162">
        <f t="shared" si="102"/>
        <v>2933.8147109553543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2605.0372925009274</v>
      </c>
      <c r="P373" s="160">
        <f t="shared" si="103"/>
        <v>2495.4353489660484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1570.8156091531487</v>
      </c>
      <c r="P374" s="156">
        <f t="shared" si="104"/>
        <v>1476.8401003257575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1034.2216833477785</v>
      </c>
      <c r="P375" s="156">
        <f t="shared" si="104"/>
        <v>1018.5952486402909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1462.0865560909033</v>
      </c>
      <c r="D376" s="157">
        <f t="shared" si="105"/>
        <v>0</v>
      </c>
      <c r="E376" s="157">
        <f t="shared" si="105"/>
        <v>0</v>
      </c>
      <c r="F376" s="157">
        <f t="shared" si="105"/>
        <v>1150.5492701556752</v>
      </c>
      <c r="G376" s="157">
        <f t="shared" si="105"/>
        <v>1675.6373360879777</v>
      </c>
      <c r="H376" s="157">
        <f t="shared" si="105"/>
        <v>1132.8923709157764</v>
      </c>
      <c r="I376" s="157">
        <f t="shared" si="105"/>
        <v>1612.4241745875495</v>
      </c>
      <c r="J376" s="157">
        <f t="shared" si="105"/>
        <v>1503.6530141958538</v>
      </c>
      <c r="K376" s="157">
        <f t="shared" si="105"/>
        <v>0</v>
      </c>
      <c r="L376" s="157">
        <f t="shared" si="105"/>
        <v>1490.5141193130619</v>
      </c>
      <c r="M376" s="157">
        <f t="shared" si="105"/>
        <v>1465.6280482559055</v>
      </c>
      <c r="N376" s="157">
        <f t="shared" si="105"/>
        <v>903.9647442684435</v>
      </c>
      <c r="O376" s="157">
        <f t="shared" si="105"/>
        <v>907.77713179242232</v>
      </c>
      <c r="P376" s="157">
        <f t="shared" si="105"/>
        <v>871.86790630528265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1462.0865560909033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1675.6373360879777</v>
      </c>
      <c r="H377" s="156">
        <f t="shared" si="106"/>
        <v>0</v>
      </c>
      <c r="I377" s="156">
        <f t="shared" si="106"/>
        <v>1612.4241745875495</v>
      </c>
      <c r="J377" s="156">
        <f t="shared" si="106"/>
        <v>1503.6530141958538</v>
      </c>
      <c r="K377" s="156">
        <f t="shared" si="106"/>
        <v>0</v>
      </c>
      <c r="L377" s="156">
        <f t="shared" si="106"/>
        <v>1490.5141193130619</v>
      </c>
      <c r="M377" s="156">
        <f t="shared" si="106"/>
        <v>1465.6280482559055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1150.5492701556752</v>
      </c>
      <c r="G378" s="57">
        <f t="shared" si="107"/>
        <v>0</v>
      </c>
      <c r="H378" s="57">
        <f t="shared" si="107"/>
        <v>1132.8923709157764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903.9647442684435</v>
      </c>
      <c r="O378" s="57">
        <f t="shared" si="107"/>
        <v>907.77713179242232</v>
      </c>
      <c r="P378" s="57">
        <f t="shared" si="107"/>
        <v>871.86790630528265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10659.353828265123</v>
      </c>
      <c r="D380" s="168">
        <f t="shared" si="108"/>
        <v>0</v>
      </c>
      <c r="E380" s="168">
        <f t="shared" si="108"/>
        <v>0</v>
      </c>
      <c r="F380" s="168">
        <f t="shared" si="108"/>
        <v>13036.308319838512</v>
      </c>
      <c r="G380" s="168">
        <f t="shared" si="108"/>
        <v>12222.193969180938</v>
      </c>
      <c r="H380" s="168">
        <f t="shared" si="108"/>
        <v>13537.174919867206</v>
      </c>
      <c r="I380" s="168">
        <f t="shared" si="108"/>
        <v>11559.370026327633</v>
      </c>
      <c r="J380" s="168">
        <f t="shared" si="108"/>
        <v>11738.107242780603</v>
      </c>
      <c r="K380" s="168">
        <f t="shared" si="108"/>
        <v>0</v>
      </c>
      <c r="L380" s="168">
        <f t="shared" si="108"/>
        <v>14243.898280191392</v>
      </c>
      <c r="M380" s="168">
        <f t="shared" si="108"/>
        <v>12222.87149981029</v>
      </c>
      <c r="N380" s="168">
        <f t="shared" si="108"/>
        <v>12296.468727176436</v>
      </c>
      <c r="O380" s="168">
        <f t="shared" si="108"/>
        <v>13640.260408758229</v>
      </c>
      <c r="P380" s="168">
        <f t="shared" si="108"/>
        <v>11171.038192573875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7888.2904911463529</v>
      </c>
      <c r="D381" s="157">
        <f t="shared" si="109"/>
        <v>0</v>
      </c>
      <c r="E381" s="157">
        <f t="shared" si="109"/>
        <v>0</v>
      </c>
      <c r="F381" s="157">
        <f t="shared" si="109"/>
        <v>9909.8873516696567</v>
      </c>
      <c r="G381" s="157">
        <f t="shared" si="109"/>
        <v>9246.4662189971896</v>
      </c>
      <c r="H381" s="157">
        <f t="shared" si="109"/>
        <v>9716.1070845341892</v>
      </c>
      <c r="I381" s="157">
        <f t="shared" si="109"/>
        <v>8475.4542487504859</v>
      </c>
      <c r="J381" s="157">
        <f t="shared" si="109"/>
        <v>8369.4150620989949</v>
      </c>
      <c r="K381" s="157">
        <f t="shared" si="109"/>
        <v>0</v>
      </c>
      <c r="L381" s="157">
        <f t="shared" si="109"/>
        <v>10446.119068707731</v>
      </c>
      <c r="M381" s="157">
        <f t="shared" si="109"/>
        <v>8963.0239603515747</v>
      </c>
      <c r="N381" s="157">
        <f t="shared" si="109"/>
        <v>8236.5103324405081</v>
      </c>
      <c r="O381" s="157">
        <f t="shared" si="109"/>
        <v>10312.647816518065</v>
      </c>
      <c r="P381" s="157">
        <f t="shared" si="109"/>
        <v>7681.6443129930749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7674.2736657684391</v>
      </c>
      <c r="D382" s="156">
        <f t="shared" si="110"/>
        <v>0</v>
      </c>
      <c r="E382" s="156">
        <f t="shared" si="110"/>
        <v>0</v>
      </c>
      <c r="F382" s="156">
        <f t="shared" si="110"/>
        <v>9553.4450130079804</v>
      </c>
      <c r="G382" s="156">
        <f t="shared" si="110"/>
        <v>8908.2569634772026</v>
      </c>
      <c r="H382" s="156">
        <f t="shared" si="110"/>
        <v>9347.9535761681564</v>
      </c>
      <c r="I382" s="156">
        <f t="shared" si="110"/>
        <v>8114.0932635576773</v>
      </c>
      <c r="J382" s="156">
        <f t="shared" si="110"/>
        <v>7939.0284061825168</v>
      </c>
      <c r="K382" s="156">
        <f t="shared" si="110"/>
        <v>0</v>
      </c>
      <c r="L382" s="156">
        <f t="shared" si="110"/>
        <v>10246.162971921169</v>
      </c>
      <c r="M382" s="156">
        <f t="shared" si="110"/>
        <v>8783.9053060610877</v>
      </c>
      <c r="N382" s="156">
        <f t="shared" si="110"/>
        <v>8108.9879760984404</v>
      </c>
      <c r="O382" s="156">
        <f t="shared" si="110"/>
        <v>10160.137060600586</v>
      </c>
      <c r="P382" s="156">
        <f t="shared" si="110"/>
        <v>7573.7060421677916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214.0168253779139</v>
      </c>
      <c r="D383" s="156">
        <f t="shared" si="110"/>
        <v>0</v>
      </c>
      <c r="E383" s="156">
        <f t="shared" si="110"/>
        <v>0</v>
      </c>
      <c r="F383" s="156">
        <f t="shared" si="110"/>
        <v>356.44233866167696</v>
      </c>
      <c r="G383" s="156">
        <f t="shared" si="110"/>
        <v>338.20925551998698</v>
      </c>
      <c r="H383" s="156">
        <f t="shared" si="110"/>
        <v>368.15350836603301</v>
      </c>
      <c r="I383" s="156">
        <f t="shared" si="110"/>
        <v>361.36098519280887</v>
      </c>
      <c r="J383" s="156">
        <f t="shared" si="110"/>
        <v>430.38665591647862</v>
      </c>
      <c r="K383" s="156">
        <f t="shared" si="110"/>
        <v>0</v>
      </c>
      <c r="L383" s="156">
        <f t="shared" si="110"/>
        <v>199.95609678656112</v>
      </c>
      <c r="M383" s="156">
        <f t="shared" si="110"/>
        <v>179.118654290487</v>
      </c>
      <c r="N383" s="156">
        <f t="shared" si="110"/>
        <v>127.52235634206799</v>
      </c>
      <c r="O383" s="156">
        <f t="shared" si="110"/>
        <v>152.51075591748014</v>
      </c>
      <c r="P383" s="156">
        <f t="shared" si="110"/>
        <v>107.93827082528334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55.154803797304929</v>
      </c>
      <c r="D384" s="157">
        <f t="shared" si="111"/>
        <v>0</v>
      </c>
      <c r="E384" s="157">
        <f t="shared" si="111"/>
        <v>0</v>
      </c>
      <c r="F384" s="157">
        <f t="shared" si="111"/>
        <v>97.739551374064305</v>
      </c>
      <c r="G384" s="157">
        <f t="shared" si="111"/>
        <v>118.94562395997445</v>
      </c>
      <c r="H384" s="157">
        <f t="shared" si="111"/>
        <v>140.61639559264756</v>
      </c>
      <c r="I384" s="157">
        <f t="shared" si="111"/>
        <v>207.17290501504522</v>
      </c>
      <c r="J384" s="157">
        <f t="shared" si="111"/>
        <v>525.59572116587879</v>
      </c>
      <c r="K384" s="157">
        <f t="shared" si="111"/>
        <v>0</v>
      </c>
      <c r="L384" s="157">
        <f t="shared" si="111"/>
        <v>886.60472527018533</v>
      </c>
      <c r="M384" s="157">
        <f t="shared" si="111"/>
        <v>365.29360579931983</v>
      </c>
      <c r="N384" s="157">
        <f t="shared" si="111"/>
        <v>1116.2377379410641</v>
      </c>
      <c r="O384" s="157">
        <f t="shared" si="111"/>
        <v>204.07586391073357</v>
      </c>
      <c r="P384" s="157">
        <f t="shared" si="111"/>
        <v>509.24234309107982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55.154803797304929</v>
      </c>
      <c r="D385" s="156">
        <f t="shared" si="112"/>
        <v>0</v>
      </c>
      <c r="E385" s="156">
        <f t="shared" si="112"/>
        <v>0</v>
      </c>
      <c r="F385" s="156">
        <f t="shared" si="112"/>
        <v>97.739551374064305</v>
      </c>
      <c r="G385" s="156">
        <f t="shared" si="112"/>
        <v>118.94562395997445</v>
      </c>
      <c r="H385" s="156">
        <f t="shared" si="112"/>
        <v>140.61639559264756</v>
      </c>
      <c r="I385" s="156">
        <f t="shared" si="112"/>
        <v>207.17290501504522</v>
      </c>
      <c r="J385" s="156">
        <f t="shared" si="112"/>
        <v>525.59572116587879</v>
      </c>
      <c r="K385" s="156">
        <f t="shared" si="112"/>
        <v>0</v>
      </c>
      <c r="L385" s="156">
        <f t="shared" si="112"/>
        <v>886.60472527018533</v>
      </c>
      <c r="M385" s="156">
        <f t="shared" si="112"/>
        <v>365.29360579931983</v>
      </c>
      <c r="N385" s="156">
        <f t="shared" si="112"/>
        <v>1116.2377379410641</v>
      </c>
      <c r="O385" s="156">
        <f t="shared" si="112"/>
        <v>204.07586391073357</v>
      </c>
      <c r="P385" s="156">
        <f t="shared" si="112"/>
        <v>509.24234309107982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2057.5759206420207</v>
      </c>
      <c r="D386" s="157">
        <f t="shared" si="113"/>
        <v>0</v>
      </c>
      <c r="E386" s="157">
        <f t="shared" si="113"/>
        <v>0</v>
      </c>
      <c r="F386" s="157">
        <f t="shared" si="113"/>
        <v>2059.3760620746439</v>
      </c>
      <c r="G386" s="157">
        <f t="shared" si="113"/>
        <v>2078.0753394693452</v>
      </c>
      <c r="H386" s="157">
        <f t="shared" si="113"/>
        <v>2717.5579043751659</v>
      </c>
      <c r="I386" s="157">
        <f t="shared" si="113"/>
        <v>2118.8233049682576</v>
      </c>
      <c r="J386" s="157">
        <f t="shared" si="113"/>
        <v>2137.409577907345</v>
      </c>
      <c r="K386" s="157">
        <f t="shared" si="113"/>
        <v>0</v>
      </c>
      <c r="L386" s="157">
        <f t="shared" si="113"/>
        <v>2196.5267479643862</v>
      </c>
      <c r="M386" s="157">
        <f t="shared" si="113"/>
        <v>2189.2196732547145</v>
      </c>
      <c r="N386" s="157">
        <f t="shared" si="113"/>
        <v>2165.2276898033547</v>
      </c>
      <c r="O386" s="157">
        <f t="shared" si="113"/>
        <v>2340.140267219942</v>
      </c>
      <c r="P386" s="157">
        <f t="shared" si="113"/>
        <v>2225.5249173122284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2057.5759206420207</v>
      </c>
      <c r="D387" s="132">
        <f t="shared" si="114"/>
        <v>0</v>
      </c>
      <c r="E387" s="132">
        <f t="shared" si="114"/>
        <v>0</v>
      </c>
      <c r="F387" s="132">
        <f t="shared" si="114"/>
        <v>2059.3760620746439</v>
      </c>
      <c r="G387" s="132">
        <f t="shared" si="114"/>
        <v>2078.0753394693452</v>
      </c>
      <c r="H387" s="132">
        <f t="shared" si="114"/>
        <v>0</v>
      </c>
      <c r="I387" s="132">
        <f t="shared" si="114"/>
        <v>2118.8233049682576</v>
      </c>
      <c r="J387" s="132">
        <f t="shared" si="114"/>
        <v>2137.409577907345</v>
      </c>
      <c r="K387" s="132">
        <f t="shared" si="114"/>
        <v>0</v>
      </c>
      <c r="L387" s="132">
        <f t="shared" si="114"/>
        <v>2193.3028879063259</v>
      </c>
      <c r="M387" s="132">
        <f t="shared" si="114"/>
        <v>2187.4197716621807</v>
      </c>
      <c r="N387" s="132">
        <f t="shared" si="114"/>
        <v>2165.0122672590583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2213.8066336406341</v>
      </c>
      <c r="M388" s="132">
        <f t="shared" si="115"/>
        <v>2195.0509301870547</v>
      </c>
      <c r="N388" s="132">
        <f t="shared" si="115"/>
        <v>2165.8525097405764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1130.0381491844817</v>
      </c>
      <c r="M389" s="165">
        <f t="shared" si="115"/>
        <v>1121.4593913323395</v>
      </c>
      <c r="N389" s="165">
        <f t="shared" si="115"/>
        <v>1105.7254747923109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1083.7684844561525</v>
      </c>
      <c r="M390" s="164">
        <f t="shared" si="115"/>
        <v>1073.5915388547153</v>
      </c>
      <c r="N390" s="164">
        <f t="shared" si="115"/>
        <v>1060.1270349482656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2717.5579043751659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2379.260469703836</v>
      </c>
      <c r="P391" s="162">
        <f t="shared" si="116"/>
        <v>2248.3674259356162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2255.6597178451721</v>
      </c>
      <c r="P392" s="160">
        <f t="shared" si="117"/>
        <v>2168.4414877400013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1206.9151967866653</v>
      </c>
      <c r="P393" s="156">
        <f t="shared" si="117"/>
        <v>1139.3839694128076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1048.7445210585065</v>
      </c>
      <c r="P394" s="156">
        <f t="shared" si="117"/>
        <v>1029.0575183271937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658.33261267944295</v>
      </c>
      <c r="D395" s="157">
        <f t="shared" si="118"/>
        <v>0</v>
      </c>
      <c r="E395" s="157">
        <f t="shared" si="118"/>
        <v>0</v>
      </c>
      <c r="F395" s="157">
        <f t="shared" si="118"/>
        <v>969.30535472014662</v>
      </c>
      <c r="G395" s="157">
        <f t="shared" si="118"/>
        <v>778.70678675442878</v>
      </c>
      <c r="H395" s="157">
        <f t="shared" si="118"/>
        <v>962.89353536520241</v>
      </c>
      <c r="I395" s="157">
        <f t="shared" si="118"/>
        <v>757.91956759384675</v>
      </c>
      <c r="J395" s="157">
        <f t="shared" si="118"/>
        <v>705.68688160838474</v>
      </c>
      <c r="K395" s="157">
        <f t="shared" si="118"/>
        <v>0</v>
      </c>
      <c r="L395" s="157">
        <f t="shared" si="118"/>
        <v>714.64773824908968</v>
      </c>
      <c r="M395" s="157">
        <f t="shared" si="118"/>
        <v>705.33426040468078</v>
      </c>
      <c r="N395" s="157">
        <f t="shared" si="118"/>
        <v>778.49296699150932</v>
      </c>
      <c r="O395" s="157">
        <f t="shared" si="118"/>
        <v>783.39646110948877</v>
      </c>
      <c r="P395" s="157">
        <f t="shared" si="118"/>
        <v>754.62661917749278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658.33261267944295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778.70678675442878</v>
      </c>
      <c r="H396" s="156">
        <f t="shared" si="119"/>
        <v>0</v>
      </c>
      <c r="I396" s="156">
        <f t="shared" si="119"/>
        <v>757.91956759384675</v>
      </c>
      <c r="J396" s="156">
        <f t="shared" si="119"/>
        <v>705.68688160838474</v>
      </c>
      <c r="K396" s="156">
        <f t="shared" si="119"/>
        <v>0</v>
      </c>
      <c r="L396" s="156">
        <f t="shared" si="119"/>
        <v>714.64773824908968</v>
      </c>
      <c r="M396" s="156">
        <f t="shared" si="119"/>
        <v>705.33426040468078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969.30535472014662</v>
      </c>
      <c r="G397" s="57">
        <f t="shared" si="120"/>
        <v>0</v>
      </c>
      <c r="H397" s="57">
        <f t="shared" si="120"/>
        <v>962.89353536520241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778.49296699150932</v>
      </c>
      <c r="O397" s="57">
        <f t="shared" si="120"/>
        <v>783.39646110948877</v>
      </c>
      <c r="P397" s="57">
        <f t="shared" si="120"/>
        <v>754.62661917749278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3858.9537820644473</v>
      </c>
      <c r="D399" s="168">
        <f t="shared" si="121"/>
        <v>0</v>
      </c>
      <c r="E399" s="168">
        <f t="shared" si="121"/>
        <v>0</v>
      </c>
      <c r="F399" s="168">
        <f t="shared" si="121"/>
        <v>4144.7740657394443</v>
      </c>
      <c r="G399" s="168">
        <f t="shared" si="121"/>
        <v>4301.1994748662119</v>
      </c>
      <c r="H399" s="168">
        <f t="shared" si="121"/>
        <v>3187.3117438959594</v>
      </c>
      <c r="I399" s="168">
        <f t="shared" si="121"/>
        <v>3958.793960066766</v>
      </c>
      <c r="J399" s="168">
        <f t="shared" si="121"/>
        <v>3865.221322959289</v>
      </c>
      <c r="K399" s="168">
        <f t="shared" si="121"/>
        <v>0</v>
      </c>
      <c r="L399" s="168">
        <f t="shared" si="121"/>
        <v>4588.5766053856969</v>
      </c>
      <c r="M399" s="168">
        <f t="shared" si="121"/>
        <v>4007.446102059303</v>
      </c>
      <c r="N399" s="168">
        <f t="shared" si="121"/>
        <v>3398.7804648138149</v>
      </c>
      <c r="O399" s="168">
        <f t="shared" si="121"/>
        <v>3339.8540444086821</v>
      </c>
      <c r="P399" s="168">
        <f t="shared" si="121"/>
        <v>2479.3324674959249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2713.0194346877711</v>
      </c>
      <c r="D400" s="157">
        <f t="shared" si="122"/>
        <v>0</v>
      </c>
      <c r="E400" s="157">
        <f t="shared" si="122"/>
        <v>0</v>
      </c>
      <c r="F400" s="157">
        <f t="shared" si="122"/>
        <v>3340.049777007383</v>
      </c>
      <c r="G400" s="157">
        <f t="shared" si="122"/>
        <v>3109.9717095304327</v>
      </c>
      <c r="H400" s="157">
        <f t="shared" si="122"/>
        <v>3187.3117438959594</v>
      </c>
      <c r="I400" s="157">
        <f t="shared" si="122"/>
        <v>2777.7308611689082</v>
      </c>
      <c r="J400" s="157">
        <f t="shared" si="122"/>
        <v>2705.7290689329179</v>
      </c>
      <c r="K400" s="157">
        <f t="shared" si="122"/>
        <v>0</v>
      </c>
      <c r="L400" s="157">
        <f t="shared" si="122"/>
        <v>3487.1692152598348</v>
      </c>
      <c r="M400" s="157">
        <f t="shared" si="122"/>
        <v>2953.1253885175556</v>
      </c>
      <c r="N400" s="157">
        <f t="shared" si="122"/>
        <v>2698.8746486533405</v>
      </c>
      <c r="O400" s="157">
        <f t="shared" si="122"/>
        <v>3339.8540444086821</v>
      </c>
      <c r="P400" s="157">
        <f t="shared" si="122"/>
        <v>2479.3324674959249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2713.0194346877711</v>
      </c>
      <c r="D401" s="156">
        <f t="shared" si="123"/>
        <v>0</v>
      </c>
      <c r="E401" s="156">
        <f t="shared" si="123"/>
        <v>0</v>
      </c>
      <c r="F401" s="156">
        <f t="shared" si="123"/>
        <v>3340.049777007383</v>
      </c>
      <c r="G401" s="156">
        <f t="shared" si="123"/>
        <v>3109.9717095304327</v>
      </c>
      <c r="H401" s="156">
        <f t="shared" si="123"/>
        <v>3187.3117438959594</v>
      </c>
      <c r="I401" s="156">
        <f t="shared" si="123"/>
        <v>2777.7308611689082</v>
      </c>
      <c r="J401" s="156">
        <f t="shared" si="123"/>
        <v>2705.7290689329179</v>
      </c>
      <c r="K401" s="156">
        <f t="shared" si="123"/>
        <v>0</v>
      </c>
      <c r="L401" s="156">
        <f t="shared" si="123"/>
        <v>3487.1692152598348</v>
      </c>
      <c r="M401" s="156">
        <f t="shared" si="123"/>
        <v>2953.1253885175556</v>
      </c>
      <c r="N401" s="156">
        <f t="shared" si="123"/>
        <v>2698.8746486533405</v>
      </c>
      <c r="O401" s="156">
        <f t="shared" si="123"/>
        <v>3339.8540444086821</v>
      </c>
      <c r="P401" s="156">
        <f t="shared" si="123"/>
        <v>2479.3324674959249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813.74698233029187</v>
      </c>
      <c r="D405" s="157">
        <f t="shared" si="127"/>
        <v>0</v>
      </c>
      <c r="E405" s="157">
        <f t="shared" si="127"/>
        <v>0</v>
      </c>
      <c r="F405" s="157">
        <f t="shared" si="127"/>
        <v>804.72428873206138</v>
      </c>
      <c r="G405" s="157">
        <f t="shared" si="127"/>
        <v>810.52147327012642</v>
      </c>
      <c r="H405" s="157">
        <f t="shared" si="127"/>
        <v>0</v>
      </c>
      <c r="I405" s="157">
        <f t="shared" si="127"/>
        <v>814.71889330896011</v>
      </c>
      <c r="J405" s="157">
        <f t="shared" si="127"/>
        <v>817.86095275427385</v>
      </c>
      <c r="K405" s="157">
        <f t="shared" si="127"/>
        <v>0</v>
      </c>
      <c r="L405" s="157">
        <f t="shared" si="127"/>
        <v>762.76125744898491</v>
      </c>
      <c r="M405" s="157">
        <f t="shared" si="127"/>
        <v>721.32871832779597</v>
      </c>
      <c r="N405" s="157">
        <f t="shared" si="127"/>
        <v>699.9058161604745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813.74698233029187</v>
      </c>
      <c r="D406" s="132">
        <f t="shared" si="128"/>
        <v>0</v>
      </c>
      <c r="E406" s="132">
        <f t="shared" si="128"/>
        <v>0</v>
      </c>
      <c r="F406" s="132">
        <f t="shared" si="128"/>
        <v>804.72428873206138</v>
      </c>
      <c r="G406" s="132">
        <f t="shared" si="128"/>
        <v>810.52147327012642</v>
      </c>
      <c r="H406" s="132">
        <f t="shared" si="128"/>
        <v>0</v>
      </c>
      <c r="I406" s="132">
        <f t="shared" si="128"/>
        <v>814.71889330896011</v>
      </c>
      <c r="J406" s="132">
        <f t="shared" si="128"/>
        <v>817.86095275427385</v>
      </c>
      <c r="K406" s="132">
        <f t="shared" si="128"/>
        <v>0</v>
      </c>
      <c r="L406" s="132">
        <f t="shared" si="128"/>
        <v>826.18756503644192</v>
      </c>
      <c r="M406" s="132">
        <f t="shared" si="128"/>
        <v>815.04667402130133</v>
      </c>
      <c r="N406" s="132">
        <f t="shared" si="128"/>
        <v>799.91857587886113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422.79633209885441</v>
      </c>
      <c r="M407" s="132">
        <f t="shared" si="129"/>
        <v>417.704630716868</v>
      </c>
      <c r="N407" s="132">
        <f t="shared" si="129"/>
        <v>409.82491282349605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422.79633209885441</v>
      </c>
      <c r="M408" s="165">
        <f t="shared" si="130"/>
        <v>417.704630716868</v>
      </c>
      <c r="N408" s="165">
        <f t="shared" si="130"/>
        <v>409.82491282349605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332.1873650463844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380.70629206565292</v>
      </c>
      <c r="H414" s="157">
        <f t="shared" si="136"/>
        <v>0</v>
      </c>
      <c r="I414" s="157">
        <f t="shared" si="136"/>
        <v>366.34420558889775</v>
      </c>
      <c r="J414" s="157">
        <f t="shared" si="136"/>
        <v>341.63130127209706</v>
      </c>
      <c r="K414" s="157">
        <f t="shared" si="136"/>
        <v>0</v>
      </c>
      <c r="L414" s="157">
        <f t="shared" si="136"/>
        <v>338.64613267687702</v>
      </c>
      <c r="M414" s="157">
        <f t="shared" si="136"/>
        <v>332.9919952139511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332.1873650463844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380.70629206565292</v>
      </c>
      <c r="H415" s="156">
        <f t="shared" si="137"/>
        <v>0</v>
      </c>
      <c r="I415" s="156">
        <f t="shared" si="137"/>
        <v>366.34420558889775</v>
      </c>
      <c r="J415" s="156">
        <f t="shared" si="137"/>
        <v>341.63130127209706</v>
      </c>
      <c r="K415" s="156">
        <f t="shared" si="137"/>
        <v>0</v>
      </c>
      <c r="L415" s="156">
        <f t="shared" si="137"/>
        <v>338.64613267687702</v>
      </c>
      <c r="M415" s="156">
        <f t="shared" si="137"/>
        <v>332.9919952139511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218.03105333171084</v>
      </c>
      <c r="D418" s="184">
        <f>D361/RES_summary!D$21</f>
        <v>0</v>
      </c>
      <c r="E418" s="184">
        <f>E361/RES_summary!E$21</f>
        <v>0</v>
      </c>
      <c r="F418" s="184">
        <f>F361/RES_summary!F$21</f>
        <v>222.96025936103652</v>
      </c>
      <c r="G418" s="184">
        <f>G361/RES_summary!G$21</f>
        <v>211.53668866062375</v>
      </c>
      <c r="H418" s="184">
        <f>H361/RES_summary!H$21</f>
        <v>203.00217095120684</v>
      </c>
      <c r="I418" s="184">
        <f>I361/RES_summary!I$21</f>
        <v>181.07106487555268</v>
      </c>
      <c r="J418" s="184">
        <f>J361/RES_summary!J$21</f>
        <v>173.39272663299096</v>
      </c>
      <c r="K418" s="184">
        <f>K361/RES_summary!K$21</f>
        <v>0</v>
      </c>
      <c r="L418" s="184">
        <f>L361/RES_summary!L$21</f>
        <v>196.99453991573549</v>
      </c>
      <c r="M418" s="184">
        <f>M361/RES_summary!M$21</f>
        <v>165.6719635792721</v>
      </c>
      <c r="N418" s="184">
        <f>N361/RES_summary!N$21</f>
        <v>149.7019146850391</v>
      </c>
      <c r="O418" s="184">
        <f>O361/RES_summary!O$21</f>
        <v>165.77973399009053</v>
      </c>
      <c r="P418" s="184">
        <f>P361/RES_summary!P$21</f>
        <v>129.04742741262851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153.7811207967199</v>
      </c>
      <c r="D419" s="178">
        <f>D362/RES_summary!D$21</f>
        <v>0</v>
      </c>
      <c r="E419" s="178">
        <f>E362/RES_summary!E$21</f>
        <v>0</v>
      </c>
      <c r="F419" s="178">
        <f>F362/RES_summary!F$21</f>
        <v>169.49343637037515</v>
      </c>
      <c r="G419" s="178">
        <f>G362/RES_summary!G$21</f>
        <v>153.45390228009222</v>
      </c>
      <c r="H419" s="178">
        <f>H362/RES_summary!H$21</f>
        <v>151.63993282672166</v>
      </c>
      <c r="I419" s="178">
        <f>I362/RES_summary!I$21</f>
        <v>127.42802060164915</v>
      </c>
      <c r="J419" s="178">
        <f>J362/RES_summary!J$21</f>
        <v>121.04783122442957</v>
      </c>
      <c r="K419" s="178">
        <f>K362/RES_summary!K$21</f>
        <v>0</v>
      </c>
      <c r="L419" s="178">
        <f>L362/RES_summary!L$21</f>
        <v>146.52983101506021</v>
      </c>
      <c r="M419" s="178">
        <f>M362/RES_summary!M$21</f>
        <v>119.94057978292267</v>
      </c>
      <c r="N419" s="178">
        <f>N362/RES_summary!N$21</f>
        <v>108.02956294822575</v>
      </c>
      <c r="O419" s="178">
        <f>O362/RES_summary!O$21</f>
        <v>131.11085312611536</v>
      </c>
      <c r="P419" s="178">
        <f>P362/RES_summary!P$21</f>
        <v>95.721897929719802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151.23665001273974</v>
      </c>
      <c r="D420" s="177">
        <f>D363/RES_summary!D$21</f>
        <v>0</v>
      </c>
      <c r="E420" s="177">
        <f>E363/RES_summary!E$21</f>
        <v>0</v>
      </c>
      <c r="F420" s="177">
        <f>F363/RES_summary!F$21</f>
        <v>165.72182651683866</v>
      </c>
      <c r="G420" s="177">
        <f>G363/RES_summary!G$21</f>
        <v>149.93749894383626</v>
      </c>
      <c r="H420" s="177">
        <f>H363/RES_summary!H$21</f>
        <v>147.99394149289657</v>
      </c>
      <c r="I420" s="177">
        <f>I363/RES_summary!I$21</f>
        <v>123.92459723629428</v>
      </c>
      <c r="J420" s="177">
        <f>J363/RES_summary!J$21</f>
        <v>116.99285895904424</v>
      </c>
      <c r="K420" s="177">
        <f>K363/RES_summary!K$21</f>
        <v>0</v>
      </c>
      <c r="L420" s="177">
        <f>L363/RES_summary!L$21</f>
        <v>144.68706226486117</v>
      </c>
      <c r="M420" s="177">
        <f>M363/RES_summary!M$21</f>
        <v>118.34248394603161</v>
      </c>
      <c r="N420" s="177">
        <f>N363/RES_summary!N$21</f>
        <v>106.90559961534119</v>
      </c>
      <c r="O420" s="177">
        <f>O363/RES_summary!O$21</f>
        <v>129.79797208624731</v>
      </c>
      <c r="P420" s="177">
        <f>P363/RES_summary!P$21</f>
        <v>94.805979811160256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2.5444707839801479</v>
      </c>
      <c r="D421" s="177">
        <f>D364/RES_summary!D$21</f>
        <v>0</v>
      </c>
      <c r="E421" s="177">
        <f>E364/RES_summary!E$21</f>
        <v>0</v>
      </c>
      <c r="F421" s="177">
        <f>F364/RES_summary!F$21</f>
        <v>3.7716098535364857</v>
      </c>
      <c r="G421" s="177">
        <f>G364/RES_summary!G$21</f>
        <v>3.5164033362559599</v>
      </c>
      <c r="H421" s="177">
        <f>H364/RES_summary!H$21</f>
        <v>3.6459913338251089</v>
      </c>
      <c r="I421" s="177">
        <f>I364/RES_summary!I$21</f>
        <v>3.5034233653548839</v>
      </c>
      <c r="J421" s="177">
        <f>J364/RES_summary!J$21</f>
        <v>4.0549722653853415</v>
      </c>
      <c r="K421" s="177">
        <f>K364/RES_summary!K$21</f>
        <v>0</v>
      </c>
      <c r="L421" s="177">
        <f>L364/RES_summary!L$21</f>
        <v>1.8427687501990715</v>
      </c>
      <c r="M421" s="177">
        <f>M364/RES_summary!M$21</f>
        <v>1.5980958368910652</v>
      </c>
      <c r="N421" s="177">
        <f>N364/RES_summary!N$21</f>
        <v>1.1239633328845546</v>
      </c>
      <c r="O421" s="177">
        <f>O364/RES_summary!O$21</f>
        <v>1.312881039868026</v>
      </c>
      <c r="P421" s="177">
        <f>P364/RES_summary!P$21</f>
        <v>0.91591811855954408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0.37008353135528504</v>
      </c>
      <c r="D422" s="178">
        <f>D365/RES_summary!D$21</f>
        <v>0</v>
      </c>
      <c r="E422" s="178">
        <f>E365/RES_summary!E$21</f>
        <v>0</v>
      </c>
      <c r="F422" s="178">
        <f>F365/RES_summary!F$21</f>
        <v>0.569099846665445</v>
      </c>
      <c r="G422" s="178">
        <f>G365/RES_summary!G$21</f>
        <v>0.65148844957073648</v>
      </c>
      <c r="H422" s="178">
        <f>H365/RES_summary!H$21</f>
        <v>0.7095972797905763</v>
      </c>
      <c r="I422" s="178">
        <f>I365/RES_summary!I$21</f>
        <v>0.95155753282487321</v>
      </c>
      <c r="J422" s="178">
        <f>J365/RES_summary!J$21</f>
        <v>2.2096785101045349</v>
      </c>
      <c r="K422" s="178">
        <f>K365/RES_summary!K$21</f>
        <v>0</v>
      </c>
      <c r="L422" s="178">
        <f>L365/RES_summary!L$21</f>
        <v>3.1668850435318721</v>
      </c>
      <c r="M422" s="178">
        <f>M365/RES_summary!M$21</f>
        <v>1.185232385439231</v>
      </c>
      <c r="N422" s="178">
        <f>N365/RES_summary!N$21</f>
        <v>3.3804676064753671</v>
      </c>
      <c r="O422" s="178">
        <f>O365/RES_summary!O$21</f>
        <v>0.57672793901924635</v>
      </c>
      <c r="P422" s="178">
        <f>P365/RES_summary!P$21</f>
        <v>1.3509023109724048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0.37008353135528504</v>
      </c>
      <c r="D423" s="177">
        <f>D366/RES_summary!D$21</f>
        <v>0</v>
      </c>
      <c r="E423" s="177">
        <f>E366/RES_summary!E$21</f>
        <v>0</v>
      </c>
      <c r="F423" s="177">
        <f>F366/RES_summary!F$21</f>
        <v>0.569099846665445</v>
      </c>
      <c r="G423" s="177">
        <f>G366/RES_summary!G$21</f>
        <v>0.65148844957073648</v>
      </c>
      <c r="H423" s="177">
        <f>H366/RES_summary!H$21</f>
        <v>0.7095972797905763</v>
      </c>
      <c r="I423" s="177">
        <f>I366/RES_summary!I$21</f>
        <v>0.95155753282487321</v>
      </c>
      <c r="J423" s="177">
        <f>J366/RES_summary!J$21</f>
        <v>2.2096785101045349</v>
      </c>
      <c r="K423" s="177">
        <f>K366/RES_summary!K$21</f>
        <v>0</v>
      </c>
      <c r="L423" s="177">
        <f>L366/RES_summary!L$21</f>
        <v>3.1668850435318721</v>
      </c>
      <c r="M423" s="177">
        <f>M366/RES_summary!M$21</f>
        <v>1.185232385439231</v>
      </c>
      <c r="N423" s="177">
        <f>N366/RES_summary!N$21</f>
        <v>3.3804676064753671</v>
      </c>
      <c r="O423" s="177">
        <f>O366/RES_summary!O$21</f>
        <v>0.57672793901924635</v>
      </c>
      <c r="P423" s="177">
        <f>P366/RES_summary!P$21</f>
        <v>1.3509023109724048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45.362140054029076</v>
      </c>
      <c r="D424" s="178">
        <f>D367/RES_summary!D$21</f>
        <v>0</v>
      </c>
      <c r="E424" s="178">
        <f>E367/RES_summary!E$21</f>
        <v>0</v>
      </c>
      <c r="F424" s="178">
        <f>F367/RES_summary!F$21</f>
        <v>39.927662123236168</v>
      </c>
      <c r="G424" s="178">
        <f>G367/RES_summary!G$21</f>
        <v>39.076742135620684</v>
      </c>
      <c r="H424" s="178">
        <f>H367/RES_summary!H$21</f>
        <v>38.701260381365039</v>
      </c>
      <c r="I424" s="178">
        <f>I367/RES_summary!I$21</f>
        <v>36.347549766439691</v>
      </c>
      <c r="J424" s="178">
        <f>J367/RES_summary!J$21</f>
        <v>35.363441296591468</v>
      </c>
      <c r="K424" s="178">
        <f>K367/RES_summary!K$21</f>
        <v>0</v>
      </c>
      <c r="L424" s="178">
        <f>L367/RES_summary!L$21</f>
        <v>33.246967400290089</v>
      </c>
      <c r="M424" s="178">
        <f>M367/RES_summary!M$21</f>
        <v>31.201950043440963</v>
      </c>
      <c r="N424" s="178">
        <f>N367/RES_summary!N$21</f>
        <v>30.15647762040637</v>
      </c>
      <c r="O424" s="178">
        <f>O367/RES_summary!O$21</f>
        <v>26.076670185309773</v>
      </c>
      <c r="P424" s="178">
        <f>P367/RES_summary!P$21</f>
        <v>24.399992686210222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45.362140054029076</v>
      </c>
      <c r="D425" s="183">
        <f>D368/RES_summary!D$21</f>
        <v>0</v>
      </c>
      <c r="E425" s="183">
        <f>E368/RES_summary!E$21</f>
        <v>0</v>
      </c>
      <c r="F425" s="183">
        <f>F368/RES_summary!F$21</f>
        <v>39.927662123236168</v>
      </c>
      <c r="G425" s="183">
        <f>G368/RES_summary!G$21</f>
        <v>39.076742135620684</v>
      </c>
      <c r="H425" s="183">
        <f>H368/RES_summary!H$21</f>
        <v>0</v>
      </c>
      <c r="I425" s="183">
        <f>I368/RES_summary!I$21</f>
        <v>36.347549766439691</v>
      </c>
      <c r="J425" s="183">
        <f>J368/RES_summary!J$21</f>
        <v>35.363441296591468</v>
      </c>
      <c r="K425" s="183">
        <f>K368/RES_summary!K$21</f>
        <v>0</v>
      </c>
      <c r="L425" s="183">
        <f>L368/RES_summary!L$21</f>
        <v>34.279567260969486</v>
      </c>
      <c r="M425" s="183">
        <f>M368/RES_summary!M$21</f>
        <v>32.661887067400059</v>
      </c>
      <c r="N425" s="183">
        <f>N368/RES_summary!N$21</f>
        <v>31.685715763216098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27.712233503501643</v>
      </c>
      <c r="M426" s="183">
        <f>M369/RES_summary!M$21</f>
        <v>26.472098185397172</v>
      </c>
      <c r="N426" s="183">
        <f>N369/RES_summary!N$21</f>
        <v>25.721015754013553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17.542354687019035</v>
      </c>
      <c r="M427" s="182">
        <f>M370/RES_summary!M$21</f>
        <v>16.738945033285081</v>
      </c>
      <c r="N427" s="182">
        <f>N370/RES_summary!N$21</f>
        <v>16.233646888551114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10.16987881648261</v>
      </c>
      <c r="M428" s="181">
        <f>M371/RES_summary!M$21</f>
        <v>9.7331531521120933</v>
      </c>
      <c r="N428" s="181">
        <f>N371/RES_summary!N$21</f>
        <v>9.4873688654624413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38.701260381365039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27.500479881750749</v>
      </c>
      <c r="P429" s="180">
        <f>P372/RES_summary!P$21</f>
        <v>25.48846439193483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23.00193596301169</v>
      </c>
      <c r="P430" s="179">
        <f>P373/RES_summary!P$21</f>
        <v>21.679901868712292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13.869974205533206</v>
      </c>
      <c r="P431" s="177">
        <f>P374/RES_summary!P$21</f>
        <v>12.830526130082985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9.1319617574784804</v>
      </c>
      <c r="P432" s="177">
        <f>P375/RES_summary!P$21</f>
        <v>8.8493757386293055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18.517708949606551</v>
      </c>
      <c r="D433" s="178">
        <f>D376/RES_summary!D$21</f>
        <v>0</v>
      </c>
      <c r="E433" s="178">
        <f>E376/RES_summary!E$21</f>
        <v>0</v>
      </c>
      <c r="F433" s="178">
        <f>F376/RES_summary!F$21</f>
        <v>12.970061020759724</v>
      </c>
      <c r="G433" s="178">
        <f>G376/RES_summary!G$21</f>
        <v>18.354555795340126</v>
      </c>
      <c r="H433" s="178">
        <f>H376/RES_summary!H$21</f>
        <v>11.951380463329569</v>
      </c>
      <c r="I433" s="178">
        <f>I376/RES_summary!I$21</f>
        <v>16.343936974638989</v>
      </c>
      <c r="J433" s="178">
        <f>J376/RES_summary!J$21</f>
        <v>14.771775601865379</v>
      </c>
      <c r="K433" s="178">
        <f>K376/RES_summary!K$21</f>
        <v>0</v>
      </c>
      <c r="L433" s="178">
        <f>L376/RES_summary!L$21</f>
        <v>14.050856456853305</v>
      </c>
      <c r="M433" s="178">
        <f>M376/RES_summary!M$21</f>
        <v>13.344201367469221</v>
      </c>
      <c r="N433" s="178">
        <f>N376/RES_summary!N$21</f>
        <v>8.135406509931622</v>
      </c>
      <c r="O433" s="178">
        <f>O376/RES_summary!O$21</f>
        <v>8.0154827396461492</v>
      </c>
      <c r="P433" s="178">
        <f>P376/RES_summary!P$21</f>
        <v>7.5746344857260981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18.517708949606551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18.354555795340126</v>
      </c>
      <c r="H434" s="177">
        <f>H377/RES_summary!H$21</f>
        <v>0</v>
      </c>
      <c r="I434" s="177">
        <f>I377/RES_summary!I$21</f>
        <v>16.343936974638989</v>
      </c>
      <c r="J434" s="177">
        <f>J377/RES_summary!J$21</f>
        <v>14.771775601865379</v>
      </c>
      <c r="K434" s="177">
        <f>K377/RES_summary!K$21</f>
        <v>0</v>
      </c>
      <c r="L434" s="177">
        <f>L377/RES_summary!L$21</f>
        <v>14.050856456853305</v>
      </c>
      <c r="M434" s="177">
        <f>M377/RES_summary!M$21</f>
        <v>13.344201367469221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12.970061020759724</v>
      </c>
      <c r="G435" s="176">
        <f>G378/RES_summary!G$21</f>
        <v>0</v>
      </c>
      <c r="H435" s="176">
        <f>H378/RES_summary!H$21</f>
        <v>11.951380463329569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8.135406509931622</v>
      </c>
      <c r="O435" s="176">
        <f>O378/RES_summary!O$21</f>
        <v>8.0154827396461492</v>
      </c>
      <c r="P435" s="176">
        <f>P378/RES_summary!P$21</f>
        <v>7.5746344857260981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135.00350643427683</v>
      </c>
      <c r="D437" s="184">
        <f>D380/RES_summary!D$21</f>
        <v>0</v>
      </c>
      <c r="E437" s="184">
        <f>E380/RES_summary!E$21</f>
        <v>0</v>
      </c>
      <c r="F437" s="184">
        <f>F380/RES_summary!F$21</f>
        <v>146.95738703207863</v>
      </c>
      <c r="G437" s="184">
        <f>G380/RES_summary!G$21</f>
        <v>133.87917320614221</v>
      </c>
      <c r="H437" s="184">
        <f>H380/RES_summary!H$21</f>
        <v>142.80961900660895</v>
      </c>
      <c r="I437" s="184">
        <f>I380/RES_summary!I$21</f>
        <v>117.16868188555668</v>
      </c>
      <c r="J437" s="184">
        <f>J380/RES_summary!J$21</f>
        <v>115.31429428465275</v>
      </c>
      <c r="K437" s="184">
        <f>K380/RES_summary!K$21</f>
        <v>0</v>
      </c>
      <c r="L437" s="184">
        <f>L380/RES_summary!L$21</f>
        <v>134.27512529249142</v>
      </c>
      <c r="M437" s="184">
        <f>M380/RES_summary!M$21</f>
        <v>111.28639273536217</v>
      </c>
      <c r="N437" s="184">
        <f>N380/RES_summary!N$21</f>
        <v>110.66446160264701</v>
      </c>
      <c r="O437" s="184">
        <f>O380/RES_summary!O$21</f>
        <v>120.44065447517917</v>
      </c>
      <c r="P437" s="184">
        <f>P380/RES_summary!P$21</f>
        <v>97.052008134366531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99.907263914350082</v>
      </c>
      <c r="D438" s="178">
        <f>D381/RES_summary!D$21</f>
        <v>0</v>
      </c>
      <c r="E438" s="178">
        <f>E381/RES_summary!E$21</f>
        <v>0</v>
      </c>
      <c r="F438" s="178">
        <f>F381/RES_summary!F$21</f>
        <v>111.71346329446578</v>
      </c>
      <c r="G438" s="178">
        <f>G381/RES_summary!G$21</f>
        <v>101.28371842235011</v>
      </c>
      <c r="H438" s="178">
        <f>H381/RES_summary!H$21</f>
        <v>102.4994918942329</v>
      </c>
      <c r="I438" s="178">
        <f>I381/RES_summary!I$21</f>
        <v>85.909335927965444</v>
      </c>
      <c r="J438" s="178">
        <f>J381/RES_summary!J$21</f>
        <v>82.220512344941412</v>
      </c>
      <c r="K438" s="178">
        <f>K381/RES_summary!K$21</f>
        <v>0</v>
      </c>
      <c r="L438" s="178">
        <f>L381/RES_summary!L$21</f>
        <v>98.474021590118184</v>
      </c>
      <c r="M438" s="178">
        <f>M381/RES_summary!M$21</f>
        <v>81.60624159090834</v>
      </c>
      <c r="N438" s="178">
        <f>N381/RES_summary!N$21</f>
        <v>74.126076489723047</v>
      </c>
      <c r="O438" s="178">
        <f>O381/RES_summary!O$21</f>
        <v>91.058529322207932</v>
      </c>
      <c r="P438" s="178">
        <f>P381/RES_summary!P$21</f>
        <v>66.736769984862278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97.196684799757236</v>
      </c>
      <c r="D439" s="177">
        <f>D382/RES_summary!D$21</f>
        <v>0</v>
      </c>
      <c r="E439" s="177">
        <f>E382/RES_summary!E$21</f>
        <v>0</v>
      </c>
      <c r="F439" s="177">
        <f>F382/RES_summary!F$21</f>
        <v>107.69531387423389</v>
      </c>
      <c r="G439" s="177">
        <f>G382/RES_summary!G$21</f>
        <v>97.579050044982239</v>
      </c>
      <c r="H439" s="177">
        <f>H382/RES_summary!H$21</f>
        <v>98.615678426731719</v>
      </c>
      <c r="I439" s="177">
        <f>I382/RES_summary!I$21</f>
        <v>82.246490096101468</v>
      </c>
      <c r="J439" s="177">
        <f>J382/RES_summary!J$21</f>
        <v>77.992425782939293</v>
      </c>
      <c r="K439" s="177">
        <f>K382/RES_summary!K$21</f>
        <v>0</v>
      </c>
      <c r="L439" s="177">
        <f>L382/RES_summary!L$21</f>
        <v>96.589064998821016</v>
      </c>
      <c r="M439" s="177">
        <f>M382/RES_summary!M$21</f>
        <v>79.975408041859723</v>
      </c>
      <c r="N439" s="177">
        <f>N382/RES_summary!N$21</f>
        <v>72.978414244569166</v>
      </c>
      <c r="O439" s="177">
        <f>O382/RES_summary!O$21</f>
        <v>89.71189115645771</v>
      </c>
      <c r="P439" s="177">
        <f>P382/RES_summary!P$21</f>
        <v>65.799021338983621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2.7105791145928424</v>
      </c>
      <c r="D440" s="177">
        <f>D383/RES_summary!D$21</f>
        <v>0</v>
      </c>
      <c r="E440" s="177">
        <f>E383/RES_summary!E$21</f>
        <v>0</v>
      </c>
      <c r="F440" s="177">
        <f>F383/RES_summary!F$21</f>
        <v>4.0181494202318921</v>
      </c>
      <c r="G440" s="177">
        <f>G383/RES_summary!G$21</f>
        <v>3.7046683773678564</v>
      </c>
      <c r="H440" s="177">
        <f>H383/RES_summary!H$21</f>
        <v>3.8838134675011897</v>
      </c>
      <c r="I440" s="177">
        <f>I383/RES_summary!I$21</f>
        <v>3.6628458318639785</v>
      </c>
      <c r="J440" s="177">
        <f>J383/RES_summary!J$21</f>
        <v>4.228086562002118</v>
      </c>
      <c r="K440" s="177">
        <f>K383/RES_summary!K$21</f>
        <v>0</v>
      </c>
      <c r="L440" s="177">
        <f>L383/RES_summary!L$21</f>
        <v>1.8849565912971595</v>
      </c>
      <c r="M440" s="177">
        <f>M383/RES_summary!M$21</f>
        <v>1.6308335490486083</v>
      </c>
      <c r="N440" s="177">
        <f>N383/RES_summary!N$21</f>
        <v>1.1476622451538858</v>
      </c>
      <c r="O440" s="177">
        <f>O383/RES_summary!O$21</f>
        <v>1.3466381657502262</v>
      </c>
      <c r="P440" s="177">
        <f>P383/RES_summary!P$21</f>
        <v>0.93774864587865214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0.69855002744970618</v>
      </c>
      <c r="D441" s="178">
        <f>D384/RES_summary!D$21</f>
        <v>0</v>
      </c>
      <c r="E441" s="178">
        <f>E384/RES_summary!E$21</f>
        <v>0</v>
      </c>
      <c r="F441" s="178">
        <f>F384/RES_summary!F$21</f>
        <v>1.1018110900124853</v>
      </c>
      <c r="G441" s="178">
        <f>G384/RES_summary!G$21</f>
        <v>1.3029037039016358</v>
      </c>
      <c r="H441" s="178">
        <f>H384/RES_summary!H$21</f>
        <v>1.4834242742329575</v>
      </c>
      <c r="I441" s="178">
        <f>I384/RES_summary!I$21</f>
        <v>2.0999566713175195</v>
      </c>
      <c r="J441" s="178">
        <f>J384/RES_summary!J$21</f>
        <v>5.1634133520592229</v>
      </c>
      <c r="K441" s="178">
        <f>K384/RES_summary!K$21</f>
        <v>0</v>
      </c>
      <c r="L441" s="178">
        <f>L384/RES_summary!L$21</f>
        <v>8.3578917954031784</v>
      </c>
      <c r="M441" s="178">
        <f>M384/RES_summary!M$21</f>
        <v>3.3259130376467296</v>
      </c>
      <c r="N441" s="178">
        <f>N384/RES_summary!N$21</f>
        <v>10.045798597185502</v>
      </c>
      <c r="O441" s="178">
        <f>O384/RES_summary!O$21</f>
        <v>1.8019473144526243</v>
      </c>
      <c r="P441" s="178">
        <f>P384/RES_summary!P$21</f>
        <v>4.4242075957536402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0.69855002744970618</v>
      </c>
      <c r="D442" s="177">
        <f>D385/RES_summary!D$21</f>
        <v>0</v>
      </c>
      <c r="E442" s="177">
        <f>E385/RES_summary!E$21</f>
        <v>0</v>
      </c>
      <c r="F442" s="177">
        <f>F385/RES_summary!F$21</f>
        <v>1.1018110900124853</v>
      </c>
      <c r="G442" s="177">
        <f>G385/RES_summary!G$21</f>
        <v>1.3029037039016358</v>
      </c>
      <c r="H442" s="177">
        <f>H385/RES_summary!H$21</f>
        <v>1.4834242742329575</v>
      </c>
      <c r="I442" s="177">
        <f>I385/RES_summary!I$21</f>
        <v>2.0999566713175195</v>
      </c>
      <c r="J442" s="177">
        <f>J385/RES_summary!J$21</f>
        <v>5.1634133520592229</v>
      </c>
      <c r="K442" s="177">
        <f>K385/RES_summary!K$21</f>
        <v>0</v>
      </c>
      <c r="L442" s="177">
        <f>L385/RES_summary!L$21</f>
        <v>8.3578917954031784</v>
      </c>
      <c r="M442" s="177">
        <f>M385/RES_summary!M$21</f>
        <v>3.3259130376467296</v>
      </c>
      <c r="N442" s="177">
        <f>N385/RES_summary!N$21</f>
        <v>10.045798597185502</v>
      </c>
      <c r="O442" s="177">
        <f>O385/RES_summary!O$21</f>
        <v>1.8019473144526243</v>
      </c>
      <c r="P442" s="177">
        <f>P385/RES_summary!P$21</f>
        <v>4.4242075957536402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26.059737627324694</v>
      </c>
      <c r="D443" s="178">
        <f>D386/RES_summary!D$21</f>
        <v>0</v>
      </c>
      <c r="E443" s="178">
        <f>E386/RES_summary!E$21</f>
        <v>0</v>
      </c>
      <c r="F443" s="178">
        <f>F386/RES_summary!F$21</f>
        <v>23.215201541248174</v>
      </c>
      <c r="G443" s="178">
        <f>G386/RES_summary!G$21</f>
        <v>22.76277148028877</v>
      </c>
      <c r="H443" s="178">
        <f>H386/RES_summary!H$21</f>
        <v>28.668714946029752</v>
      </c>
      <c r="I443" s="178">
        <f>I386/RES_summary!I$21</f>
        <v>21.476925924690793</v>
      </c>
      <c r="J443" s="178">
        <f>J386/RES_summary!J$21</f>
        <v>20.997753042785845</v>
      </c>
      <c r="K443" s="178">
        <f>K386/RES_summary!K$21</f>
        <v>0</v>
      </c>
      <c r="L443" s="178">
        <f>L386/RES_summary!L$21</f>
        <v>20.706333230516702</v>
      </c>
      <c r="M443" s="178">
        <f>M386/RES_summary!M$21</f>
        <v>19.932334259227613</v>
      </c>
      <c r="N443" s="178">
        <f>N386/RES_summary!N$21</f>
        <v>19.486387665888245</v>
      </c>
      <c r="O443" s="178">
        <f>O386/RES_summary!O$21</f>
        <v>20.662950479062673</v>
      </c>
      <c r="P443" s="178">
        <f>P386/RES_summary!P$21</f>
        <v>19.334967677561579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26.059737627324694</v>
      </c>
      <c r="D444" s="183">
        <f>D387/RES_summary!D$21</f>
        <v>0</v>
      </c>
      <c r="E444" s="183">
        <f>E387/RES_summary!E$21</f>
        <v>0</v>
      </c>
      <c r="F444" s="183">
        <f>F387/RES_summary!F$21</f>
        <v>23.215201541248174</v>
      </c>
      <c r="G444" s="183">
        <f>G387/RES_summary!G$21</f>
        <v>22.76277148028877</v>
      </c>
      <c r="H444" s="183">
        <f>H387/RES_summary!H$21</f>
        <v>0</v>
      </c>
      <c r="I444" s="183">
        <f>I387/RES_summary!I$21</f>
        <v>21.476925924690793</v>
      </c>
      <c r="J444" s="183">
        <f>J387/RES_summary!J$21</f>
        <v>20.997753042785845</v>
      </c>
      <c r="K444" s="183">
        <f>K387/RES_summary!K$21</f>
        <v>0</v>
      </c>
      <c r="L444" s="183">
        <f>L387/RES_summary!L$21</f>
        <v>20.675942377906956</v>
      </c>
      <c r="M444" s="183">
        <f>M387/RES_summary!M$21</f>
        <v>19.915946575243957</v>
      </c>
      <c r="N444" s="183">
        <f>N387/RES_summary!N$21</f>
        <v>19.484448928807659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20.86922816058264</v>
      </c>
      <c r="M445" s="183">
        <f>M388/RES_summary!M$21</f>
        <v>19.985426492842542</v>
      </c>
      <c r="N445" s="183">
        <f>N388/RES_summary!N$21</f>
        <v>19.49201085442191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10.652702728020504</v>
      </c>
      <c r="M446" s="182">
        <f>M389/RES_summary!M$21</f>
        <v>10.210626059719928</v>
      </c>
      <c r="N446" s="182">
        <f>N389/RES_summary!N$21</f>
        <v>9.9511914406600663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10.216525432562136</v>
      </c>
      <c r="M447" s="181">
        <f>M390/RES_summary!M$21</f>
        <v>9.7748004331226142</v>
      </c>
      <c r="N447" s="181">
        <f>N390/RES_summary!N$21</f>
        <v>9.5408194137618469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28.668714946029752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21.008373707737725</v>
      </c>
      <c r="P448" s="180">
        <f>P391/RES_summary!P$21</f>
        <v>19.533419360790099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19.917004848099001</v>
      </c>
      <c r="P449" s="179">
        <f>P392/RES_summary!P$21</f>
        <v>18.839036916635155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10.656809462647123</v>
      </c>
      <c r="P450" s="177">
        <f>P393/RES_summary!P$21</f>
        <v>9.898766825551462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9.2601953854518744</v>
      </c>
      <c r="P451" s="177">
        <f>P394/RES_summary!P$21</f>
        <v>8.9402700910836934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8.3379548651523461</v>
      </c>
      <c r="D452" s="178">
        <f>D395/RES_summary!D$21</f>
        <v>0</v>
      </c>
      <c r="E452" s="178">
        <f>E395/RES_summary!E$21</f>
        <v>0</v>
      </c>
      <c r="F452" s="178">
        <f>F395/RES_summary!F$21</f>
        <v>10.926911106352186</v>
      </c>
      <c r="G452" s="178">
        <f>G395/RES_summary!G$21</f>
        <v>8.5297795996017101</v>
      </c>
      <c r="H452" s="178">
        <f>H395/RES_summary!H$21</f>
        <v>10.157987892113329</v>
      </c>
      <c r="I452" s="178">
        <f>I395/RES_summary!I$21</f>
        <v>7.6824633615829434</v>
      </c>
      <c r="J452" s="178">
        <f>J395/RES_summary!J$21</f>
        <v>6.9326155448662714</v>
      </c>
      <c r="K452" s="178">
        <f>K395/RES_summary!K$21</f>
        <v>0</v>
      </c>
      <c r="L452" s="178">
        <f>L395/RES_summary!L$21</f>
        <v>6.7368786764533644</v>
      </c>
      <c r="M452" s="178">
        <f>M395/RES_summary!M$21</f>
        <v>6.4219038475795003</v>
      </c>
      <c r="N452" s="178">
        <f>N395/RES_summary!N$21</f>
        <v>7.0061988498502101</v>
      </c>
      <c r="O452" s="178">
        <f>O395/RES_summary!O$21</f>
        <v>6.9172273594559384</v>
      </c>
      <c r="P452" s="178">
        <f>P395/RES_summary!P$21</f>
        <v>6.5560628761890447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8.3379548651523461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8.5297795996017101</v>
      </c>
      <c r="H453" s="177">
        <f>H396/RES_summary!H$21</f>
        <v>0</v>
      </c>
      <c r="I453" s="177">
        <f>I396/RES_summary!I$21</f>
        <v>7.6824633615829434</v>
      </c>
      <c r="J453" s="177">
        <f>J396/RES_summary!J$21</f>
        <v>6.9326155448662714</v>
      </c>
      <c r="K453" s="177">
        <f>K396/RES_summary!K$21</f>
        <v>0</v>
      </c>
      <c r="L453" s="177">
        <f>L396/RES_summary!L$21</f>
        <v>6.7368786764533644</v>
      </c>
      <c r="M453" s="177">
        <f>M396/RES_summary!M$21</f>
        <v>6.4219038475795003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10.926911106352186</v>
      </c>
      <c r="G454" s="176">
        <f>G397/RES_summary!G$21</f>
        <v>0</v>
      </c>
      <c r="H454" s="176">
        <f>H397/RES_summary!H$21</f>
        <v>10.157987892113329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7.0061988498502101</v>
      </c>
      <c r="O454" s="176">
        <f>O397/RES_summary!O$21</f>
        <v>6.9172273594559384</v>
      </c>
      <c r="P454" s="176">
        <f>P397/RES_summary!P$21</f>
        <v>6.5560628761890447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48.874659772064824</v>
      </c>
      <c r="D456" s="184">
        <f>D399/RES_summary!D$21</f>
        <v>0</v>
      </c>
      <c r="E456" s="184">
        <f>E399/RES_summary!E$21</f>
        <v>0</v>
      </c>
      <c r="F456" s="184">
        <f>F399/RES_summary!F$21</f>
        <v>46.723746600290518</v>
      </c>
      <c r="G456" s="184">
        <f>G399/RES_summary!G$21</f>
        <v>47.114374959340552</v>
      </c>
      <c r="H456" s="184">
        <f>H399/RES_summary!H$21</f>
        <v>33.624355044201309</v>
      </c>
      <c r="I456" s="184">
        <f>I399/RES_summary!I$21</f>
        <v>40.12733125603458</v>
      </c>
      <c r="J456" s="184">
        <f>J399/RES_summary!J$21</f>
        <v>37.971647378258076</v>
      </c>
      <c r="K456" s="184">
        <f>K399/RES_summary!K$21</f>
        <v>0</v>
      </c>
      <c r="L456" s="184">
        <f>L399/RES_summary!L$21</f>
        <v>43.255833935517309</v>
      </c>
      <c r="M456" s="184">
        <f>M399/RES_summary!M$21</f>
        <v>36.486861600933125</v>
      </c>
      <c r="N456" s="184">
        <f>N399/RES_summary!N$21</f>
        <v>30.587985753417378</v>
      </c>
      <c r="O456" s="184">
        <f>O399/RES_summary!O$21</f>
        <v>29.490214622432994</v>
      </c>
      <c r="P456" s="184">
        <f>P399/RES_summary!P$21</f>
        <v>21.540002876650473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34.361101302029006</v>
      </c>
      <c r="D457" s="178">
        <f>D400/RES_summary!D$21</f>
        <v>0</v>
      </c>
      <c r="E457" s="178">
        <f>E400/RES_summary!E$21</f>
        <v>0</v>
      </c>
      <c r="F457" s="178">
        <f>F400/RES_summary!F$21</f>
        <v>37.652146278185164</v>
      </c>
      <c r="G457" s="178">
        <f>G400/RES_summary!G$21</f>
        <v>34.065933024488658</v>
      </c>
      <c r="H457" s="178">
        <f>H400/RES_summary!H$21</f>
        <v>33.624355044201309</v>
      </c>
      <c r="I457" s="178">
        <f>I400/RES_summary!I$21</f>
        <v>28.155778636268082</v>
      </c>
      <c r="J457" s="178">
        <f>J400/RES_summary!J$21</f>
        <v>26.580881538747903</v>
      </c>
      <c r="K457" s="178">
        <f>K400/RES_summary!K$21</f>
        <v>0</v>
      </c>
      <c r="L457" s="178">
        <f>L400/RES_summary!L$21</f>
        <v>32.873029144437396</v>
      </c>
      <c r="M457" s="178">
        <f>M400/RES_summary!M$21</f>
        <v>26.88751753533812</v>
      </c>
      <c r="N457" s="178">
        <f>N400/RES_summary!N$21</f>
        <v>24.289047250302463</v>
      </c>
      <c r="O457" s="178">
        <f>O400/RES_summary!O$21</f>
        <v>29.490214622432994</v>
      </c>
      <c r="P457" s="178">
        <f>P400/RES_summary!P$21</f>
        <v>21.540002876650473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34.361101302029006</v>
      </c>
      <c r="D458" s="177">
        <f>D401/RES_summary!D$21</f>
        <v>0</v>
      </c>
      <c r="E458" s="177">
        <f>E401/RES_summary!E$21</f>
        <v>0</v>
      </c>
      <c r="F458" s="177">
        <f>F401/RES_summary!F$21</f>
        <v>37.652146278185164</v>
      </c>
      <c r="G458" s="177">
        <f>G401/RES_summary!G$21</f>
        <v>34.065933024488658</v>
      </c>
      <c r="H458" s="177">
        <f>H401/RES_summary!H$21</f>
        <v>33.624355044201309</v>
      </c>
      <c r="I458" s="177">
        <f>I401/RES_summary!I$21</f>
        <v>28.155778636268082</v>
      </c>
      <c r="J458" s="177">
        <f>J401/RES_summary!J$21</f>
        <v>26.580881538747903</v>
      </c>
      <c r="K458" s="177">
        <f>K401/RES_summary!K$21</f>
        <v>0</v>
      </c>
      <c r="L458" s="177">
        <f>L401/RES_summary!L$21</f>
        <v>32.873029144437396</v>
      </c>
      <c r="M458" s="177">
        <f>M401/RES_summary!M$21</f>
        <v>26.88751753533812</v>
      </c>
      <c r="N458" s="177">
        <f>N401/RES_summary!N$21</f>
        <v>24.289047250302463</v>
      </c>
      <c r="O458" s="177">
        <f>O401/RES_summary!O$21</f>
        <v>29.490214622432994</v>
      </c>
      <c r="P458" s="177">
        <f>P401/RES_summary!P$21</f>
        <v>21.540002876650473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10.306318538145488</v>
      </c>
      <c r="D462" s="178">
        <f>D405/RES_summary!D$21</f>
        <v>0</v>
      </c>
      <c r="E462" s="178">
        <f>E405/RES_summary!E$21</f>
        <v>0</v>
      </c>
      <c r="F462" s="178">
        <f>F405/RES_summary!F$21</f>
        <v>9.0716003221053523</v>
      </c>
      <c r="G462" s="178">
        <f>G405/RES_summary!G$21</f>
        <v>8.8782705446214312</v>
      </c>
      <c r="H462" s="178">
        <f>H405/RES_summary!H$21</f>
        <v>0</v>
      </c>
      <c r="I462" s="178">
        <f>I405/RES_summary!I$21</f>
        <v>8.2581956126373317</v>
      </c>
      <c r="J462" s="178">
        <f>J405/RES_summary!J$21</f>
        <v>8.0346052936122057</v>
      </c>
      <c r="K462" s="178">
        <f>K405/RES_summary!K$21</f>
        <v>0</v>
      </c>
      <c r="L462" s="178">
        <f>L405/RES_summary!L$21</f>
        <v>7.1904377156816208</v>
      </c>
      <c r="M462" s="178">
        <f>M405/RES_summary!M$21</f>
        <v>6.5675296545798156</v>
      </c>
      <c r="N462" s="178">
        <f>N405/RES_summary!N$21</f>
        <v>6.2989385031149183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10.306318538145488</v>
      </c>
      <c r="D463" s="183">
        <f>D406/RES_summary!D$21</f>
        <v>0</v>
      </c>
      <c r="E463" s="183">
        <f>E406/RES_summary!E$21</f>
        <v>0</v>
      </c>
      <c r="F463" s="183">
        <f>F406/RES_summary!F$21</f>
        <v>9.0716003221053523</v>
      </c>
      <c r="G463" s="183">
        <f>G406/RES_summary!G$21</f>
        <v>8.8782705446214312</v>
      </c>
      <c r="H463" s="183">
        <f>H406/RES_summary!H$21</f>
        <v>0</v>
      </c>
      <c r="I463" s="183">
        <f>I406/RES_summary!I$21</f>
        <v>8.2581956126373317</v>
      </c>
      <c r="J463" s="183">
        <f>J406/RES_summary!J$21</f>
        <v>8.0346052936122057</v>
      </c>
      <c r="K463" s="183">
        <f>K406/RES_summary!K$21</f>
        <v>0</v>
      </c>
      <c r="L463" s="183">
        <f>L406/RES_summary!L$21</f>
        <v>7.7883481493716502</v>
      </c>
      <c r="M463" s="183">
        <f>M406/RES_summary!M$21</f>
        <v>7.4208097715985195</v>
      </c>
      <c r="N463" s="183">
        <f>N406/RES_summary!N$21</f>
        <v>7.1990227836668685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3.9856385765355715</v>
      </c>
      <c r="M464" s="183">
        <f>M407/RES_summary!M$21</f>
        <v>3.8031031891367171</v>
      </c>
      <c r="N464" s="183">
        <f>N407/RES_summary!N$21</f>
        <v>3.6882990015441681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3.9856385765355715</v>
      </c>
      <c r="M465" s="182">
        <f>M408/RES_summary!M$21</f>
        <v>3.8031031891367171</v>
      </c>
      <c r="N465" s="182">
        <f>N408/RES_summary!N$21</f>
        <v>3.6882990015441681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4.2072399318903244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4.1701713902304682</v>
      </c>
      <c r="H471" s="178">
        <f>H414/RES_summary!H$21</f>
        <v>0</v>
      </c>
      <c r="I471" s="178">
        <f>I414/RES_summary!I$21</f>
        <v>3.7133570071291633</v>
      </c>
      <c r="J471" s="178">
        <f>J414/RES_summary!J$21</f>
        <v>3.35616054589797</v>
      </c>
      <c r="K471" s="178">
        <f>K414/RES_summary!K$21</f>
        <v>0</v>
      </c>
      <c r="L471" s="178">
        <f>L414/RES_summary!L$21</f>
        <v>3.1923670753982911</v>
      </c>
      <c r="M471" s="178">
        <f>M414/RES_summary!M$21</f>
        <v>3.0318144110151835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4.2072399318903244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4.1701713902304682</v>
      </c>
      <c r="H472" s="177">
        <f>H415/RES_summary!H$21</f>
        <v>0</v>
      </c>
      <c r="I472" s="177">
        <f>I415/RES_summary!I$21</f>
        <v>3.7133570071291633</v>
      </c>
      <c r="J472" s="177">
        <f>J415/RES_summary!J$21</f>
        <v>3.35616054589797</v>
      </c>
      <c r="K472" s="177">
        <f>K415/RES_summary!K$21</f>
        <v>0</v>
      </c>
      <c r="L472" s="177">
        <f>L415/RES_summary!L$21</f>
        <v>3.1923670753982911</v>
      </c>
      <c r="M472" s="177">
        <f>M415/RES_summary!M$21</f>
        <v>3.0318144110151835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278803</v>
      </c>
      <c r="C5" s="151">
        <f>RES_hhdet_num!C$43</f>
        <v>263434</v>
      </c>
      <c r="D5" s="151">
        <f>RES_hhdet_num!D$43</f>
        <v>302537</v>
      </c>
      <c r="E5" s="151">
        <f>RES_hhdet_num!E$43</f>
        <v>315694</v>
      </c>
      <c r="F5" s="151">
        <f>RES_hhdet_num!F$43</f>
        <v>304697.00000000006</v>
      </c>
      <c r="G5" s="151">
        <f>RES_hhdet_num!G$43</f>
        <v>281607</v>
      </c>
      <c r="H5" s="151">
        <f>RES_hhdet_num!H$43</f>
        <v>278659</v>
      </c>
      <c r="I5" s="151">
        <f>RES_hhdet_num!I$43</f>
        <v>237489.99999999997</v>
      </c>
      <c r="J5" s="151">
        <f>RES_hhdet_num!J$43</f>
        <v>236899.99999999994</v>
      </c>
      <c r="K5" s="151">
        <f>RES_hhdet_num!K$43</f>
        <v>198220</v>
      </c>
      <c r="L5" s="151">
        <f>RES_hhdet_num!L$43</f>
        <v>197285.99999999997</v>
      </c>
      <c r="M5" s="151">
        <f>RES_hhdet_num!M$43</f>
        <v>179132</v>
      </c>
      <c r="N5" s="151">
        <f>RES_hhdet_num!N$43</f>
        <v>164322.00000000003</v>
      </c>
      <c r="O5" s="151">
        <f>RES_hhdet_num!O$43</f>
        <v>136803.00000000006</v>
      </c>
      <c r="P5" s="151">
        <f>RES_hhdet_num!P$43</f>
        <v>133586.00000000006</v>
      </c>
      <c r="Q5" s="151">
        <f>RES_hhdet_num!Q$43</f>
        <v>117850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278803</v>
      </c>
      <c r="C7" s="67">
        <f>RES_hhdet_num!C$45</f>
        <v>263434</v>
      </c>
      <c r="D7" s="67">
        <f>RES_hhdet_num!D$45</f>
        <v>302537</v>
      </c>
      <c r="E7" s="67">
        <f>RES_hhdet_num!E$45</f>
        <v>315694</v>
      </c>
      <c r="F7" s="67">
        <f>RES_hhdet_num!F$45</f>
        <v>304697.00000000006</v>
      </c>
      <c r="G7" s="67">
        <f>RES_hhdet_num!G$45</f>
        <v>281607</v>
      </c>
      <c r="H7" s="67">
        <f>RES_hhdet_num!H$45</f>
        <v>278659</v>
      </c>
      <c r="I7" s="67">
        <f>RES_hhdet_num!I$45</f>
        <v>237489.99999999997</v>
      </c>
      <c r="J7" s="67">
        <f>RES_hhdet_num!J$45</f>
        <v>236899.99999999994</v>
      </c>
      <c r="K7" s="67">
        <f>RES_hhdet_num!K$45</f>
        <v>198220</v>
      </c>
      <c r="L7" s="67">
        <f>RES_hhdet_num!L$45</f>
        <v>197285.99999999997</v>
      </c>
      <c r="M7" s="67">
        <f>RES_hhdet_num!M$45</f>
        <v>179132</v>
      </c>
      <c r="N7" s="67">
        <f>RES_hhdet_num!N$45</f>
        <v>164322.00000000003</v>
      </c>
      <c r="O7" s="67">
        <f>RES_hhdet_num!O$45</f>
        <v>136803.00000000006</v>
      </c>
      <c r="P7" s="67">
        <f>RES_hhdet_num!P$45</f>
        <v>133586.00000000006</v>
      </c>
      <c r="Q7" s="67">
        <f>RES_hhdet_num!Q$45</f>
        <v>117850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2628</v>
      </c>
      <c r="C9" s="67">
        <f>RES_hhdet_num!C$48</f>
        <v>2986</v>
      </c>
      <c r="D9" s="67">
        <f>RES_hhdet_num!D$48</f>
        <v>4184</v>
      </c>
      <c r="E9" s="67">
        <f>RES_hhdet_num!E$48</f>
        <v>4999</v>
      </c>
      <c r="F9" s="67">
        <f>RES_hhdet_num!F$48</f>
        <v>5691.0000000000009</v>
      </c>
      <c r="G9" s="67">
        <f>RES_hhdet_num!G$48</f>
        <v>6784</v>
      </c>
      <c r="H9" s="67">
        <f>RES_hhdet_num!H$48</f>
        <v>8603.9999999999982</v>
      </c>
      <c r="I9" s="67">
        <f>RES_hhdet_num!I$48</f>
        <v>10399</v>
      </c>
      <c r="J9" s="67">
        <f>RES_hhdet_num!J$48</f>
        <v>13947</v>
      </c>
      <c r="K9" s="67">
        <f>RES_hhdet_num!K$48</f>
        <v>12918.000000000002</v>
      </c>
      <c r="L9" s="67">
        <f>RES_hhdet_num!L$48</f>
        <v>17491</v>
      </c>
      <c r="M9" s="67">
        <f>RES_hhdet_num!M$48</f>
        <v>19292.000000000004</v>
      </c>
      <c r="N9" s="67">
        <f>RES_hhdet_num!N$48</f>
        <v>24833.000000000004</v>
      </c>
      <c r="O9" s="67">
        <f>RES_hhdet_num!O$48</f>
        <v>20543.000000000007</v>
      </c>
      <c r="P9" s="67">
        <f>RES_hhdet_num!P$48</f>
        <v>20749.000000000007</v>
      </c>
      <c r="Q9" s="67">
        <f>RES_hhdet_num!Q$48</f>
        <v>21033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169020</v>
      </c>
      <c r="C11" s="67">
        <f>RES_hhdet_num!C$50</f>
        <v>174773</v>
      </c>
      <c r="D11" s="67">
        <f>RES_hhdet_num!D$50</f>
        <v>201523</v>
      </c>
      <c r="E11" s="67">
        <f>RES_hhdet_num!E$50</f>
        <v>210935.99999999997</v>
      </c>
      <c r="F11" s="67">
        <f>RES_hhdet_num!F$50</f>
        <v>207473.00000000006</v>
      </c>
      <c r="G11" s="67">
        <f>RES_hhdet_num!G$50</f>
        <v>198523.99999999997</v>
      </c>
      <c r="H11" s="67">
        <f>RES_hhdet_num!H$50</f>
        <v>198309.99999999997</v>
      </c>
      <c r="I11" s="67">
        <f>RES_hhdet_num!I$50</f>
        <v>176464.99999999997</v>
      </c>
      <c r="J11" s="67">
        <f>RES_hhdet_num!J$50</f>
        <v>176380.99999999994</v>
      </c>
      <c r="K11" s="67">
        <f>RES_hhdet_num!K$50</f>
        <v>151195</v>
      </c>
      <c r="L11" s="67">
        <f>RES_hhdet_num!L$50</f>
        <v>149724.99999999997</v>
      </c>
      <c r="M11" s="67">
        <f>RES_hhdet_num!M$50</f>
        <v>142056</v>
      </c>
      <c r="N11" s="67">
        <f>RES_hhdet_num!N$50</f>
        <v>130144.00000000003</v>
      </c>
      <c r="O11" s="67">
        <f>RES_hhdet_num!O$50</f>
        <v>111320.00000000004</v>
      </c>
      <c r="P11" s="67">
        <f>RES_hhdet_num!P$50</f>
        <v>110214.00000000004</v>
      </c>
      <c r="Q11" s="67">
        <f>RES_hhdet_num!Q$50</f>
        <v>98151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17640.000000000007</v>
      </c>
      <c r="L12" s="67">
        <f>RES_hhdet_num!L$51</f>
        <v>18316</v>
      </c>
      <c r="M12" s="67">
        <f>RES_hhdet_num!M$51</f>
        <v>19357.000000000004</v>
      </c>
      <c r="N12" s="67">
        <f>RES_hhdet_num!N$51</f>
        <v>19538.000000000007</v>
      </c>
      <c r="O12" s="67">
        <f>RES_hhdet_num!O$51</f>
        <v>18117.000000000004</v>
      </c>
      <c r="P12" s="67">
        <f>RES_hhdet_num!P$51</f>
        <v>19094.000000000011</v>
      </c>
      <c r="Q12" s="67">
        <f>RES_hhdet_num!Q$51</f>
        <v>17096.000000000007</v>
      </c>
    </row>
    <row r="13" spans="1:17" ht="12" customHeight="1" x14ac:dyDescent="0.25">
      <c r="A13" s="23" t="s">
        <v>142</v>
      </c>
      <c r="B13" s="67">
        <f>RES_hhdet_num!B$54</f>
        <v>109783</v>
      </c>
      <c r="C13" s="67">
        <f>RES_hhdet_num!C$54</f>
        <v>88661</v>
      </c>
      <c r="D13" s="67">
        <f>RES_hhdet_num!D$54</f>
        <v>101013.99999999999</v>
      </c>
      <c r="E13" s="67">
        <f>RES_hhdet_num!E$54</f>
        <v>104758</v>
      </c>
      <c r="F13" s="67">
        <f>RES_hhdet_num!F$54</f>
        <v>97224.000000000015</v>
      </c>
      <c r="G13" s="67">
        <f>RES_hhdet_num!G$54</f>
        <v>83083</v>
      </c>
      <c r="H13" s="67">
        <f>RES_hhdet_num!H$54</f>
        <v>80349.000000000015</v>
      </c>
      <c r="I13" s="67">
        <f>RES_hhdet_num!I$54</f>
        <v>61024.999999999993</v>
      </c>
      <c r="J13" s="67">
        <f>RES_hhdet_num!J$54</f>
        <v>60519</v>
      </c>
      <c r="K13" s="67">
        <f>RES_hhdet_num!K$54</f>
        <v>26315.000000000007</v>
      </c>
      <c r="L13" s="67">
        <f>RES_hhdet_num!L$54</f>
        <v>26057.000000000004</v>
      </c>
      <c r="M13" s="67">
        <f>RES_hhdet_num!M$54</f>
        <v>15594.000000000004</v>
      </c>
      <c r="N13" s="67">
        <f>RES_hhdet_num!N$54</f>
        <v>12729.000000000004</v>
      </c>
      <c r="O13" s="67">
        <f>RES_hhdet_num!O$54</f>
        <v>6335.0000000000018</v>
      </c>
      <c r="P13" s="67">
        <f>RES_hhdet_num!P$54</f>
        <v>3646.0000000000009</v>
      </c>
      <c r="Q13" s="67">
        <f>RES_hhdet_num!Q$54</f>
        <v>2217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3070.0000000000009</v>
      </c>
      <c r="L14" s="67">
        <f>RES_hhdet_num!L$55</f>
        <v>3188</v>
      </c>
      <c r="M14" s="67">
        <f>RES_hhdet_num!M$55</f>
        <v>2125.0000000000005</v>
      </c>
      <c r="N14" s="67">
        <f>RES_hhdet_num!N$55</f>
        <v>1911.0000000000005</v>
      </c>
      <c r="O14" s="67">
        <f>RES_hhdet_num!O$55</f>
        <v>1031.0000000000002</v>
      </c>
      <c r="P14" s="67">
        <f>RES_hhdet_num!P$55</f>
        <v>632.00000000000011</v>
      </c>
      <c r="Q14" s="67">
        <f>RES_hhdet_num!Q$55</f>
        <v>386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70057</v>
      </c>
      <c r="C16" s="67">
        <f>RES_hhdet_num!C$59</f>
        <v>61234</v>
      </c>
      <c r="D16" s="67">
        <f>RES_hhdet_num!D$59</f>
        <v>96208.999999999985</v>
      </c>
      <c r="E16" s="67">
        <f>RES_hhdet_num!E$59</f>
        <v>101401</v>
      </c>
      <c r="F16" s="67">
        <f>RES_hhdet_num!F$59</f>
        <v>79576.000000000029</v>
      </c>
      <c r="G16" s="67">
        <f>RES_hhdet_num!G$59</f>
        <v>68713.000000000015</v>
      </c>
      <c r="H16" s="67">
        <f>RES_hhdet_num!H$59</f>
        <v>57199.999999999993</v>
      </c>
      <c r="I16" s="67">
        <f>RES_hhdet_num!I$59</f>
        <v>47415.999999999993</v>
      </c>
      <c r="J16" s="67">
        <f>RES_hhdet_num!J$59</f>
        <v>68521</v>
      </c>
      <c r="K16" s="67">
        <f>RES_hhdet_num!K$59</f>
        <v>42026.000000000007</v>
      </c>
      <c r="L16" s="67">
        <f>RES_hhdet_num!L$59</f>
        <v>40020.999999999993</v>
      </c>
      <c r="M16" s="67">
        <f>RES_hhdet_num!M$59</f>
        <v>43739</v>
      </c>
      <c r="N16" s="67">
        <f>RES_hhdet_num!N$59</f>
        <v>36102.000000000007</v>
      </c>
      <c r="O16" s="67">
        <f>RES_hhdet_num!O$59</f>
        <v>22170.000000000004</v>
      </c>
      <c r="P16" s="67">
        <f>RES_hhdet_num!P$59</f>
        <v>16467.000000000004</v>
      </c>
      <c r="Q16" s="67">
        <f>RES_hhdet_num!Q$59</f>
        <v>28504.999999999985</v>
      </c>
    </row>
    <row r="17" spans="1:17" ht="12" customHeight="1" x14ac:dyDescent="0.25">
      <c r="A17" s="29" t="s">
        <v>140</v>
      </c>
      <c r="B17" s="83">
        <f>RES_hhdet_num!B$60</f>
        <v>208746</v>
      </c>
      <c r="C17" s="83">
        <f>RES_hhdet_num!C$60</f>
        <v>202200.00000000003</v>
      </c>
      <c r="D17" s="83">
        <f>RES_hhdet_num!D$60</f>
        <v>206328.00000000003</v>
      </c>
      <c r="E17" s="83">
        <f>RES_hhdet_num!E$60</f>
        <v>214293</v>
      </c>
      <c r="F17" s="83">
        <f>RES_hhdet_num!F$60</f>
        <v>225121.00000000006</v>
      </c>
      <c r="G17" s="83">
        <f>RES_hhdet_num!G$60</f>
        <v>212894</v>
      </c>
      <c r="H17" s="83">
        <f>RES_hhdet_num!H$60</f>
        <v>221459</v>
      </c>
      <c r="I17" s="83">
        <f>RES_hhdet_num!I$60</f>
        <v>190074</v>
      </c>
      <c r="J17" s="83">
        <f>RES_hhdet_num!J$60</f>
        <v>168379.00000000003</v>
      </c>
      <c r="K17" s="83">
        <f>RES_hhdet_num!K$60</f>
        <v>156194.00000000003</v>
      </c>
      <c r="L17" s="83">
        <f>RES_hhdet_num!L$60</f>
        <v>157265.00000000003</v>
      </c>
      <c r="M17" s="83">
        <f>RES_hhdet_num!M$60</f>
        <v>135393.00000000003</v>
      </c>
      <c r="N17" s="83">
        <f>RES_hhdet_num!N$60</f>
        <v>128220.00000000003</v>
      </c>
      <c r="O17" s="83">
        <f>RES_hhdet_num!O$60</f>
        <v>114633.00000000003</v>
      </c>
      <c r="P17" s="83">
        <f>RES_hhdet_num!P$60</f>
        <v>117119.00000000003</v>
      </c>
      <c r="Q17" s="83">
        <f>RES_hhdet_num!Q$60</f>
        <v>89345.000000000015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17425.1875</v>
      </c>
      <c r="D21" s="67">
        <f t="shared" si="0"/>
        <v>17425.1875</v>
      </c>
      <c r="E21" s="67">
        <f t="shared" si="0"/>
        <v>17425.1875</v>
      </c>
      <c r="F21" s="67">
        <f t="shared" si="0"/>
        <v>17425.187499999942</v>
      </c>
      <c r="G21" s="67">
        <f t="shared" si="0"/>
        <v>23090.000000000058</v>
      </c>
      <c r="H21" s="67">
        <f t="shared" si="0"/>
        <v>17425.1875</v>
      </c>
      <c r="I21" s="67">
        <f t="shared" si="0"/>
        <v>41169.000000000029</v>
      </c>
      <c r="J21" s="67">
        <f t="shared" si="0"/>
        <v>17425.187500000029</v>
      </c>
      <c r="K21" s="67">
        <f t="shared" si="0"/>
        <v>38679.999999999942</v>
      </c>
      <c r="L21" s="67">
        <f t="shared" si="0"/>
        <v>17425.187500000029</v>
      </c>
      <c r="M21" s="67">
        <f t="shared" si="0"/>
        <v>18153.999999999971</v>
      </c>
      <c r="N21" s="67">
        <f t="shared" si="0"/>
        <v>17425.187499999971</v>
      </c>
      <c r="O21" s="67">
        <f t="shared" si="0"/>
        <v>27518.999999999971</v>
      </c>
      <c r="P21" s="67">
        <f t="shared" si="0"/>
        <v>3217</v>
      </c>
      <c r="Q21" s="67">
        <f t="shared" si="0"/>
        <v>15736.000000000058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323</v>
      </c>
      <c r="D23" s="67">
        <f t="shared" si="1"/>
        <v>305</v>
      </c>
      <c r="E23" s="67">
        <f t="shared" si="1"/>
        <v>317</v>
      </c>
      <c r="F23" s="67">
        <f t="shared" si="1"/>
        <v>330.99999999999909</v>
      </c>
      <c r="G23" s="67">
        <f t="shared" si="1"/>
        <v>340.00000000000091</v>
      </c>
      <c r="H23" s="67">
        <f t="shared" si="1"/>
        <v>1586.5000000000018</v>
      </c>
      <c r="I23" s="67">
        <f t="shared" si="1"/>
        <v>1521.2499999999982</v>
      </c>
      <c r="J23" s="67">
        <f t="shared" si="1"/>
        <v>3563</v>
      </c>
      <c r="K23" s="67">
        <f t="shared" si="1"/>
        <v>3415.7499999999982</v>
      </c>
      <c r="L23" s="67">
        <f t="shared" si="1"/>
        <v>2505</v>
      </c>
      <c r="M23" s="67">
        <f t="shared" si="1"/>
        <v>1187.0696661828697</v>
      </c>
      <c r="N23" s="67">
        <f t="shared" si="1"/>
        <v>2800</v>
      </c>
      <c r="O23" s="67">
        <f t="shared" si="1"/>
        <v>6406.8124999999964</v>
      </c>
      <c r="P23" s="67">
        <f t="shared" si="1"/>
        <v>2132</v>
      </c>
      <c r="Q23" s="67">
        <f t="shared" si="1"/>
        <v>2322.8125000000073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8900.9547527836694</v>
      </c>
      <c r="D25" s="67">
        <f t="shared" si="2"/>
        <v>10200.085187571909</v>
      </c>
      <c r="E25" s="67">
        <f t="shared" si="2"/>
        <v>9501.7089382876584</v>
      </c>
      <c r="F25" s="67">
        <f t="shared" si="2"/>
        <v>8401.5858303780842</v>
      </c>
      <c r="G25" s="67">
        <f t="shared" si="2"/>
        <v>10563.750000000087</v>
      </c>
      <c r="H25" s="67">
        <f t="shared" si="2"/>
        <v>9211.741322130285</v>
      </c>
      <c r="I25" s="67">
        <f t="shared" si="2"/>
        <v>21845</v>
      </c>
      <c r="J25" s="67">
        <f t="shared" si="2"/>
        <v>11633.482785346452</v>
      </c>
      <c r="K25" s="67">
        <f t="shared" si="2"/>
        <v>25185.999999999942</v>
      </c>
      <c r="L25" s="67">
        <f t="shared" si="2"/>
        <v>15294.227559464198</v>
      </c>
      <c r="M25" s="67">
        <f t="shared" si="2"/>
        <v>17931.346113285108</v>
      </c>
      <c r="N25" s="67">
        <f t="shared" si="2"/>
        <v>17272.620763046638</v>
      </c>
      <c r="O25" s="67">
        <f t="shared" si="2"/>
        <v>24953.99095633316</v>
      </c>
      <c r="P25" s="67">
        <f t="shared" si="2"/>
        <v>4304.3632335199654</v>
      </c>
      <c r="Q25" s="67">
        <f t="shared" si="2"/>
        <v>13136.300665680494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1666.787456974409</v>
      </c>
      <c r="M26" s="67">
        <f t="shared" si="2"/>
        <v>222.65388671487744</v>
      </c>
      <c r="N26" s="67">
        <f t="shared" si="2"/>
        <v>152.56673695334393</v>
      </c>
      <c r="O26" s="67">
        <f t="shared" si="2"/>
        <v>1683.9873272952536</v>
      </c>
      <c r="P26" s="67">
        <f t="shared" si="2"/>
        <v>574.64716201459305</v>
      </c>
      <c r="Q26" s="67">
        <f t="shared" si="2"/>
        <v>2599.69933431955</v>
      </c>
    </row>
    <row r="27" spans="1:17" ht="12" customHeight="1" x14ac:dyDescent="0.25">
      <c r="A27" s="23" t="s">
        <v>142</v>
      </c>
      <c r="B27" s="67"/>
      <c r="C27" s="67">
        <f t="shared" si="2"/>
        <v>21515.392252783669</v>
      </c>
      <c r="D27" s="67">
        <f t="shared" si="2"/>
        <v>10292.25</v>
      </c>
      <c r="E27" s="67">
        <f t="shared" si="2"/>
        <v>10292.25</v>
      </c>
      <c r="F27" s="67">
        <f t="shared" si="2"/>
        <v>11176.255473235287</v>
      </c>
      <c r="G27" s="67">
        <f t="shared" si="2"/>
        <v>14141.000000000015</v>
      </c>
      <c r="H27" s="67">
        <f t="shared" si="2"/>
        <v>10292.25</v>
      </c>
      <c r="I27" s="67">
        <f t="shared" si="2"/>
        <v>19324.000000000022</v>
      </c>
      <c r="J27" s="67">
        <f t="shared" si="2"/>
        <v>10292.25</v>
      </c>
      <c r="K27" s="67">
        <f t="shared" si="2"/>
        <v>34203.999999999993</v>
      </c>
      <c r="L27" s="67">
        <f t="shared" si="2"/>
        <v>4642.9561788704304</v>
      </c>
      <c r="M27" s="67">
        <f t="shared" si="2"/>
        <v>10463</v>
      </c>
      <c r="N27" s="67">
        <f t="shared" si="2"/>
        <v>4169.9464078057099</v>
      </c>
      <c r="O27" s="67">
        <f t="shared" si="2"/>
        <v>6394.0000000000018</v>
      </c>
      <c r="P27" s="67">
        <f t="shared" si="2"/>
        <v>2689.0000000000009</v>
      </c>
      <c r="Q27" s="67">
        <f t="shared" si="2"/>
        <v>1429.0000000000009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661.279400560863</v>
      </c>
      <c r="M28" s="67">
        <f t="shared" si="2"/>
        <v>1062.9999999999995</v>
      </c>
      <c r="N28" s="67">
        <f t="shared" si="2"/>
        <v>409.91111519496508</v>
      </c>
      <c r="O28" s="67">
        <f t="shared" si="2"/>
        <v>881.02171637159131</v>
      </c>
      <c r="P28" s="67">
        <f t="shared" si="2"/>
        <v>399.00000000000011</v>
      </c>
      <c r="Q28" s="67">
        <f t="shared" si="2"/>
        <v>246.00000000000011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9094.6976033087267</v>
      </c>
      <c r="D30" s="67">
        <f t="shared" si="3"/>
        <v>6567.7500000000146</v>
      </c>
      <c r="E30" s="67">
        <f t="shared" si="3"/>
        <v>6567.75</v>
      </c>
      <c r="F30" s="67">
        <f t="shared" si="3"/>
        <v>22870.005139996982</v>
      </c>
      <c r="G30" s="67">
        <f t="shared" si="3"/>
        <v>10863.000000000015</v>
      </c>
      <c r="H30" s="67">
        <f t="shared" si="3"/>
        <v>13252.765244142829</v>
      </c>
      <c r="I30" s="67">
        <f t="shared" si="3"/>
        <v>9784</v>
      </c>
      <c r="J30" s="67">
        <f t="shared" si="3"/>
        <v>6567.7499999999854</v>
      </c>
      <c r="K30" s="67">
        <f t="shared" si="3"/>
        <v>26494.999999999993</v>
      </c>
      <c r="L30" s="67">
        <f t="shared" si="3"/>
        <v>20075.248233596831</v>
      </c>
      <c r="M30" s="67">
        <f t="shared" si="3"/>
        <v>13939.714285714283</v>
      </c>
      <c r="N30" s="67">
        <f t="shared" si="3"/>
        <v>7945.1492982504569</v>
      </c>
      <c r="O30" s="67">
        <f t="shared" si="3"/>
        <v>13932.000000000004</v>
      </c>
      <c r="P30" s="67">
        <f t="shared" si="3"/>
        <v>5703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24308.760103308712</v>
      </c>
      <c r="D31" s="83">
        <f t="shared" si="3"/>
        <v>38892.689266403177</v>
      </c>
      <c r="E31" s="83">
        <f t="shared" si="3"/>
        <v>19569.750000000029</v>
      </c>
      <c r="F31" s="83">
        <f t="shared" si="3"/>
        <v>20710.067639996938</v>
      </c>
      <c r="G31" s="83">
        <f t="shared" si="3"/>
        <v>26093.250000000058</v>
      </c>
      <c r="H31" s="83">
        <f t="shared" si="3"/>
        <v>19569.750000000029</v>
      </c>
      <c r="I31" s="83">
        <f t="shared" si="3"/>
        <v>31385</v>
      </c>
      <c r="J31" s="83">
        <f t="shared" si="3"/>
        <v>34816.417328518815</v>
      </c>
      <c r="K31" s="83">
        <f t="shared" si="3"/>
        <v>21354.239896691259</v>
      </c>
      <c r="L31" s="83">
        <f t="shared" si="3"/>
        <v>62590.439266403177</v>
      </c>
      <c r="M31" s="83">
        <f t="shared" si="3"/>
        <v>43589.958428711601</v>
      </c>
      <c r="N31" s="83">
        <f t="shared" si="3"/>
        <v>34396.557226423291</v>
      </c>
      <c r="O31" s="83">
        <f t="shared" si="3"/>
        <v>22728.549886935187</v>
      </c>
      <c r="P31" s="83">
        <f t="shared" si="3"/>
        <v>34658.25</v>
      </c>
      <c r="Q31" s="83">
        <f t="shared" si="3"/>
        <v>27774.000000000015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2056.1875</v>
      </c>
      <c r="D35" s="67">
        <f>RES_hhdet_in!D$45</f>
        <v>56528.1875</v>
      </c>
      <c r="E35" s="67">
        <f>RES_hhdet_in!E$45</f>
        <v>30582.1875</v>
      </c>
      <c r="F35" s="67">
        <f>RES_hhdet_in!F$45</f>
        <v>6428.1875000000009</v>
      </c>
      <c r="G35" s="67">
        <f>RES_hhdet_in!G$45</f>
        <v>0</v>
      </c>
      <c r="H35" s="67">
        <f>RES_hhdet_in!H$45</f>
        <v>14477.187499999998</v>
      </c>
      <c r="I35" s="67">
        <f>RES_hhdet_in!I$45</f>
        <v>0</v>
      </c>
      <c r="J35" s="67">
        <f>RES_hhdet_in!J$45</f>
        <v>16835.187499999996</v>
      </c>
      <c r="K35" s="67">
        <f>RES_hhdet_in!K$45</f>
        <v>0</v>
      </c>
      <c r="L35" s="67">
        <f>RES_hhdet_in!L$45</f>
        <v>16491.1875</v>
      </c>
      <c r="M35" s="67">
        <f>RES_hhdet_in!M$45</f>
        <v>0</v>
      </c>
      <c r="N35" s="67">
        <f>RES_hhdet_in!N$45</f>
        <v>2615.1874999999995</v>
      </c>
      <c r="O35" s="67">
        <f>RES_hhdet_in!O$45</f>
        <v>0</v>
      </c>
      <c r="P35" s="67">
        <f>RES_hhdet_in!P$45</f>
        <v>0</v>
      </c>
      <c r="Q35" s="67">
        <f>RES_hhdet_in!Q$45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681</v>
      </c>
      <c r="D37" s="67">
        <f>RES_hhdet_in!D$48</f>
        <v>1503</v>
      </c>
      <c r="E37" s="67">
        <f>RES_hhdet_in!E$48</f>
        <v>1132</v>
      </c>
      <c r="F37" s="67">
        <f>RES_hhdet_in!F$48</f>
        <v>1023</v>
      </c>
      <c r="G37" s="67">
        <f>RES_hhdet_in!G$48</f>
        <v>1433</v>
      </c>
      <c r="H37" s="67">
        <f>RES_hhdet_in!H$48</f>
        <v>3406.5</v>
      </c>
      <c r="I37" s="67">
        <f>RES_hhdet_in!I$48</f>
        <v>3316.25</v>
      </c>
      <c r="J37" s="67">
        <f>RES_hhdet_in!J$48</f>
        <v>7111</v>
      </c>
      <c r="K37" s="67">
        <f>RES_hhdet_in!K$48</f>
        <v>2386.75</v>
      </c>
      <c r="L37" s="67">
        <f>RES_hhdet_in!L$48</f>
        <v>7078</v>
      </c>
      <c r="M37" s="67">
        <f>RES_hhdet_in!M$48</f>
        <v>2988.0696661828738</v>
      </c>
      <c r="N37" s="67">
        <f>RES_hhdet_in!N$48</f>
        <v>8341</v>
      </c>
      <c r="O37" s="67">
        <f>RES_hhdet_in!O$48</f>
        <v>2116.8125</v>
      </c>
      <c r="P37" s="67">
        <f>RES_hhdet_in!P$48</f>
        <v>2338</v>
      </c>
      <c r="Q37" s="67">
        <f>RES_hhdet_in!Q$48</f>
        <v>2606.8125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14653.954752783673</v>
      </c>
      <c r="D39" s="67">
        <f>RES_hhdet_in!D$50</f>
        <v>36950.085187571916</v>
      </c>
      <c r="E39" s="67">
        <f>RES_hhdet_in!E$50</f>
        <v>18914.708938287618</v>
      </c>
      <c r="F39" s="67">
        <f>RES_hhdet_in!F$50</f>
        <v>4938.5858303781843</v>
      </c>
      <c r="G39" s="67">
        <f>RES_hhdet_in!G$50</f>
        <v>1614.75</v>
      </c>
      <c r="H39" s="67">
        <f>RES_hhdet_in!H$50</f>
        <v>8997.7413221302704</v>
      </c>
      <c r="I39" s="67">
        <f>RES_hhdet_in!I$50</f>
        <v>0</v>
      </c>
      <c r="J39" s="67">
        <f>RES_hhdet_in!J$50</f>
        <v>11549.482785346412</v>
      </c>
      <c r="K39" s="67">
        <f>RES_hhdet_in!K$50</f>
        <v>0</v>
      </c>
      <c r="L39" s="67">
        <f>RES_hhdet_in!L$50</f>
        <v>13824.227559464161</v>
      </c>
      <c r="M39" s="67">
        <f>RES_hhdet_in!M$50</f>
        <v>10262.346113285126</v>
      </c>
      <c r="N39" s="67">
        <f>RES_hhdet_in!N$50</f>
        <v>5360.620763046657</v>
      </c>
      <c r="O39" s="67">
        <f>RES_hhdet_in!O$50</f>
        <v>6129.9909563331639</v>
      </c>
      <c r="P39" s="67">
        <f>RES_hhdet_in!P$50</f>
        <v>3198.3632335199645</v>
      </c>
      <c r="Q39" s="67">
        <f>RES_hhdet_in!Q$50</f>
        <v>1073.3006656804559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17640.000000000007</v>
      </c>
      <c r="L40" s="67">
        <f>RES_hhdet_in!L$51</f>
        <v>2342.7874569744013</v>
      </c>
      <c r="M40" s="67">
        <f>RES_hhdet_in!M$51</f>
        <v>1263.6538867148799</v>
      </c>
      <c r="N40" s="67">
        <f>RES_hhdet_in!N$51</f>
        <v>333.56673695334871</v>
      </c>
      <c r="O40" s="67">
        <f>RES_hhdet_in!O$51</f>
        <v>262.98732729524943</v>
      </c>
      <c r="P40" s="67">
        <f>RES_hhdet_in!P$51</f>
        <v>1551.6471620145994</v>
      </c>
      <c r="Q40" s="67">
        <f>RES_hhdet_in!Q$51</f>
        <v>601.69933431954598</v>
      </c>
    </row>
    <row r="41" spans="1:17" ht="12" customHeight="1" x14ac:dyDescent="0.25">
      <c r="A41" s="23" t="s">
        <v>142</v>
      </c>
      <c r="B41" s="67"/>
      <c r="C41" s="67">
        <f>RES_hhdet_in!C$54</f>
        <v>393.39225278367235</v>
      </c>
      <c r="D41" s="67">
        <f>RES_hhdet_in!D$54</f>
        <v>22645.249999999989</v>
      </c>
      <c r="E41" s="67">
        <f>RES_hhdet_in!E$54</f>
        <v>14036.250000000015</v>
      </c>
      <c r="F41" s="67">
        <f>RES_hhdet_in!F$54</f>
        <v>3642.2554732352955</v>
      </c>
      <c r="G41" s="67">
        <f>RES_hhdet_in!G$54</f>
        <v>0</v>
      </c>
      <c r="H41" s="67">
        <f>RES_hhdet_in!H$54</f>
        <v>7558.2500000000127</v>
      </c>
      <c r="I41" s="67">
        <f>RES_hhdet_in!I$54</f>
        <v>0</v>
      </c>
      <c r="J41" s="67">
        <f>RES_hhdet_in!J$54</f>
        <v>9786.2500000000073</v>
      </c>
      <c r="K41" s="67">
        <f>RES_hhdet_in!K$54</f>
        <v>0</v>
      </c>
      <c r="L41" s="67">
        <f>RES_hhdet_in!L$54</f>
        <v>4384.9561788704259</v>
      </c>
      <c r="M41" s="67">
        <f>RES_hhdet_in!M$54</f>
        <v>0</v>
      </c>
      <c r="N41" s="67">
        <f>RES_hhdet_in!N$54</f>
        <v>1304.9464078057094</v>
      </c>
      <c r="O41" s="67">
        <f>RES_hhdet_in!O$54</f>
        <v>0</v>
      </c>
      <c r="P41" s="67">
        <f>RES_hhdet_in!P$54</f>
        <v>0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3070.0000000000009</v>
      </c>
      <c r="L42" s="67">
        <f>RES_hhdet_in!L$55</f>
        <v>779.27940056086209</v>
      </c>
      <c r="M42" s="67">
        <f>RES_hhdet_in!M$55</f>
        <v>0</v>
      </c>
      <c r="N42" s="67">
        <f>RES_hhdet_in!N$55</f>
        <v>195.91111519496513</v>
      </c>
      <c r="O42" s="67">
        <f>RES_hhdet_in!O$55</f>
        <v>1.0217163715910806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271.69760330873089</v>
      </c>
      <c r="D44" s="67">
        <f>RES_hhdet_in!D$59</f>
        <v>41542.75</v>
      </c>
      <c r="E44" s="67">
        <f>RES_hhdet_in!E$59</f>
        <v>11759.750000000011</v>
      </c>
      <c r="F44" s="67">
        <f>RES_hhdet_in!F$59</f>
        <v>1045.0051399970062</v>
      </c>
      <c r="G44" s="67">
        <f>RES_hhdet_in!G$59</f>
        <v>0</v>
      </c>
      <c r="H44" s="67">
        <f>RES_hhdet_in!H$59</f>
        <v>1739.7652441428024</v>
      </c>
      <c r="I44" s="67">
        <f>RES_hhdet_in!I$59</f>
        <v>0</v>
      </c>
      <c r="J44" s="67">
        <f>RES_hhdet_in!J$59</f>
        <v>27672.749999999996</v>
      </c>
      <c r="K44" s="67">
        <f>RES_hhdet_in!K$59</f>
        <v>7.2759576141834194E-12</v>
      </c>
      <c r="L44" s="67">
        <f>RES_hhdet_in!L$59</f>
        <v>18070.24823359682</v>
      </c>
      <c r="M44" s="67">
        <f>RES_hhdet_in!M$59</f>
        <v>17657.71428571429</v>
      </c>
      <c r="N44" s="67">
        <f>RES_hhdet_in!N$59</f>
        <v>308.14929825046715</v>
      </c>
      <c r="O44" s="67">
        <f>RES_hhdet_in!O$59</f>
        <v>0</v>
      </c>
      <c r="P44" s="67">
        <f>RES_hhdet_in!P$59</f>
        <v>0</v>
      </c>
      <c r="Q44" s="67">
        <f>RES_hhdet_in!Q$59</f>
        <v>12037.999999999998</v>
      </c>
    </row>
    <row r="45" spans="1:17" ht="12" customHeight="1" x14ac:dyDescent="0.25">
      <c r="A45" s="29" t="s">
        <v>140</v>
      </c>
      <c r="B45" s="83"/>
      <c r="C45" s="83">
        <f>RES_hhdet_in!C$60</f>
        <v>17762.76010330873</v>
      </c>
      <c r="D45" s="83">
        <f>RES_hhdet_in!D$60</f>
        <v>43020.689266403177</v>
      </c>
      <c r="E45" s="83">
        <f>RES_hhdet_in!E$60</f>
        <v>27534.749999999989</v>
      </c>
      <c r="F45" s="83">
        <f>RES_hhdet_in!F$60</f>
        <v>31538.067639997007</v>
      </c>
      <c r="G45" s="83">
        <f>RES_hhdet_in!G$60</f>
        <v>13866.25</v>
      </c>
      <c r="H45" s="83">
        <f>RES_hhdet_in!H$60</f>
        <v>28134.750000000018</v>
      </c>
      <c r="I45" s="83">
        <f>RES_hhdet_in!I$60</f>
        <v>0</v>
      </c>
      <c r="J45" s="83">
        <f>RES_hhdet_in!J$60</f>
        <v>13121.417328518848</v>
      </c>
      <c r="K45" s="83">
        <f>RES_hhdet_in!K$60</f>
        <v>9169.2398966912515</v>
      </c>
      <c r="L45" s="83">
        <f>RES_hhdet_in!L$60</f>
        <v>63661.439266403191</v>
      </c>
      <c r="M45" s="83">
        <f>RES_hhdet_in!M$60</f>
        <v>21717.958428711594</v>
      </c>
      <c r="N45" s="83">
        <f>RES_hhdet_in!N$60</f>
        <v>27223.55722642328</v>
      </c>
      <c r="O45" s="83">
        <f>RES_hhdet_in!O$60</f>
        <v>9141.5498869352014</v>
      </c>
      <c r="P45" s="83">
        <f>RES_hhdet_in!P$60</f>
        <v>37144.25</v>
      </c>
      <c r="Q45" s="83">
        <f>RES_hhdet_in!Q$60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891.27537525414687</v>
      </c>
      <c r="D49" s="67">
        <f>RES_hhdet_in_new!D$45</f>
        <v>16552.481082585815</v>
      </c>
      <c r="E49" s="67">
        <f>RES_hhdet_in_new!E$45</f>
        <v>12244.27100111708</v>
      </c>
      <c r="F49" s="67">
        <f>RES_hhdet_in_new!F$45</f>
        <v>2673.0130345023508</v>
      </c>
      <c r="G49" s="67">
        <f>RES_hhdet_in_new!G$45</f>
        <v>0</v>
      </c>
      <c r="H49" s="67">
        <f>RES_hhdet_in_new!H$45</f>
        <v>5869.4091047965294</v>
      </c>
      <c r="I49" s="67">
        <f>RES_hhdet_in_new!I$45</f>
        <v>0</v>
      </c>
      <c r="J49" s="67">
        <f>RES_hhdet_in_new!J$45</f>
        <v>7034.9075231237821</v>
      </c>
      <c r="K49" s="67">
        <f>RES_hhdet_in_new!K$45</f>
        <v>0</v>
      </c>
      <c r="L49" s="67">
        <f>RES_hhdet_in_new!L$45</f>
        <v>12548.067165695607</v>
      </c>
      <c r="M49" s="67">
        <f>RES_hhdet_in_new!M$45</f>
        <v>0</v>
      </c>
      <c r="N49" s="67">
        <f>RES_hhdet_in_new!N$45</f>
        <v>1500.8575230006745</v>
      </c>
      <c r="O49" s="67">
        <f>RES_hhdet_in_new!O$45</f>
        <v>0</v>
      </c>
      <c r="P49" s="67">
        <f>RES_hhdet_in_new!P$45</f>
        <v>0</v>
      </c>
      <c r="Q49" s="67">
        <f>RES_hhdet_in_new!Q$45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295</v>
      </c>
      <c r="D51" s="67">
        <f>RES_hhdet_in_new!D$48</f>
        <v>440</v>
      </c>
      <c r="E51" s="67">
        <f>RES_hhdet_in_new!E$48</f>
        <v>453</v>
      </c>
      <c r="F51" s="67">
        <f>RES_hhdet_in_new!F$48</f>
        <v>425.00000000000011</v>
      </c>
      <c r="G51" s="67">
        <f>RES_hhdet_in_new!G$48</f>
        <v>0</v>
      </c>
      <c r="H51" s="67">
        <f>RES_hhdet_in_new!H$48</f>
        <v>863.99999999999989</v>
      </c>
      <c r="I51" s="67">
        <f>RES_hhdet_in_new!I$48</f>
        <v>0</v>
      </c>
      <c r="J51" s="67">
        <f>RES_hhdet_in_new!J$48</f>
        <v>1646.9999999999998</v>
      </c>
      <c r="K51" s="67">
        <f>RES_hhdet_in_new!K$48</f>
        <v>0</v>
      </c>
      <c r="L51" s="67">
        <f>RES_hhdet_in_new!L$48</f>
        <v>4625</v>
      </c>
      <c r="M51" s="67">
        <f>RES_hhdet_in_new!M$48</f>
        <v>0</v>
      </c>
      <c r="N51" s="67">
        <f>RES_hhdet_in_new!N$48</f>
        <v>1500.8575230006745</v>
      </c>
      <c r="O51" s="67">
        <f>RES_hhdet_in_new!O$48</f>
        <v>0</v>
      </c>
      <c r="P51" s="67">
        <f>RES_hhdet_in_new!P$48</f>
        <v>0</v>
      </c>
      <c r="Q51" s="67">
        <f>RES_hhdet_in_new!Q$48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891.27537525414687</v>
      </c>
      <c r="D53" s="67">
        <f>RES_hhdet_in_new!D$50</f>
        <v>10254.544968790722</v>
      </c>
      <c r="E53" s="67">
        <f>RES_hhdet_in_new!E$50</f>
        <v>6495.9456513772702</v>
      </c>
      <c r="F53" s="67">
        <f>RES_hhdet_in_new!F$50</f>
        <v>2334.4726474789709</v>
      </c>
      <c r="G53" s="67">
        <f>RES_hhdet_in_new!G$50</f>
        <v>0</v>
      </c>
      <c r="H53" s="67">
        <f>RES_hhdet_in_new!H$50</f>
        <v>2521.1887287350851</v>
      </c>
      <c r="I53" s="67">
        <f>RES_hhdet_in_new!I$50</f>
        <v>0</v>
      </c>
      <c r="J53" s="67">
        <f>RES_hhdet_in_new!J$50</f>
        <v>3230.501873882286</v>
      </c>
      <c r="K53" s="67">
        <f>RES_hhdet_in_new!K$50</f>
        <v>0</v>
      </c>
      <c r="L53" s="67">
        <f>RES_hhdet_in_new!L$50</f>
        <v>6087.8870919657484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1420.7369509196503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6297.9361137950928</v>
      </c>
      <c r="E55" s="67">
        <f>RES_hhdet_in_new!E$54</f>
        <v>5748.32534973981</v>
      </c>
      <c r="F55" s="67">
        <f>RES_hhdet_in_new!F$54</f>
        <v>338.54038702337999</v>
      </c>
      <c r="G55" s="67">
        <f>RES_hhdet_in_new!G$54</f>
        <v>0</v>
      </c>
      <c r="H55" s="67">
        <f>RES_hhdet_in_new!H$54</f>
        <v>3348.2203760614443</v>
      </c>
      <c r="I55" s="67">
        <f>RES_hhdet_in_new!I$54</f>
        <v>0</v>
      </c>
      <c r="J55" s="67">
        <f>RES_hhdet_in_new!J$54</f>
        <v>3804.4056492414961</v>
      </c>
      <c r="K55" s="67">
        <f>RES_hhdet_in_new!K$54</f>
        <v>0</v>
      </c>
      <c r="L55" s="67">
        <f>RES_hhdet_in_new!L$54</f>
        <v>4384.9561788704259</v>
      </c>
      <c r="M55" s="67">
        <f>RES_hhdet_in_new!M$54</f>
        <v>0</v>
      </c>
      <c r="N55" s="67">
        <f>RES_hhdet_in_new!N$54</f>
        <v>1304.9464078057094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654.48694393978269</v>
      </c>
      <c r="M56" s="67">
        <f>RES_hhdet_in_new!M$55</f>
        <v>0</v>
      </c>
      <c r="N56" s="67">
        <f>RES_hhdet_in_new!N$55</f>
        <v>195.91111519496513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891.27537525414687</v>
      </c>
      <c r="D59" s="83">
        <f>RES_hhdet_in_new!D$60</f>
        <v>16552.481082585815</v>
      </c>
      <c r="E59" s="83">
        <f>RES_hhdet_in_new!E$60</f>
        <v>12244.27100111708</v>
      </c>
      <c r="F59" s="83">
        <f>RES_hhdet_in_new!F$60</f>
        <v>2673.0130345023508</v>
      </c>
      <c r="G59" s="83">
        <f>RES_hhdet_in_new!G$60</f>
        <v>0</v>
      </c>
      <c r="H59" s="83">
        <f>RES_hhdet_in_new!H$60</f>
        <v>5869.4091047965294</v>
      </c>
      <c r="I59" s="83">
        <f>RES_hhdet_in_new!I$60</f>
        <v>0</v>
      </c>
      <c r="J59" s="83">
        <f>RES_hhdet_in_new!J$60</f>
        <v>7034.9075231237821</v>
      </c>
      <c r="K59" s="83">
        <f>RES_hhdet_in_new!K$60</f>
        <v>0</v>
      </c>
      <c r="L59" s="83">
        <f>RES_hhdet_in_new!L$60</f>
        <v>12548.067165695607</v>
      </c>
      <c r="M59" s="83">
        <f>RES_hhdet_in_new!M$60</f>
        <v>0</v>
      </c>
      <c r="N59" s="83">
        <f>RES_hhdet_in_new!N$60</f>
        <v>1500.8575230006745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1164.9121247458531</v>
      </c>
      <c r="D63" s="67">
        <f t="shared" si="4"/>
        <v>39975.706417414185</v>
      </c>
      <c r="E63" s="67">
        <f t="shared" si="4"/>
        <v>18337.916498882922</v>
      </c>
      <c r="F63" s="67">
        <f t="shared" si="4"/>
        <v>3755.1744654976501</v>
      </c>
      <c r="G63" s="67">
        <f t="shared" si="4"/>
        <v>0</v>
      </c>
      <c r="H63" s="67">
        <f t="shared" si="4"/>
        <v>8607.7783952034697</v>
      </c>
      <c r="I63" s="67">
        <f t="shared" si="4"/>
        <v>0</v>
      </c>
      <c r="J63" s="67">
        <f t="shared" si="4"/>
        <v>9800.2799768762143</v>
      </c>
      <c r="K63" s="67">
        <f t="shared" si="4"/>
        <v>0</v>
      </c>
      <c r="L63" s="67">
        <f t="shared" si="4"/>
        <v>3943.1203343043926</v>
      </c>
      <c r="M63" s="67">
        <f t="shared" si="4"/>
        <v>0</v>
      </c>
      <c r="N63" s="67">
        <f t="shared" si="4"/>
        <v>1114.329976999325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386</v>
      </c>
      <c r="D65" s="67">
        <f t="shared" si="5"/>
        <v>1063</v>
      </c>
      <c r="E65" s="67">
        <f t="shared" si="5"/>
        <v>679</v>
      </c>
      <c r="F65" s="67">
        <f t="shared" si="5"/>
        <v>597.99999999999989</v>
      </c>
      <c r="G65" s="67">
        <f t="shared" si="5"/>
        <v>1433</v>
      </c>
      <c r="H65" s="67">
        <f t="shared" si="5"/>
        <v>2542.5</v>
      </c>
      <c r="I65" s="67">
        <f t="shared" si="5"/>
        <v>3316.25</v>
      </c>
      <c r="J65" s="67">
        <f t="shared" si="5"/>
        <v>5464</v>
      </c>
      <c r="K65" s="67">
        <f t="shared" si="5"/>
        <v>2386.75</v>
      </c>
      <c r="L65" s="67">
        <f t="shared" si="5"/>
        <v>2453</v>
      </c>
      <c r="M65" s="67">
        <f t="shared" si="5"/>
        <v>2988.0696661828738</v>
      </c>
      <c r="N65" s="67">
        <f t="shared" si="5"/>
        <v>6840.1424769993255</v>
      </c>
      <c r="O65" s="67">
        <f t="shared" si="5"/>
        <v>2116.8125</v>
      </c>
      <c r="P65" s="67">
        <f t="shared" si="5"/>
        <v>2338</v>
      </c>
      <c r="Q65" s="67">
        <f t="shared" si="5"/>
        <v>2606.8125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13762.679377529526</v>
      </c>
      <c r="D67" s="67">
        <f t="shared" si="6"/>
        <v>26695.540218781192</v>
      </c>
      <c r="E67" s="67">
        <f t="shared" si="6"/>
        <v>12418.763286910347</v>
      </c>
      <c r="F67" s="67">
        <f t="shared" si="6"/>
        <v>2604.1131828992134</v>
      </c>
      <c r="G67" s="67">
        <f t="shared" si="6"/>
        <v>1614.75</v>
      </c>
      <c r="H67" s="67">
        <f t="shared" si="6"/>
        <v>6476.5525933951849</v>
      </c>
      <c r="I67" s="67">
        <f t="shared" si="6"/>
        <v>0</v>
      </c>
      <c r="J67" s="67">
        <f t="shared" si="6"/>
        <v>8318.9809114641266</v>
      </c>
      <c r="K67" s="67">
        <f t="shared" si="6"/>
        <v>0</v>
      </c>
      <c r="L67" s="67">
        <f t="shared" si="6"/>
        <v>7736.3404674984131</v>
      </c>
      <c r="M67" s="67">
        <f t="shared" si="6"/>
        <v>10262.346113285126</v>
      </c>
      <c r="N67" s="67">
        <f t="shared" si="6"/>
        <v>5360.620763046657</v>
      </c>
      <c r="O67" s="67">
        <f t="shared" si="6"/>
        <v>6129.9909563331639</v>
      </c>
      <c r="P67" s="67">
        <f t="shared" si="6"/>
        <v>3198.3632335199645</v>
      </c>
      <c r="Q67" s="67">
        <f t="shared" si="6"/>
        <v>1073.3006656804559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17640.000000000007</v>
      </c>
      <c r="L68" s="67">
        <f t="shared" si="6"/>
        <v>922.05050605475094</v>
      </c>
      <c r="M68" s="67">
        <f t="shared" si="6"/>
        <v>1263.6538867148799</v>
      </c>
      <c r="N68" s="67">
        <f t="shared" si="6"/>
        <v>333.56673695334871</v>
      </c>
      <c r="O68" s="67">
        <f t="shared" si="6"/>
        <v>262.98732729524943</v>
      </c>
      <c r="P68" s="67">
        <f t="shared" si="6"/>
        <v>1551.6471620145994</v>
      </c>
      <c r="Q68" s="67">
        <f t="shared" si="6"/>
        <v>601.69933431954598</v>
      </c>
    </row>
    <row r="69" spans="1:17" ht="12" customHeight="1" x14ac:dyDescent="0.25">
      <c r="A69" s="148" t="s">
        <v>142</v>
      </c>
      <c r="B69" s="67"/>
      <c r="C69" s="67">
        <f t="shared" si="6"/>
        <v>393.39225278367235</v>
      </c>
      <c r="D69" s="67">
        <f t="shared" si="6"/>
        <v>16347.313886204896</v>
      </c>
      <c r="E69" s="67">
        <f t="shared" si="6"/>
        <v>8287.9246502602036</v>
      </c>
      <c r="F69" s="67">
        <f t="shared" si="6"/>
        <v>3303.7150862119156</v>
      </c>
      <c r="G69" s="67">
        <f t="shared" si="6"/>
        <v>0</v>
      </c>
      <c r="H69" s="67">
        <f t="shared" si="6"/>
        <v>4210.029623938568</v>
      </c>
      <c r="I69" s="67">
        <f t="shared" si="6"/>
        <v>0</v>
      </c>
      <c r="J69" s="67">
        <f t="shared" si="6"/>
        <v>5981.8443507585107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3070.0000000000009</v>
      </c>
      <c r="L70" s="67">
        <f t="shared" si="6"/>
        <v>124.7924566210794</v>
      </c>
      <c r="M70" s="67">
        <f t="shared" si="6"/>
        <v>0</v>
      </c>
      <c r="N70" s="67">
        <f t="shared" si="6"/>
        <v>0</v>
      </c>
      <c r="O70" s="67">
        <f t="shared" si="6"/>
        <v>1.0217163715910806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271.69760330873089</v>
      </c>
      <c r="D72" s="67">
        <f t="shared" si="7"/>
        <v>41542.75</v>
      </c>
      <c r="E72" s="67">
        <f t="shared" si="7"/>
        <v>11759.750000000011</v>
      </c>
      <c r="F72" s="67">
        <f t="shared" si="7"/>
        <v>1045.0051399970062</v>
      </c>
      <c r="G72" s="67">
        <f t="shared" si="7"/>
        <v>0</v>
      </c>
      <c r="H72" s="67">
        <f t="shared" si="7"/>
        <v>1739.7652441428024</v>
      </c>
      <c r="I72" s="67">
        <f t="shared" si="7"/>
        <v>0</v>
      </c>
      <c r="J72" s="67">
        <f t="shared" si="7"/>
        <v>27672.749999999996</v>
      </c>
      <c r="K72" s="67">
        <f t="shared" si="7"/>
        <v>7.2759576141834194E-12</v>
      </c>
      <c r="L72" s="67">
        <f t="shared" si="7"/>
        <v>18070.24823359682</v>
      </c>
      <c r="M72" s="67">
        <f t="shared" si="7"/>
        <v>17657.71428571429</v>
      </c>
      <c r="N72" s="67">
        <f t="shared" si="7"/>
        <v>308.14929825046715</v>
      </c>
      <c r="O72" s="67">
        <f t="shared" si="7"/>
        <v>0</v>
      </c>
      <c r="P72" s="67">
        <f t="shared" si="7"/>
        <v>0</v>
      </c>
      <c r="Q72" s="67">
        <f t="shared" si="7"/>
        <v>12037.999999999998</v>
      </c>
    </row>
    <row r="73" spans="1:17" ht="12" customHeight="1" x14ac:dyDescent="0.25">
      <c r="A73" s="159" t="s">
        <v>140</v>
      </c>
      <c r="B73" s="83"/>
      <c r="C73" s="83">
        <f t="shared" si="7"/>
        <v>16871.484728054584</v>
      </c>
      <c r="D73" s="83">
        <f t="shared" si="7"/>
        <v>26468.208183817362</v>
      </c>
      <c r="E73" s="83">
        <f t="shared" si="7"/>
        <v>15290.478998882909</v>
      </c>
      <c r="F73" s="83">
        <f t="shared" si="7"/>
        <v>28865.054605494657</v>
      </c>
      <c r="G73" s="83">
        <f t="shared" si="7"/>
        <v>13866.25</v>
      </c>
      <c r="H73" s="83">
        <f t="shared" si="7"/>
        <v>22265.340895203488</v>
      </c>
      <c r="I73" s="83">
        <f t="shared" si="7"/>
        <v>0</v>
      </c>
      <c r="J73" s="83">
        <f t="shared" si="7"/>
        <v>6086.509805395066</v>
      </c>
      <c r="K73" s="83">
        <f t="shared" si="7"/>
        <v>9169.2398966912515</v>
      </c>
      <c r="L73" s="83">
        <f t="shared" si="7"/>
        <v>51113.37210070758</v>
      </c>
      <c r="M73" s="83">
        <f t="shared" si="7"/>
        <v>21717.958428711594</v>
      </c>
      <c r="N73" s="83">
        <f t="shared" si="7"/>
        <v>25722.699703422604</v>
      </c>
      <c r="O73" s="83">
        <f t="shared" si="7"/>
        <v>9141.5498869352014</v>
      </c>
      <c r="P73" s="83">
        <f t="shared" si="7"/>
        <v>37144.25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30420.875</v>
      </c>
      <c r="E79" s="80">
        <f>RES_hhdet_numvin!E45</f>
        <v>30582.1875</v>
      </c>
      <c r="F79" s="80">
        <f>RES_hhdet_numvin!F45</f>
        <v>6428.1875000000009</v>
      </c>
      <c r="G79" s="80">
        <f>RES_hhdet_numvin!G45</f>
        <v>0</v>
      </c>
      <c r="H79" s="80">
        <f>RES_hhdet_numvin!H45</f>
        <v>14477.1875</v>
      </c>
      <c r="I79" s="80">
        <f>RES_hhdet_numvin!I45</f>
        <v>0</v>
      </c>
      <c r="J79" s="80">
        <f>RES_hhdet_numvin!J45</f>
        <v>16835.1875</v>
      </c>
      <c r="K79" s="80">
        <f>RES_hhdet_numvin!K45</f>
        <v>0</v>
      </c>
      <c r="L79" s="80">
        <f>RES_hhdet_numvin!L45</f>
        <v>16491.1875</v>
      </c>
      <c r="M79" s="80">
        <f>RES_hhdet_numvin!M45</f>
        <v>0</v>
      </c>
      <c r="N79" s="80">
        <f>RES_hhdet_numvin!N45</f>
        <v>2615.1874999999995</v>
      </c>
      <c r="O79" s="80">
        <f>RES_hhdet_numvin!O45</f>
        <v>0</v>
      </c>
      <c r="P79" s="80">
        <f>RES_hhdet_numvin!P45</f>
        <v>0</v>
      </c>
      <c r="Q79" s="80">
        <f>RES_hhdet_numvin!Q45</f>
        <v>0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1503</v>
      </c>
      <c r="E81" s="80">
        <f>RES_hhdet_numvin!E48</f>
        <v>1132</v>
      </c>
      <c r="F81" s="80">
        <f>RES_hhdet_numvin!F48</f>
        <v>1023</v>
      </c>
      <c r="G81" s="80">
        <f>RES_hhdet_numvin!G48</f>
        <v>0</v>
      </c>
      <c r="H81" s="80">
        <f>RES_hhdet_numvin!H48</f>
        <v>2132</v>
      </c>
      <c r="I81" s="80">
        <f>RES_hhdet_numvin!I48</f>
        <v>0</v>
      </c>
      <c r="J81" s="80">
        <f>RES_hhdet_numvin!J48</f>
        <v>3942</v>
      </c>
      <c r="K81" s="80">
        <f>RES_hhdet_numvin!K48</f>
        <v>0</v>
      </c>
      <c r="L81" s="80">
        <f>RES_hhdet_numvin!L48</f>
        <v>8685.8125</v>
      </c>
      <c r="M81" s="80">
        <f>RES_hhdet_numvin!M48</f>
        <v>0</v>
      </c>
      <c r="N81" s="80">
        <f>RES_hhdet_numvin!N48</f>
        <v>2615.1875</v>
      </c>
      <c r="O81" s="80">
        <f>RES_hhdet_numvin!O48</f>
        <v>0</v>
      </c>
      <c r="P81" s="80">
        <f>RES_hhdet_numvin!P48</f>
        <v>0</v>
      </c>
      <c r="Q81" s="80">
        <f>RES_hhdet_numvin!Q48</f>
        <v>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19492.982321242936</v>
      </c>
      <c r="E83" s="80">
        <f>RES_hhdet_numvin!E50</f>
        <v>29507.951945381108</v>
      </c>
      <c r="F83" s="80">
        <f>RES_hhdet_numvin!F50</f>
        <v>6287.9665361651641</v>
      </c>
      <c r="G83" s="80">
        <f>RES_hhdet_numvin!G50</f>
        <v>0</v>
      </c>
      <c r="H83" s="80">
        <f>RES_hhdet_numvin!H50</f>
        <v>14190.252371550061</v>
      </c>
      <c r="I83" s="80">
        <f>RES_hhdet_numvin!I50</f>
        <v>0</v>
      </c>
      <c r="J83" s="80">
        <f>RES_hhdet_numvin!J50</f>
        <v>16313.937292347962</v>
      </c>
      <c r="K83" s="80">
        <f>RES_hhdet_numvin!K50</f>
        <v>0</v>
      </c>
      <c r="L83" s="80">
        <f>RES_hhdet_numvin!L50</f>
        <v>11313.280738527032</v>
      </c>
      <c r="M83" s="80">
        <f>RES_hhdet_numvin!M50</f>
        <v>0</v>
      </c>
      <c r="N83" s="80">
        <f>RES_hhdet_numvin!N50</f>
        <v>1044.6287947857304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10927.892678757064</v>
      </c>
      <c r="E84" s="80">
        <f>RES_hhdet_numvin!E51</f>
        <v>1074.2355546188921</v>
      </c>
      <c r="F84" s="80">
        <f>RES_hhdet_numvin!F51</f>
        <v>140.22096383483654</v>
      </c>
      <c r="G84" s="80">
        <f>RES_hhdet_numvin!G51</f>
        <v>0</v>
      </c>
      <c r="H84" s="80">
        <f>RES_hhdet_numvin!H51</f>
        <v>286.93512844993802</v>
      </c>
      <c r="I84" s="80">
        <f>RES_hhdet_numvin!I51</f>
        <v>0</v>
      </c>
      <c r="J84" s="80">
        <f>RES_hhdet_numvin!J51</f>
        <v>521.25020765203749</v>
      </c>
      <c r="K84" s="80">
        <f>RES_hhdet_numvin!K51</f>
        <v>0</v>
      </c>
      <c r="L84" s="80">
        <f>RES_hhdet_numvin!L51</f>
        <v>4075.7642844736429</v>
      </c>
      <c r="M84" s="80">
        <f>RES_hhdet_numvin!M51</f>
        <v>0</v>
      </c>
      <c r="N84" s="80">
        <f>RES_hhdet_numvin!N51</f>
        <v>69.701182213595189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912.05359219429079</v>
      </c>
      <c r="M85" s="80">
        <f>RES_hhdet_numvin!M54</f>
        <v>0</v>
      </c>
      <c r="N85" s="80">
        <f>RES_hhdet_numvin!N54</f>
        <v>1304.9464078057092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190.08888480503492</v>
      </c>
      <c r="M86" s="80">
        <f>RES_hhdet_numvin!M55</f>
        <v>0</v>
      </c>
      <c r="N86" s="80">
        <f>RES_hhdet_numvin!N55</f>
        <v>195.91111519496508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12037.999999999985</v>
      </c>
      <c r="E88" s="80">
        <f>RES_hhdet_numvin!E59</f>
        <v>11559.300117757259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3713.7701714811506</v>
      </c>
      <c r="K88" s="80">
        <f>RES_hhdet_numvin!K59</f>
        <v>0</v>
      </c>
      <c r="L88" s="80">
        <f>RES_hhdet_numvin!L59</f>
        <v>885.78041251112245</v>
      </c>
      <c r="M88" s="80">
        <f>RES_hhdet_numvin!M59</f>
        <v>0</v>
      </c>
      <c r="N88" s="80">
        <f>RES_hhdet_numvin!N59</f>
        <v>308.14929825046715</v>
      </c>
      <c r="O88" s="80">
        <f>RES_hhdet_numvin!O59</f>
        <v>0</v>
      </c>
      <c r="P88" s="80">
        <f>RES_hhdet_numvin!P59</f>
        <v>0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18382.875000000015</v>
      </c>
      <c r="E89" s="78">
        <f>RES_hhdet_numvin!E60</f>
        <v>19022.887382242741</v>
      </c>
      <c r="F89" s="78">
        <f>RES_hhdet_numvin!F60</f>
        <v>6428.1875</v>
      </c>
      <c r="G89" s="78">
        <f>RES_hhdet_numvin!G60</f>
        <v>0</v>
      </c>
      <c r="H89" s="78">
        <f>RES_hhdet_numvin!H60</f>
        <v>14477.1875</v>
      </c>
      <c r="I89" s="78">
        <f>RES_hhdet_numvin!I60</f>
        <v>0</v>
      </c>
      <c r="J89" s="78">
        <f>RES_hhdet_numvin!J60</f>
        <v>13121.417328518848</v>
      </c>
      <c r="K89" s="78">
        <f>RES_hhdet_numvin!K60</f>
        <v>0</v>
      </c>
      <c r="L89" s="78">
        <f>RES_hhdet_numvin!L60</f>
        <v>15605.407087488877</v>
      </c>
      <c r="M89" s="78">
        <f>RES_hhdet_numvin!M60</f>
        <v>0</v>
      </c>
      <c r="N89" s="78">
        <f>RES_hhdet_numvin!N60</f>
        <v>2307.0382017495331</v>
      </c>
      <c r="O89" s="78">
        <f>RES_hhdet_numvin!O60</f>
        <v>0</v>
      </c>
      <c r="P89" s="78">
        <f>RES_hhdet_numvin!P60</f>
        <v>0</v>
      </c>
      <c r="Q89" s="78">
        <f>RES_hhdet_numvin!Q60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403.99056605791492</v>
      </c>
      <c r="C93" s="168">
        <f t="shared" ref="C93:Q93" si="8">SUM(C94,C97,C99,C108)</f>
        <v>378.04855088614573</v>
      </c>
      <c r="D93" s="168">
        <f t="shared" si="8"/>
        <v>449.28160036469671</v>
      </c>
      <c r="E93" s="168">
        <f t="shared" si="8"/>
        <v>505.18391271946172</v>
      </c>
      <c r="F93" s="168">
        <f t="shared" si="8"/>
        <v>480.40280193723294</v>
      </c>
      <c r="G93" s="168">
        <f t="shared" si="8"/>
        <v>419.19702554125297</v>
      </c>
      <c r="H93" s="168">
        <f t="shared" si="8"/>
        <v>402.7309919074948</v>
      </c>
      <c r="I93" s="168">
        <f t="shared" si="8"/>
        <v>297.75132139488676</v>
      </c>
      <c r="J93" s="168">
        <f t="shared" si="8"/>
        <v>327.15118854310509</v>
      </c>
      <c r="K93" s="168">
        <f t="shared" si="8"/>
        <v>296.15229611402748</v>
      </c>
      <c r="L93" s="168">
        <f t="shared" si="8"/>
        <v>302.89756753741938</v>
      </c>
      <c r="M93" s="168">
        <f t="shared" si="8"/>
        <v>240.42249668120036</v>
      </c>
      <c r="N93" s="168">
        <f t="shared" si="8"/>
        <v>208.31279890019525</v>
      </c>
      <c r="O93" s="168">
        <f t="shared" si="8"/>
        <v>170.23382423733923</v>
      </c>
      <c r="P93" s="168">
        <f t="shared" si="8"/>
        <v>139.5845049891382</v>
      </c>
      <c r="Q93" s="168">
        <f t="shared" si="8"/>
        <v>135.83709414959378</v>
      </c>
    </row>
    <row r="94" spans="1:17" ht="12" customHeight="1" x14ac:dyDescent="0.25">
      <c r="A94" s="158" t="s">
        <v>65</v>
      </c>
      <c r="B94" s="157">
        <f>SUM(B95:B96)</f>
        <v>287.77936147432496</v>
      </c>
      <c r="C94" s="157">
        <f t="shared" ref="C94:Q94" si="9">SUM(C95:C96)</f>
        <v>265.72944715069951</v>
      </c>
      <c r="D94" s="157">
        <f t="shared" si="9"/>
        <v>318.35243972727494</v>
      </c>
      <c r="E94" s="157">
        <f t="shared" si="9"/>
        <v>361.99680929300899</v>
      </c>
      <c r="F94" s="157">
        <f t="shared" si="9"/>
        <v>344.65134349564283</v>
      </c>
      <c r="G94" s="157">
        <f t="shared" si="9"/>
        <v>294.29872384447822</v>
      </c>
      <c r="H94" s="157">
        <f t="shared" si="9"/>
        <v>279.90252150113332</v>
      </c>
      <c r="I94" s="157">
        <f t="shared" si="9"/>
        <v>195.09828282049523</v>
      </c>
      <c r="J94" s="157">
        <f t="shared" si="9"/>
        <v>218.6887677182047</v>
      </c>
      <c r="K94" s="157">
        <f t="shared" si="9"/>
        <v>205.69198898867973</v>
      </c>
      <c r="L94" s="157">
        <f t="shared" si="9"/>
        <v>215.25111881474618</v>
      </c>
      <c r="M94" s="157">
        <f t="shared" si="9"/>
        <v>166.0444996835873</v>
      </c>
      <c r="N94" s="157">
        <f t="shared" si="9"/>
        <v>141.4103391161145</v>
      </c>
      <c r="O94" s="157">
        <f t="shared" si="9"/>
        <v>115.92425183680749</v>
      </c>
      <c r="P94" s="157">
        <f t="shared" si="9"/>
        <v>87.208299656201476</v>
      </c>
      <c r="Q94" s="157">
        <f t="shared" si="9"/>
        <v>89.472731262971536</v>
      </c>
    </row>
    <row r="95" spans="1:17" ht="12" customHeight="1" x14ac:dyDescent="0.25">
      <c r="A95" s="23" t="s">
        <v>166</v>
      </c>
      <c r="B95" s="156">
        <f>RES_hhdet_fec!B$45</f>
        <v>284.50938749256528</v>
      </c>
      <c r="C95" s="156">
        <f>RES_hhdet_fec!C$45</f>
        <v>261.47310671038701</v>
      </c>
      <c r="D95" s="156">
        <f>RES_hhdet_fec!D$45</f>
        <v>313.15663348618943</v>
      </c>
      <c r="E95" s="156">
        <f>RES_hhdet_fec!E$45</f>
        <v>353.03490289228648</v>
      </c>
      <c r="F95" s="156">
        <f>RES_hhdet_fec!F$45</f>
        <v>337.07037963029319</v>
      </c>
      <c r="G95" s="156">
        <f>RES_hhdet_fec!G$45</f>
        <v>287.69703023047202</v>
      </c>
      <c r="H95" s="156">
        <f>RES_hhdet_fec!H$45</f>
        <v>273.35144591730699</v>
      </c>
      <c r="I95" s="156">
        <f>RES_hhdet_fec!I$45</f>
        <v>189.91443466323</v>
      </c>
      <c r="J95" s="156">
        <f>RES_hhdet_fec!J$45</f>
        <v>211.58943421468666</v>
      </c>
      <c r="K95" s="156">
        <f>RES_hhdet_fec!K$45</f>
        <v>202.18447998195967</v>
      </c>
      <c r="L95" s="156">
        <f>RES_hhdet_fec!L$45</f>
        <v>212.62091971285099</v>
      </c>
      <c r="M95" s="156">
        <f>RES_hhdet_fec!M$45</f>
        <v>163.90867807554454</v>
      </c>
      <c r="N95" s="156">
        <f>RES_hhdet_fec!N$45</f>
        <v>139.98894362380025</v>
      </c>
      <c r="O95" s="156">
        <f>RES_hhdet_fec!O$45</f>
        <v>114.79701361194216</v>
      </c>
      <c r="P95" s="156">
        <f>RES_hhdet_fec!P$45</f>
        <v>86.402479975374902</v>
      </c>
      <c r="Q95" s="156">
        <f>RES_hhdet_fec!Q$45</f>
        <v>87.94293328121995</v>
      </c>
    </row>
    <row r="96" spans="1:17" ht="12" customHeight="1" x14ac:dyDescent="0.25">
      <c r="A96" s="23" t="s">
        <v>60</v>
      </c>
      <c r="B96" s="156">
        <f>RES_hhdet_fec!B$46</f>
        <v>3.2699739817597031</v>
      </c>
      <c r="C96" s="156">
        <f>RES_hhdet_fec!C$46</f>
        <v>4.2563404403124965</v>
      </c>
      <c r="D96" s="156">
        <f>RES_hhdet_fec!D$46</f>
        <v>5.1958062410855312</v>
      </c>
      <c r="E96" s="156">
        <f>RES_hhdet_fec!E$46</f>
        <v>8.9619064007225244</v>
      </c>
      <c r="F96" s="156">
        <f>RES_hhdet_fec!F$46</f>
        <v>7.580963865349637</v>
      </c>
      <c r="G96" s="156">
        <f>RES_hhdet_fec!G$46</f>
        <v>6.6016936140061775</v>
      </c>
      <c r="H96" s="156">
        <f>RES_hhdet_fec!H$46</f>
        <v>6.551075583826357</v>
      </c>
      <c r="I96" s="156">
        <f>RES_hhdet_fec!I$46</f>
        <v>5.183848157265234</v>
      </c>
      <c r="J96" s="156">
        <f>RES_hhdet_fec!J$46</f>
        <v>7.0993335035180509</v>
      </c>
      <c r="K96" s="156">
        <f>RES_hhdet_fec!K$46</f>
        <v>3.507509006720043</v>
      </c>
      <c r="L96" s="156">
        <f>RES_hhdet_fec!L$46</f>
        <v>2.6301991018951951</v>
      </c>
      <c r="M96" s="156">
        <f>RES_hhdet_fec!M$46</f>
        <v>2.135821608042761</v>
      </c>
      <c r="N96" s="156">
        <f>RES_hhdet_fec!N$46</f>
        <v>1.4213954923142433</v>
      </c>
      <c r="O96" s="156">
        <f>RES_hhdet_fec!O$46</f>
        <v>1.1272382248653254</v>
      </c>
      <c r="P96" s="156">
        <f>RES_hhdet_fec!P$46</f>
        <v>0.80581968082657363</v>
      </c>
      <c r="Q96" s="156">
        <f>RES_hhdet_fec!Q$46</f>
        <v>1.5297979817515819</v>
      </c>
    </row>
    <row r="97" spans="1:17" ht="12" customHeight="1" x14ac:dyDescent="0.25">
      <c r="A97" s="158" t="s">
        <v>112</v>
      </c>
      <c r="B97" s="157">
        <f>B98</f>
        <v>0.19891499789455092</v>
      </c>
      <c r="C97" s="157">
        <f t="shared" ref="C97:Q97" si="10">C98</f>
        <v>0.21910558314474859</v>
      </c>
      <c r="D97" s="157">
        <f t="shared" si="10"/>
        <v>0.29204287189170236</v>
      </c>
      <c r="E97" s="157">
        <f t="shared" si="10"/>
        <v>0.34017401230327626</v>
      </c>
      <c r="F97" s="157">
        <f t="shared" si="10"/>
        <v>0.37988557035099407</v>
      </c>
      <c r="G97" s="157">
        <f t="shared" si="10"/>
        <v>0.44303240013348272</v>
      </c>
      <c r="H97" s="157">
        <f t="shared" si="10"/>
        <v>0.54513480302876338</v>
      </c>
      <c r="I97" s="157">
        <f t="shared" si="10"/>
        <v>0.64550106279103647</v>
      </c>
      <c r="J97" s="157">
        <f t="shared" si="10"/>
        <v>0.83042958460042504</v>
      </c>
      <c r="K97" s="157">
        <f t="shared" si="10"/>
        <v>0.75744857248159603</v>
      </c>
      <c r="L97" s="157">
        <f t="shared" si="10"/>
        <v>0.9838665955353616</v>
      </c>
      <c r="M97" s="157">
        <f t="shared" si="10"/>
        <v>1.0217086438202989</v>
      </c>
      <c r="N97" s="157">
        <f t="shared" si="10"/>
        <v>1.2753744429659506</v>
      </c>
      <c r="O97" s="157">
        <f t="shared" si="10"/>
        <v>0.96815205800551962</v>
      </c>
      <c r="P97" s="157">
        <f t="shared" si="10"/>
        <v>0.95912412152807902</v>
      </c>
      <c r="Q97" s="157">
        <f t="shared" si="10"/>
        <v>0.97578068575706678</v>
      </c>
    </row>
    <row r="98" spans="1:17" ht="12" customHeight="1" x14ac:dyDescent="0.25">
      <c r="A98" s="23" t="s">
        <v>60</v>
      </c>
      <c r="B98" s="156">
        <f>RES_hhdet_fec!B$48</f>
        <v>0.19891499789455092</v>
      </c>
      <c r="C98" s="156">
        <f>RES_hhdet_fec!C$48</f>
        <v>0.21910558314474859</v>
      </c>
      <c r="D98" s="156">
        <f>RES_hhdet_fec!D$48</f>
        <v>0.29204287189170236</v>
      </c>
      <c r="E98" s="156">
        <f>RES_hhdet_fec!E$48</f>
        <v>0.34017401230327626</v>
      </c>
      <c r="F98" s="156">
        <f>RES_hhdet_fec!F$48</f>
        <v>0.37988557035099407</v>
      </c>
      <c r="G98" s="156">
        <f>RES_hhdet_fec!G$48</f>
        <v>0.44303240013348272</v>
      </c>
      <c r="H98" s="156">
        <f>RES_hhdet_fec!H$48</f>
        <v>0.54513480302876338</v>
      </c>
      <c r="I98" s="156">
        <f>RES_hhdet_fec!I$48</f>
        <v>0.64550106279103647</v>
      </c>
      <c r="J98" s="156">
        <f>RES_hhdet_fec!J$48</f>
        <v>0.83042958460042504</v>
      </c>
      <c r="K98" s="156">
        <f>RES_hhdet_fec!K$48</f>
        <v>0.75744857248159603</v>
      </c>
      <c r="L98" s="156">
        <f>RES_hhdet_fec!L$48</f>
        <v>0.9838665955353616</v>
      </c>
      <c r="M98" s="156">
        <f>RES_hhdet_fec!M$48</f>
        <v>1.0217086438202989</v>
      </c>
      <c r="N98" s="156">
        <f>RES_hhdet_fec!N$48</f>
        <v>1.2753744429659506</v>
      </c>
      <c r="O98" s="156">
        <f>RES_hhdet_fec!O$48</f>
        <v>0.96815205800551962</v>
      </c>
      <c r="P98" s="156">
        <f>RES_hhdet_fec!P$48</f>
        <v>0.95912412152807902</v>
      </c>
      <c r="Q98" s="156">
        <f>RES_hhdet_fec!Q$48</f>
        <v>0.97578068575706678</v>
      </c>
    </row>
    <row r="99" spans="1:17" ht="12" customHeight="1" x14ac:dyDescent="0.25">
      <c r="A99" s="158" t="s">
        <v>63</v>
      </c>
      <c r="B99" s="157">
        <f>SUM(B100:B101,B104:B105)</f>
        <v>90.251173764893309</v>
      </c>
      <c r="C99" s="157">
        <f t="shared" ref="C99:Q99" si="11">SUM(C100:C101,C104:C105)</f>
        <v>86.733243748531493</v>
      </c>
      <c r="D99" s="157">
        <f t="shared" si="11"/>
        <v>100.03545110712385</v>
      </c>
      <c r="E99" s="157">
        <f t="shared" si="11"/>
        <v>108.84842219553923</v>
      </c>
      <c r="F99" s="157">
        <f t="shared" si="11"/>
        <v>102.93864367447013</v>
      </c>
      <c r="G99" s="157">
        <f t="shared" si="11"/>
        <v>94.174661569834512</v>
      </c>
      <c r="H99" s="157">
        <f t="shared" si="11"/>
        <v>92.869082798316143</v>
      </c>
      <c r="I99" s="157">
        <f t="shared" si="11"/>
        <v>77.153906616150721</v>
      </c>
      <c r="J99" s="157">
        <f t="shared" si="11"/>
        <v>81.633097675600652</v>
      </c>
      <c r="K99" s="157">
        <f t="shared" si="11"/>
        <v>68.565594102327168</v>
      </c>
      <c r="L99" s="157">
        <f t="shared" si="11"/>
        <v>68.033526531564419</v>
      </c>
      <c r="M99" s="157">
        <f t="shared" si="11"/>
        <v>56.612176927409358</v>
      </c>
      <c r="N99" s="157">
        <f t="shared" si="11"/>
        <v>50.949838189120101</v>
      </c>
      <c r="O99" s="157">
        <f t="shared" si="11"/>
        <v>41.435038317857583</v>
      </c>
      <c r="P99" s="157">
        <f t="shared" si="11"/>
        <v>40.492501494506229</v>
      </c>
      <c r="Q99" s="157">
        <f t="shared" si="11"/>
        <v>35.35427194859183</v>
      </c>
    </row>
    <row r="100" spans="1:17" ht="12" customHeight="1" x14ac:dyDescent="0.25">
      <c r="A100" s="167" t="s">
        <v>165</v>
      </c>
      <c r="B100" s="132">
        <f>RES_hhdet_fec!B$50</f>
        <v>57.724270776134176</v>
      </c>
      <c r="C100" s="132">
        <f>RES_hhdet_fec!C$50</f>
        <v>59.29300328961294</v>
      </c>
      <c r="D100" s="132">
        <f>RES_hhdet_fec!D$50</f>
        <v>68.002566513810635</v>
      </c>
      <c r="E100" s="132">
        <f>RES_hhdet_fec!E$50</f>
        <v>71.201437107713474</v>
      </c>
      <c r="F100" s="132">
        <f>RES_hhdet_fec!F$50</f>
        <v>69.706250369706765</v>
      </c>
      <c r="G100" s="132">
        <f>RES_hhdet_fec!G$50</f>
        <v>65.802461719133703</v>
      </c>
      <c r="H100" s="132">
        <f>RES_hhdet_fec!H$50</f>
        <v>66.527704082692992</v>
      </c>
      <c r="I100" s="132">
        <f>RES_hhdet_fec!I$50</f>
        <v>57.318645336770011</v>
      </c>
      <c r="J100" s="132">
        <f>RES_hhdet_fec!J$50</f>
        <v>60.122575785313366</v>
      </c>
      <c r="K100" s="132">
        <f>RES_hhdet_fec!K$50</f>
        <v>53.121607126691885</v>
      </c>
      <c r="L100" s="132">
        <f>RES_hhdet_fec!L$50</f>
        <v>55.644167191634693</v>
      </c>
      <c r="M100" s="132">
        <f>RES_hhdet_fec!M$50</f>
        <v>46.593189233248516</v>
      </c>
      <c r="N100" s="132">
        <f>RES_hhdet_fec!N$50</f>
        <v>42.036716636164797</v>
      </c>
      <c r="O100" s="132">
        <f>RES_hhdet_fec!O$50</f>
        <v>34.97779905337557</v>
      </c>
      <c r="P100" s="132">
        <f>RES_hhdet_fec!P$50</f>
        <v>34.720138543354352</v>
      </c>
      <c r="Q100" s="132">
        <f>RES_hhdet_fec!Q$50</f>
        <v>30.481336544479763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4.8590414510542903</v>
      </c>
      <c r="L101" s="132">
        <f t="shared" si="12"/>
        <v>5.11780908144521</v>
      </c>
      <c r="M101" s="132">
        <f t="shared" si="12"/>
        <v>4.9651052570896663</v>
      </c>
      <c r="N101" s="132">
        <f t="shared" si="12"/>
        <v>4.9387997849466716</v>
      </c>
      <c r="O101" s="132">
        <f t="shared" si="12"/>
        <v>4.483501635155454</v>
      </c>
      <c r="P101" s="132">
        <f t="shared" si="12"/>
        <v>4.6987721399097762</v>
      </c>
      <c r="Q101" s="132">
        <f t="shared" si="12"/>
        <v>4.1651537683703523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3.0988628913483893</v>
      </c>
      <c r="L102" s="165">
        <f>RES_hhdet_fec!L$52</f>
        <v>3.4035016406144005</v>
      </c>
      <c r="M102" s="165">
        <f>RES_hhdet_fec!M$52</f>
        <v>3.1744676887565291</v>
      </c>
      <c r="N102" s="165">
        <f>RES_hhdet_fec!N$52</f>
        <v>3.1554023606059025</v>
      </c>
      <c r="O102" s="165">
        <f>RES_hhdet_fec!O$52</f>
        <v>2.8462665534046323</v>
      </c>
      <c r="P102" s="165">
        <f>RES_hhdet_fec!P$52</f>
        <v>3.0075413529443225</v>
      </c>
      <c r="Q102" s="165">
        <f>RES_hhdet_fec!Q$52</f>
        <v>2.654628733097105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1.7601785597059008</v>
      </c>
      <c r="L103" s="164">
        <f>RES_hhdet_fec!L$53</f>
        <v>1.7143074408308094</v>
      </c>
      <c r="M103" s="164">
        <f>RES_hhdet_fec!M$53</f>
        <v>1.7906375683331375</v>
      </c>
      <c r="N103" s="164">
        <f>RES_hhdet_fec!N$53</f>
        <v>1.7833974243407693</v>
      </c>
      <c r="O103" s="164">
        <f>RES_hhdet_fec!O$53</f>
        <v>1.6372350817508221</v>
      </c>
      <c r="P103" s="164">
        <f>RES_hhdet_fec!P$53</f>
        <v>1.6912307869654541</v>
      </c>
      <c r="Q103" s="164">
        <f>RES_hhdet_fec!Q$53</f>
        <v>1.5105250352732469</v>
      </c>
    </row>
    <row r="104" spans="1:17" ht="12" customHeight="1" x14ac:dyDescent="0.25">
      <c r="A104" s="163" t="s">
        <v>142</v>
      </c>
      <c r="B104" s="162">
        <f>RES_hhdet_fec!B$54</f>
        <v>32.52690298875914</v>
      </c>
      <c r="C104" s="162">
        <f>RES_hhdet_fec!C$54</f>
        <v>27.440240458918552</v>
      </c>
      <c r="D104" s="162">
        <f>RES_hhdet_fec!D$54</f>
        <v>32.032884593313213</v>
      </c>
      <c r="E104" s="162">
        <f>RES_hhdet_fec!E$54</f>
        <v>37.646985087825762</v>
      </c>
      <c r="F104" s="162">
        <f>RES_hhdet_fec!F$54</f>
        <v>33.232393304763363</v>
      </c>
      <c r="G104" s="162">
        <f>RES_hhdet_fec!G$54</f>
        <v>28.372199850700802</v>
      </c>
      <c r="H104" s="162">
        <f>RES_hhdet_fec!H$54</f>
        <v>26.341378715623154</v>
      </c>
      <c r="I104" s="162">
        <f>RES_hhdet_fec!I$54</f>
        <v>19.83526127938071</v>
      </c>
      <c r="J104" s="162">
        <f>RES_hhdet_fec!J$54</f>
        <v>21.510521890287283</v>
      </c>
      <c r="K104" s="162">
        <f>RES_hhdet_fec!K$54</f>
        <v>9.7120875323828013</v>
      </c>
      <c r="L104" s="162">
        <f>RES_hhdet_fec!L$54</f>
        <v>6.5711828818147335</v>
      </c>
      <c r="M104" s="162">
        <f>RES_hhdet_fec!M$54</f>
        <v>4.5474649604177513</v>
      </c>
      <c r="N104" s="162">
        <f>RES_hhdet_fec!N$54</f>
        <v>3.5345671224123127</v>
      </c>
      <c r="O104" s="162">
        <f>RES_hhdet_fec!O$54</f>
        <v>1.7390534958597386</v>
      </c>
      <c r="P104" s="162">
        <f>RES_hhdet_fec!P$54</f>
        <v>0.93644968468962198</v>
      </c>
      <c r="Q104" s="162">
        <f>RES_hhdet_fec!Q$54</f>
        <v>0.61972640527720246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0.87285799219819404</v>
      </c>
      <c r="L105" s="160">
        <f t="shared" si="13"/>
        <v>0.70036737666978999</v>
      </c>
      <c r="M105" s="160">
        <f t="shared" si="13"/>
        <v>0.50641747665342274</v>
      </c>
      <c r="N105" s="160">
        <f t="shared" si="13"/>
        <v>0.43975464559631955</v>
      </c>
      <c r="O105" s="160">
        <f t="shared" si="13"/>
        <v>0.23468413346681838</v>
      </c>
      <c r="P105" s="160">
        <f t="shared" si="13"/>
        <v>0.1371411265524789</v>
      </c>
      <c r="Q105" s="160">
        <f t="shared" si="13"/>
        <v>8.8055230464506098E-2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0.56652306145572706</v>
      </c>
      <c r="L106" s="156">
        <f>RES_hhdet_fec!L$56</f>
        <v>0.40198278825700234</v>
      </c>
      <c r="M106" s="156">
        <f>RES_hhdet_fec!M$56</f>
        <v>0.30984234451993514</v>
      </c>
      <c r="N106" s="156">
        <f>RES_hhdet_fec!N$56</f>
        <v>0.26532161878112814</v>
      </c>
      <c r="O106" s="156">
        <f>RES_hhdet_fec!O$56</f>
        <v>0.14151256150208372</v>
      </c>
      <c r="P106" s="156">
        <f>RES_hhdet_fec!P$56</f>
        <v>8.1162397246824419E-2</v>
      </c>
      <c r="Q106" s="156">
        <f>RES_hhdet_fec!Q$56</f>
        <v>5.395002084731651E-2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0.30633493074246698</v>
      </c>
      <c r="L107" s="156">
        <f>RES_hhdet_fec!L$57</f>
        <v>0.2983845884127877</v>
      </c>
      <c r="M107" s="156">
        <f>RES_hhdet_fec!M$57</f>
        <v>0.19657513213348762</v>
      </c>
      <c r="N107" s="156">
        <f>RES_hhdet_fec!N$57</f>
        <v>0.17443302681519141</v>
      </c>
      <c r="O107" s="156">
        <f>RES_hhdet_fec!O$57</f>
        <v>9.3171571964734676E-2</v>
      </c>
      <c r="P107" s="156">
        <f>RES_hhdet_fec!P$57</f>
        <v>5.5978729305654493E-2</v>
      </c>
      <c r="Q107" s="156">
        <f>RES_hhdet_fec!Q$57</f>
        <v>3.4105209617189589E-2</v>
      </c>
    </row>
    <row r="108" spans="1:17" ht="12" customHeight="1" x14ac:dyDescent="0.25">
      <c r="A108" s="158" t="s">
        <v>62</v>
      </c>
      <c r="B108" s="157">
        <f>SUM(B109:B110)</f>
        <v>25.761115820802118</v>
      </c>
      <c r="C108" s="157">
        <f t="shared" ref="C108:Q108" si="14">SUM(C109:C110)</f>
        <v>25.366754403769946</v>
      </c>
      <c r="D108" s="157">
        <f t="shared" si="14"/>
        <v>30.601666658406238</v>
      </c>
      <c r="E108" s="157">
        <f t="shared" si="14"/>
        <v>33.998507218610186</v>
      </c>
      <c r="F108" s="157">
        <f t="shared" si="14"/>
        <v>32.432929196768953</v>
      </c>
      <c r="G108" s="157">
        <f t="shared" si="14"/>
        <v>30.280607726806792</v>
      </c>
      <c r="H108" s="157">
        <f t="shared" si="14"/>
        <v>29.414252805016567</v>
      </c>
      <c r="I108" s="157">
        <f t="shared" si="14"/>
        <v>24.853630895449797</v>
      </c>
      <c r="J108" s="157">
        <f t="shared" si="14"/>
        <v>25.998893564699284</v>
      </c>
      <c r="K108" s="157">
        <f t="shared" si="14"/>
        <v>21.137264450539014</v>
      </c>
      <c r="L108" s="157">
        <f t="shared" si="14"/>
        <v>18.629055595573377</v>
      </c>
      <c r="M108" s="157">
        <f t="shared" si="14"/>
        <v>16.744111426383412</v>
      </c>
      <c r="N108" s="157">
        <f t="shared" si="14"/>
        <v>14.677247151994699</v>
      </c>
      <c r="O108" s="157">
        <f t="shared" si="14"/>
        <v>11.906382024668652</v>
      </c>
      <c r="P108" s="157">
        <f t="shared" si="14"/>
        <v>10.9245797169024</v>
      </c>
      <c r="Q108" s="157">
        <f t="shared" si="14"/>
        <v>10.034310252273352</v>
      </c>
    </row>
    <row r="109" spans="1:17" ht="12" customHeight="1" x14ac:dyDescent="0.25">
      <c r="A109" s="23" t="s">
        <v>57</v>
      </c>
      <c r="B109" s="156">
        <f>RES_hhdet_fec!B$59</f>
        <v>9.2856033019500277</v>
      </c>
      <c r="C109" s="156">
        <f>RES_hhdet_fec!C$59</f>
        <v>8.2620485977176159</v>
      </c>
      <c r="D109" s="156">
        <f>RES_hhdet_fec!D$59</f>
        <v>12.75794962694814</v>
      </c>
      <c r="E109" s="156">
        <f>RES_hhdet_fec!E$59</f>
        <v>13.244211934886954</v>
      </c>
      <c r="F109" s="156">
        <f>RES_hhdet_fec!F$59</f>
        <v>9.5719151402951734</v>
      </c>
      <c r="G109" s="156">
        <f>RES_hhdet_fec!G$59</f>
        <v>10.257058354492946</v>
      </c>
      <c r="H109" s="156">
        <f>RES_hhdet_fec!H$59</f>
        <v>7.3154086987555198</v>
      </c>
      <c r="I109" s="156">
        <f>RES_hhdet_fec!I$59</f>
        <v>6.8021457350458707</v>
      </c>
      <c r="J109" s="156">
        <f>RES_hhdet_fec!J$59</f>
        <v>9.0586205430155573</v>
      </c>
      <c r="K109" s="156">
        <f>RES_hhdet_fec!K$59</f>
        <v>5.627070670892568</v>
      </c>
      <c r="L109" s="156">
        <f>RES_hhdet_fec!L$59</f>
        <v>5.2855009956421943</v>
      </c>
      <c r="M109" s="156">
        <f>RES_hhdet_fec!M$59</f>
        <v>5.5942880889081863</v>
      </c>
      <c r="N109" s="156">
        <f>RES_hhdet_fec!N$59</f>
        <v>4.5905790917643587</v>
      </c>
      <c r="O109" s="156">
        <f>RES_hhdet_fec!O$59</f>
        <v>2.8471040572582882</v>
      </c>
      <c r="P109" s="156">
        <f>RES_hhdet_fec!P$59</f>
        <v>2.0774767664751681</v>
      </c>
      <c r="Q109" s="156">
        <f>RES_hhdet_fec!Q$59</f>
        <v>3.3086494259761534</v>
      </c>
    </row>
    <row r="110" spans="1:17" ht="12" customHeight="1" x14ac:dyDescent="0.25">
      <c r="A110" s="29" t="s">
        <v>140</v>
      </c>
      <c r="B110" s="57">
        <f>RES_hhdet_fec!B$60</f>
        <v>16.475512518852092</v>
      </c>
      <c r="C110" s="57">
        <f>RES_hhdet_fec!C$60</f>
        <v>17.10470580605233</v>
      </c>
      <c r="D110" s="57">
        <f>RES_hhdet_fec!D$60</f>
        <v>17.843717031458098</v>
      </c>
      <c r="E110" s="57">
        <f>RES_hhdet_fec!E$60</f>
        <v>20.754295283723231</v>
      </c>
      <c r="F110" s="57">
        <f>RES_hhdet_fec!F$60</f>
        <v>22.861014056473778</v>
      </c>
      <c r="G110" s="57">
        <f>RES_hhdet_fec!G$60</f>
        <v>20.023549372313848</v>
      </c>
      <c r="H110" s="57">
        <f>RES_hhdet_fec!H$60</f>
        <v>22.098844106261048</v>
      </c>
      <c r="I110" s="57">
        <f>RES_hhdet_fec!I$60</f>
        <v>18.051485160403924</v>
      </c>
      <c r="J110" s="57">
        <f>RES_hhdet_fec!J$60</f>
        <v>16.940273021683726</v>
      </c>
      <c r="K110" s="57">
        <f>RES_hhdet_fec!K$60</f>
        <v>15.510193779646448</v>
      </c>
      <c r="L110" s="57">
        <f>RES_hhdet_fec!L$60</f>
        <v>13.343554599931181</v>
      </c>
      <c r="M110" s="57">
        <f>RES_hhdet_fec!M$60</f>
        <v>11.149823337475224</v>
      </c>
      <c r="N110" s="57">
        <f>RES_hhdet_fec!N$60</f>
        <v>10.086668060230341</v>
      </c>
      <c r="O110" s="57">
        <f>RES_hhdet_fec!O$60</f>
        <v>9.0592779674103632</v>
      </c>
      <c r="P110" s="57">
        <f>RES_hhdet_fec!P$60</f>
        <v>8.8471029504272316</v>
      </c>
      <c r="Q110" s="57">
        <f>RES_hhdet_fec!Q$60</f>
        <v>6.7256608262971982</v>
      </c>
    </row>
    <row r="112" spans="1:17" ht="12" customHeight="1" x14ac:dyDescent="0.25">
      <c r="A112" s="152" t="s">
        <v>119</v>
      </c>
      <c r="B112" s="168">
        <f>SUM(B113,B116,B118,B127)</f>
        <v>238.67317825267239</v>
      </c>
      <c r="C112" s="168">
        <f t="shared" ref="C112:Q112" si="15">SUM(C113,C116,C118,C127)</f>
        <v>224.03589993328706</v>
      </c>
      <c r="D112" s="168">
        <f t="shared" si="15"/>
        <v>269.94462350442143</v>
      </c>
      <c r="E112" s="168">
        <f t="shared" si="15"/>
        <v>308.2912445612767</v>
      </c>
      <c r="F112" s="168">
        <f t="shared" si="15"/>
        <v>294.74108197765577</v>
      </c>
      <c r="G112" s="168">
        <f t="shared" si="15"/>
        <v>257.371274837432</v>
      </c>
      <c r="H112" s="168">
        <f t="shared" si="15"/>
        <v>249.86631198577899</v>
      </c>
      <c r="I112" s="168">
        <f t="shared" si="15"/>
        <v>186.05029269775395</v>
      </c>
      <c r="J112" s="168">
        <f t="shared" si="15"/>
        <v>206.18264760695342</v>
      </c>
      <c r="K112" s="168">
        <f t="shared" si="15"/>
        <v>187.51814261025845</v>
      </c>
      <c r="L112" s="168">
        <f t="shared" si="15"/>
        <v>192.94039287130514</v>
      </c>
      <c r="M112" s="168">
        <f t="shared" si="15"/>
        <v>154.44791556315789</v>
      </c>
      <c r="N112" s="168">
        <f t="shared" si="15"/>
        <v>135.69500810769406</v>
      </c>
      <c r="O112" s="168">
        <f t="shared" si="15"/>
        <v>112.20304112457747</v>
      </c>
      <c r="P112" s="168">
        <f t="shared" si="15"/>
        <v>92.291189547802261</v>
      </c>
      <c r="Q112" s="168">
        <f t="shared" si="15"/>
        <v>90.096934227998062</v>
      </c>
    </row>
    <row r="113" spans="1:17" ht="12" customHeight="1" x14ac:dyDescent="0.25">
      <c r="A113" s="158" t="s">
        <v>65</v>
      </c>
      <c r="B113" s="157">
        <f>SUM(B114:B115)</f>
        <v>169.21385047187883</v>
      </c>
      <c r="C113" s="157">
        <f t="shared" ref="C113:Q113" si="16">SUM(C114:C115)</f>
        <v>156.88135623501151</v>
      </c>
      <c r="D113" s="157">
        <f t="shared" si="16"/>
        <v>191.53202613717434</v>
      </c>
      <c r="E113" s="157">
        <f t="shared" si="16"/>
        <v>221.04693820045688</v>
      </c>
      <c r="F113" s="157">
        <f t="shared" si="16"/>
        <v>210.76760466999579</v>
      </c>
      <c r="G113" s="157">
        <f t="shared" si="16"/>
        <v>180.48689086354779</v>
      </c>
      <c r="H113" s="157">
        <f t="shared" si="16"/>
        <v>172.89242244039644</v>
      </c>
      <c r="I113" s="157">
        <f t="shared" si="16"/>
        <v>121.5833188686063</v>
      </c>
      <c r="J113" s="157">
        <f t="shared" si="16"/>
        <v>138.05555525108704</v>
      </c>
      <c r="K113" s="157">
        <f t="shared" si="16"/>
        <v>130.04950233506659</v>
      </c>
      <c r="L113" s="157">
        <f t="shared" si="16"/>
        <v>137.40702801442129</v>
      </c>
      <c r="M113" s="157">
        <f t="shared" si="16"/>
        <v>106.87563684393204</v>
      </c>
      <c r="N113" s="157">
        <f t="shared" si="16"/>
        <v>91.806166344093228</v>
      </c>
      <c r="O113" s="157">
        <f t="shared" si="16"/>
        <v>76.222891614562599</v>
      </c>
      <c r="P113" s="157">
        <f t="shared" si="16"/>
        <v>57.347779626180547</v>
      </c>
      <c r="Q113" s="157">
        <f t="shared" si="16"/>
        <v>59.200532913092758</v>
      </c>
    </row>
    <row r="114" spans="1:17" ht="12" customHeight="1" x14ac:dyDescent="0.25">
      <c r="A114" s="23" t="s">
        <v>166</v>
      </c>
      <c r="B114" s="156">
        <f>RES_hhdet_tes!B$45</f>
        <v>165.94387649011912</v>
      </c>
      <c r="C114" s="156">
        <f>RES_hhdet_tes!C$45</f>
        <v>152.62501579469901</v>
      </c>
      <c r="D114" s="156">
        <f>RES_hhdet_tes!D$45</f>
        <v>186.33621989608881</v>
      </c>
      <c r="E114" s="156">
        <f>RES_hhdet_tes!E$45</f>
        <v>212.08503179973437</v>
      </c>
      <c r="F114" s="156">
        <f>RES_hhdet_tes!F$45</f>
        <v>203.18664080464615</v>
      </c>
      <c r="G114" s="156">
        <f>RES_hhdet_tes!G$45</f>
        <v>173.88519724954159</v>
      </c>
      <c r="H114" s="156">
        <f>RES_hhdet_tes!H$45</f>
        <v>166.34134685657008</v>
      </c>
      <c r="I114" s="156">
        <f>RES_hhdet_tes!I$45</f>
        <v>116.39947071134107</v>
      </c>
      <c r="J114" s="156">
        <f>RES_hhdet_tes!J$45</f>
        <v>130.956221747569</v>
      </c>
      <c r="K114" s="156">
        <f>RES_hhdet_tes!K$45</f>
        <v>126.54199332834655</v>
      </c>
      <c r="L114" s="156">
        <f>RES_hhdet_tes!L$45</f>
        <v>134.7768289125261</v>
      </c>
      <c r="M114" s="156">
        <f>RES_hhdet_tes!M$45</f>
        <v>104.73981523588928</v>
      </c>
      <c r="N114" s="156">
        <f>RES_hhdet_tes!N$45</f>
        <v>90.384770851778981</v>
      </c>
      <c r="O114" s="156">
        <f>RES_hhdet_tes!O$45</f>
        <v>75.095653389697276</v>
      </c>
      <c r="P114" s="156">
        <f>RES_hhdet_tes!P$45</f>
        <v>56.541959945353973</v>
      </c>
      <c r="Q114" s="156">
        <f>RES_hhdet_tes!Q$45</f>
        <v>57.670734931341173</v>
      </c>
    </row>
    <row r="115" spans="1:17" ht="12" customHeight="1" x14ac:dyDescent="0.25">
      <c r="A115" s="23" t="s">
        <v>60</v>
      </c>
      <c r="B115" s="156">
        <f>RES_hhdet_tes!B$46</f>
        <v>3.2699739817597031</v>
      </c>
      <c r="C115" s="156">
        <f>RES_hhdet_tes!C$46</f>
        <v>4.2563404403124983</v>
      </c>
      <c r="D115" s="156">
        <f>RES_hhdet_tes!D$46</f>
        <v>5.1958062410855295</v>
      </c>
      <c r="E115" s="156">
        <f>RES_hhdet_tes!E$46</f>
        <v>8.9619064007225226</v>
      </c>
      <c r="F115" s="156">
        <f>RES_hhdet_tes!F$46</f>
        <v>7.5809638653496396</v>
      </c>
      <c r="G115" s="156">
        <f>RES_hhdet_tes!G$46</f>
        <v>6.6016936140061802</v>
      </c>
      <c r="H115" s="156">
        <f>RES_hhdet_tes!H$46</f>
        <v>6.5510755838263552</v>
      </c>
      <c r="I115" s="156">
        <f>RES_hhdet_tes!I$46</f>
        <v>5.1838481572652322</v>
      </c>
      <c r="J115" s="156">
        <f>RES_hhdet_tes!J$46</f>
        <v>7.0993335035180518</v>
      </c>
      <c r="K115" s="156">
        <f>RES_hhdet_tes!K$46</f>
        <v>3.5075090067200438</v>
      </c>
      <c r="L115" s="156">
        <f>RES_hhdet_tes!L$46</f>
        <v>2.6301991018951951</v>
      </c>
      <c r="M115" s="156">
        <f>RES_hhdet_tes!M$46</f>
        <v>2.135821608042761</v>
      </c>
      <c r="N115" s="156">
        <f>RES_hhdet_tes!N$46</f>
        <v>1.4213954923142433</v>
      </c>
      <c r="O115" s="156">
        <f>RES_hhdet_tes!O$46</f>
        <v>1.1272382248653259</v>
      </c>
      <c r="P115" s="156">
        <f>RES_hhdet_tes!P$46</f>
        <v>0.80581968082657351</v>
      </c>
      <c r="Q115" s="156">
        <f>RES_hhdet_tes!Q$46</f>
        <v>1.5297979817515821</v>
      </c>
    </row>
    <row r="116" spans="1:17" ht="12" customHeight="1" x14ac:dyDescent="0.25">
      <c r="A116" s="158" t="s">
        <v>112</v>
      </c>
      <c r="B116" s="157">
        <f>B117</f>
        <v>0.31974317424065729</v>
      </c>
      <c r="C116" s="157">
        <f t="shared" ref="C116:Q116" si="17">C117</f>
        <v>0.36576957562337825</v>
      </c>
      <c r="D116" s="157">
        <f t="shared" si="17"/>
        <v>0.51468865529325325</v>
      </c>
      <c r="E116" s="157">
        <f t="shared" si="17"/>
        <v>0.61806440878372781</v>
      </c>
      <c r="F116" s="157">
        <f t="shared" si="17"/>
        <v>0.70822799602291087</v>
      </c>
      <c r="G116" s="157">
        <f t="shared" si="17"/>
        <v>0.85153839108301344</v>
      </c>
      <c r="H116" s="157">
        <f t="shared" si="17"/>
        <v>1.0852822211150788</v>
      </c>
      <c r="I116" s="157">
        <f t="shared" si="17"/>
        <v>1.3256645825620879</v>
      </c>
      <c r="J116" s="157">
        <f t="shared" si="17"/>
        <v>1.7871881101410634</v>
      </c>
      <c r="K116" s="157">
        <f t="shared" si="17"/>
        <v>1.6458533368104333</v>
      </c>
      <c r="L116" s="157">
        <f t="shared" si="17"/>
        <v>2.3226722448006507</v>
      </c>
      <c r="M116" s="157">
        <f t="shared" si="17"/>
        <v>2.5085960008300883</v>
      </c>
      <c r="N116" s="157">
        <f t="shared" si="17"/>
        <v>3.3272075158299836</v>
      </c>
      <c r="O116" s="157">
        <f t="shared" si="17"/>
        <v>2.6159316933662087</v>
      </c>
      <c r="P116" s="157">
        <f t="shared" si="17"/>
        <v>2.6906510969056057</v>
      </c>
      <c r="Q116" s="157">
        <f t="shared" si="17"/>
        <v>2.8472498586658186</v>
      </c>
    </row>
    <row r="117" spans="1:17" ht="12" customHeight="1" x14ac:dyDescent="0.25">
      <c r="A117" s="23" t="s">
        <v>60</v>
      </c>
      <c r="B117" s="156">
        <f>RES_hhdet_tes!B$48</f>
        <v>0.31974317424065729</v>
      </c>
      <c r="C117" s="156">
        <f>RES_hhdet_tes!C$48</f>
        <v>0.36576957562337825</v>
      </c>
      <c r="D117" s="156">
        <f>RES_hhdet_tes!D$48</f>
        <v>0.51468865529325325</v>
      </c>
      <c r="E117" s="156">
        <f>RES_hhdet_tes!E$48</f>
        <v>0.61806440878372781</v>
      </c>
      <c r="F117" s="156">
        <f>RES_hhdet_tes!F$48</f>
        <v>0.70822799602291087</v>
      </c>
      <c r="G117" s="156">
        <f>RES_hhdet_tes!G$48</f>
        <v>0.85153839108301344</v>
      </c>
      <c r="H117" s="156">
        <f>RES_hhdet_tes!H$48</f>
        <v>1.0852822211150788</v>
      </c>
      <c r="I117" s="156">
        <f>RES_hhdet_tes!I$48</f>
        <v>1.3256645825620879</v>
      </c>
      <c r="J117" s="156">
        <f>RES_hhdet_tes!J$48</f>
        <v>1.7871881101410634</v>
      </c>
      <c r="K117" s="156">
        <f>RES_hhdet_tes!K$48</f>
        <v>1.6458533368104333</v>
      </c>
      <c r="L117" s="156">
        <f>RES_hhdet_tes!L$48</f>
        <v>2.3226722448006507</v>
      </c>
      <c r="M117" s="156">
        <f>RES_hhdet_tes!M$48</f>
        <v>2.5085960008300883</v>
      </c>
      <c r="N117" s="156">
        <f>RES_hhdet_tes!N$48</f>
        <v>3.3272075158299836</v>
      </c>
      <c r="O117" s="156">
        <f>RES_hhdet_tes!O$48</f>
        <v>2.6159316933662087</v>
      </c>
      <c r="P117" s="156">
        <f>RES_hhdet_tes!P$48</f>
        <v>2.6906510969056057</v>
      </c>
      <c r="Q117" s="156">
        <f>RES_hhdet_tes!Q$48</f>
        <v>2.8472498586658186</v>
      </c>
    </row>
    <row r="118" spans="1:17" ht="12" customHeight="1" x14ac:dyDescent="0.25">
      <c r="A118" s="158" t="s">
        <v>63</v>
      </c>
      <c r="B118" s="157">
        <f>SUM(B119:B120,B123:B124)</f>
        <v>52.005388138479319</v>
      </c>
      <c r="C118" s="157">
        <f t="shared" ref="C118:Q118" si="18">SUM(C119:C120,C123:C124)</f>
        <v>49.530704352416961</v>
      </c>
      <c r="D118" s="157">
        <f t="shared" si="18"/>
        <v>57.879545870560392</v>
      </c>
      <c r="E118" s="157">
        <f t="shared" si="18"/>
        <v>63.876776056903957</v>
      </c>
      <c r="F118" s="157">
        <f t="shared" si="18"/>
        <v>60.239718127266279</v>
      </c>
      <c r="G118" s="157">
        <f t="shared" si="18"/>
        <v>54.922428167104179</v>
      </c>
      <c r="H118" s="157">
        <f t="shared" si="18"/>
        <v>54.225082359303244</v>
      </c>
      <c r="I118" s="157">
        <f t="shared" si="18"/>
        <v>44.990329108360669</v>
      </c>
      <c r="J118" s="157">
        <f t="shared" si="18"/>
        <v>47.971480796750349</v>
      </c>
      <c r="K118" s="157">
        <f t="shared" si="18"/>
        <v>40.202564704151129</v>
      </c>
      <c r="L118" s="157">
        <f t="shared" si="18"/>
        <v>39.495660326742744</v>
      </c>
      <c r="M118" s="157">
        <f t="shared" si="18"/>
        <v>32.972558761288035</v>
      </c>
      <c r="N118" s="157">
        <f t="shared" si="18"/>
        <v>29.78662660546637</v>
      </c>
      <c r="O118" s="157">
        <f t="shared" si="18"/>
        <v>24.271258989011773</v>
      </c>
      <c r="P118" s="157">
        <f t="shared" si="18"/>
        <v>23.650552934002587</v>
      </c>
      <c r="Q118" s="157">
        <f t="shared" si="18"/>
        <v>20.654448225706631</v>
      </c>
    </row>
    <row r="119" spans="1:17" ht="12" customHeight="1" x14ac:dyDescent="0.25">
      <c r="A119" s="167" t="s">
        <v>165</v>
      </c>
      <c r="B119" s="132">
        <f>RES_hhdet_tes!B$50</f>
        <v>29.878134195934951</v>
      </c>
      <c r="C119" s="132">
        <f>RES_hhdet_tes!C$50</f>
        <v>30.86378210996422</v>
      </c>
      <c r="D119" s="132">
        <f>RES_hhdet_tes!D$50</f>
        <v>35.802183732461785</v>
      </c>
      <c r="E119" s="132">
        <f>RES_hhdet_tes!E$50</f>
        <v>37.707969227074436</v>
      </c>
      <c r="F119" s="132">
        <f>RES_hhdet_tes!F$50</f>
        <v>37.025233672687676</v>
      </c>
      <c r="G119" s="132">
        <f>RES_hhdet_tes!G$50</f>
        <v>35.014783336419434</v>
      </c>
      <c r="H119" s="132">
        <f>RES_hhdet_tes!H$50</f>
        <v>35.562812399750165</v>
      </c>
      <c r="I119" s="132">
        <f>RES_hhdet_tes!I$50</f>
        <v>30.760360588986867</v>
      </c>
      <c r="J119" s="132">
        <f>RES_hhdet_tes!J$50</f>
        <v>32.434522762744237</v>
      </c>
      <c r="K119" s="132">
        <f>RES_hhdet_tes!K$50</f>
        <v>28.851235419515451</v>
      </c>
      <c r="L119" s="132">
        <f>RES_hhdet_tes!L$50</f>
        <v>30.396523074457573</v>
      </c>
      <c r="M119" s="132">
        <f>RES_hhdet_tes!M$50</f>
        <v>25.555588151120475</v>
      </c>
      <c r="N119" s="132">
        <f>RES_hhdet_tes!N$50</f>
        <v>23.175261974983083</v>
      </c>
      <c r="O119" s="132">
        <f>RES_hhdet_tes!O$50</f>
        <v>19.482988674466409</v>
      </c>
      <c r="P119" s="132">
        <f>RES_hhdet_tes!P$50</f>
        <v>19.396089618000929</v>
      </c>
      <c r="Q119" s="132">
        <f>RES_hhdet_tes!Q$50</f>
        <v>17.06433429095242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3.5439223109696636</v>
      </c>
      <c r="L120" s="132">
        <f t="shared" si="19"/>
        <v>3.6745766294756512</v>
      </c>
      <c r="M120" s="132">
        <f t="shared" si="19"/>
        <v>3.6205283354990305</v>
      </c>
      <c r="N120" s="132">
        <f t="shared" si="19"/>
        <v>3.6026023016745157</v>
      </c>
      <c r="O120" s="132">
        <f t="shared" si="19"/>
        <v>3.2784181887613677</v>
      </c>
      <c r="P120" s="132">
        <f t="shared" si="19"/>
        <v>3.4293666521602777</v>
      </c>
      <c r="Q120" s="132">
        <f t="shared" si="19"/>
        <v>3.0454213268196018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1.7837437512637626</v>
      </c>
      <c r="L121" s="165">
        <f>RES_hhdet_tes!L$52</f>
        <v>1.9602691886448413</v>
      </c>
      <c r="M121" s="165">
        <f>RES_hhdet_tes!M$52</f>
        <v>1.8298907671658928</v>
      </c>
      <c r="N121" s="165">
        <f>RES_hhdet_tes!N$52</f>
        <v>1.819204877333747</v>
      </c>
      <c r="O121" s="165">
        <f>RES_hhdet_tes!O$52</f>
        <v>1.6411831070105458</v>
      </c>
      <c r="P121" s="165">
        <f>RES_hhdet_tes!P$52</f>
        <v>1.7381358651948238</v>
      </c>
      <c r="Q121" s="165">
        <f>RES_hhdet_tes!Q$52</f>
        <v>1.5348962915463558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1.7601785597059008</v>
      </c>
      <c r="L122" s="164">
        <f>RES_hhdet_tes!L$53</f>
        <v>1.7143074408308099</v>
      </c>
      <c r="M122" s="164">
        <f>RES_hhdet_tes!M$53</f>
        <v>1.7906375683331375</v>
      </c>
      <c r="N122" s="164">
        <f>RES_hhdet_tes!N$53</f>
        <v>1.7833974243407684</v>
      </c>
      <c r="O122" s="164">
        <f>RES_hhdet_tes!O$53</f>
        <v>1.6372350817508221</v>
      </c>
      <c r="P122" s="164">
        <f>RES_hhdet_tes!P$53</f>
        <v>1.6912307869654541</v>
      </c>
      <c r="Q122" s="164">
        <f>RES_hhdet_tes!Q$53</f>
        <v>1.5105250352732462</v>
      </c>
    </row>
    <row r="123" spans="1:17" ht="12" customHeight="1" x14ac:dyDescent="0.25">
      <c r="A123" s="163" t="s">
        <v>142</v>
      </c>
      <c r="B123" s="162">
        <f>RES_hhdet_tes!B$54</f>
        <v>22.127253942544364</v>
      </c>
      <c r="C123" s="162">
        <f>RES_hhdet_tes!C$54</f>
        <v>18.666922242452742</v>
      </c>
      <c r="D123" s="162">
        <f>RES_hhdet_tes!D$54</f>
        <v>22.077362138098607</v>
      </c>
      <c r="E123" s="162">
        <f>RES_hhdet_tes!E$54</f>
        <v>26.168806829829521</v>
      </c>
      <c r="F123" s="162">
        <f>RES_hhdet_tes!F$54</f>
        <v>23.214484454578603</v>
      </c>
      <c r="G123" s="162">
        <f>RES_hhdet_tes!G$54</f>
        <v>19.907644830684745</v>
      </c>
      <c r="H123" s="162">
        <f>RES_hhdet_tes!H$54</f>
        <v>18.662269959553079</v>
      </c>
      <c r="I123" s="162">
        <f>RES_hhdet_tes!I$54</f>
        <v>14.229968519373802</v>
      </c>
      <c r="J123" s="162">
        <f>RES_hhdet_tes!J$54</f>
        <v>15.53695803400611</v>
      </c>
      <c r="K123" s="162">
        <f>RES_hhdet_tes!K$54</f>
        <v>7.0777716375016579</v>
      </c>
      <c r="L123" s="162">
        <f>RES_hhdet_tes!L$54</f>
        <v>4.8253771946250152</v>
      </c>
      <c r="M123" s="162">
        <f>RES_hhdet_tes!M$54</f>
        <v>3.3678457272317761</v>
      </c>
      <c r="N123" s="162">
        <f>RES_hhdet_tes!N$54</f>
        <v>2.6352011409735172</v>
      </c>
      <c r="O123" s="162">
        <f>RES_hhdet_tes!O$54</f>
        <v>1.3100713435863547</v>
      </c>
      <c r="P123" s="162">
        <f>RES_hhdet_tes!P$54</f>
        <v>0.70780790742896538</v>
      </c>
      <c r="Q123" s="162">
        <f>RES_hhdet_tes!Q$54</f>
        <v>0.46973518047643309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0.72963533616435905</v>
      </c>
      <c r="L124" s="160">
        <f t="shared" si="20"/>
        <v>0.59918342818450809</v>
      </c>
      <c r="M124" s="160">
        <f t="shared" si="20"/>
        <v>0.42859654743675613</v>
      </c>
      <c r="N124" s="160">
        <f t="shared" si="20"/>
        <v>0.37356118783525338</v>
      </c>
      <c r="O124" s="160">
        <f t="shared" si="20"/>
        <v>0.19978078219764317</v>
      </c>
      <c r="P124" s="160">
        <f t="shared" si="20"/>
        <v>0.11728875641241593</v>
      </c>
      <c r="Q124" s="160">
        <f t="shared" si="20"/>
        <v>7.4957427458171993E-2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0.42330040542189212</v>
      </c>
      <c r="L125" s="156">
        <f>RES_hhdet_tes!L$56</f>
        <v>0.30079883977172034</v>
      </c>
      <c r="M125" s="156">
        <f>RES_hhdet_tes!M$56</f>
        <v>0.23202141530326867</v>
      </c>
      <c r="N125" s="156">
        <f>RES_hhdet_tes!N$56</f>
        <v>0.19912816102006203</v>
      </c>
      <c r="O125" s="156">
        <f>RES_hhdet_tes!O$56</f>
        <v>0.10660921023290854</v>
      </c>
      <c r="P125" s="156">
        <f>RES_hhdet_tes!P$56</f>
        <v>6.1310027106761429E-2</v>
      </c>
      <c r="Q125" s="156">
        <f>RES_hhdet_tes!Q$56</f>
        <v>4.0852217840982398E-2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0.30633493074246693</v>
      </c>
      <c r="L126" s="156">
        <f>RES_hhdet_tes!L$57</f>
        <v>0.29838458841278781</v>
      </c>
      <c r="M126" s="156">
        <f>RES_hhdet_tes!M$57</f>
        <v>0.19657513213348748</v>
      </c>
      <c r="N126" s="156">
        <f>RES_hhdet_tes!N$57</f>
        <v>0.17443302681519138</v>
      </c>
      <c r="O126" s="156">
        <f>RES_hhdet_tes!O$57</f>
        <v>9.317157196473462E-2</v>
      </c>
      <c r="P126" s="156">
        <f>RES_hhdet_tes!P$57</f>
        <v>5.5978729305654493E-2</v>
      </c>
      <c r="Q126" s="156">
        <f>RES_hhdet_tes!Q$57</f>
        <v>3.4105209617189589E-2</v>
      </c>
    </row>
    <row r="127" spans="1:17" ht="12" customHeight="1" x14ac:dyDescent="0.25">
      <c r="A127" s="158" t="s">
        <v>62</v>
      </c>
      <c r="B127" s="157">
        <f>SUM(B128:B129)</f>
        <v>17.134196468073551</v>
      </c>
      <c r="C127" s="157">
        <f t="shared" ref="C127:Q127" si="21">SUM(C128:C129)</f>
        <v>17.258069770235217</v>
      </c>
      <c r="D127" s="157">
        <f t="shared" si="21"/>
        <v>20.018362841393476</v>
      </c>
      <c r="E127" s="157">
        <f t="shared" si="21"/>
        <v>22.749465895132104</v>
      </c>
      <c r="F127" s="157">
        <f t="shared" si="21"/>
        <v>23.025531184370763</v>
      </c>
      <c r="G127" s="157">
        <f t="shared" si="21"/>
        <v>21.110417415697</v>
      </c>
      <c r="H127" s="157">
        <f t="shared" si="21"/>
        <v>21.663524964964243</v>
      </c>
      <c r="I127" s="157">
        <f t="shared" si="21"/>
        <v>18.150980138224895</v>
      </c>
      <c r="J127" s="157">
        <f t="shared" si="21"/>
        <v>18.368423448974969</v>
      </c>
      <c r="K127" s="157">
        <f t="shared" si="21"/>
        <v>15.620222234230301</v>
      </c>
      <c r="L127" s="157">
        <f t="shared" si="21"/>
        <v>13.715032285340435</v>
      </c>
      <c r="M127" s="157">
        <f t="shared" si="21"/>
        <v>12.091123957107728</v>
      </c>
      <c r="N127" s="157">
        <f t="shared" si="21"/>
        <v>10.775007642304487</v>
      </c>
      <c r="O127" s="157">
        <f t="shared" si="21"/>
        <v>9.0929588276368953</v>
      </c>
      <c r="P127" s="157">
        <f t="shared" si="21"/>
        <v>8.6022058907135204</v>
      </c>
      <c r="Q127" s="157">
        <f t="shared" si="21"/>
        <v>7.3947032305328575</v>
      </c>
    </row>
    <row r="128" spans="1:17" ht="12" customHeight="1" x14ac:dyDescent="0.25">
      <c r="A128" s="23" t="s">
        <v>57</v>
      </c>
      <c r="B128" s="156">
        <f>RES_hhdet_tes!B$59</f>
        <v>3.896476125809377</v>
      </c>
      <c r="C128" s="156">
        <f>RES_hhdet_tes!C$59</f>
        <v>3.4669664495060704</v>
      </c>
      <c r="D128" s="156">
        <f>RES_hhdet_tes!D$59</f>
        <v>5.5511039508390292</v>
      </c>
      <c r="E128" s="156">
        <f>RES_hhdet_tes!E$59</f>
        <v>5.8184105564513109</v>
      </c>
      <c r="F128" s="156">
        <f>RES_hhdet_tes!F$59</f>
        <v>4.2568029929695372</v>
      </c>
      <c r="G128" s="156">
        <f>RES_hhdet_tes!G$59</f>
        <v>4.6021875443439617</v>
      </c>
      <c r="H128" s="156">
        <f>RES_hhdet_tes!H$59</f>
        <v>3.3230862574379096</v>
      </c>
      <c r="I128" s="156">
        <f>RES_hhdet_tes!I$59</f>
        <v>3.0907205200880181</v>
      </c>
      <c r="J128" s="156">
        <f>RES_hhdet_tes!J$59</f>
        <v>4.1587216909136258</v>
      </c>
      <c r="K128" s="156">
        <f>RES_hhdet_tes!K$59</f>
        <v>2.6024640250538154</v>
      </c>
      <c r="L128" s="156">
        <f>RES_hhdet_tes!L$59</f>
        <v>2.46188427163449</v>
      </c>
      <c r="M128" s="156">
        <f>RES_hhdet_tes!M$59</f>
        <v>2.6545544179750578</v>
      </c>
      <c r="N128" s="156">
        <f>RES_hhdet_tes!N$59</f>
        <v>2.182970520175052</v>
      </c>
      <c r="O128" s="156">
        <f>RES_hhdet_tes!O$59</f>
        <v>1.3639415698764692</v>
      </c>
      <c r="P128" s="156">
        <f>RES_hhdet_tes!P$59</f>
        <v>0.99653935442858232</v>
      </c>
      <c r="Q128" s="156">
        <f>RES_hhdet_tes!Q$59</f>
        <v>1.600564650162438</v>
      </c>
    </row>
    <row r="129" spans="1:17" ht="12" customHeight="1" x14ac:dyDescent="0.25">
      <c r="A129" s="29" t="s">
        <v>140</v>
      </c>
      <c r="B129" s="57">
        <f>RES_hhdet_tes!B$60</f>
        <v>13.237720342264174</v>
      </c>
      <c r="C129" s="57">
        <f>RES_hhdet_tes!C$60</f>
        <v>13.791103320729146</v>
      </c>
      <c r="D129" s="57">
        <f>RES_hhdet_tes!D$60</f>
        <v>14.467258890554445</v>
      </c>
      <c r="E129" s="57">
        <f>RES_hhdet_tes!E$60</f>
        <v>16.931055338680792</v>
      </c>
      <c r="F129" s="57">
        <f>RES_hhdet_tes!F$60</f>
        <v>18.768728191401227</v>
      </c>
      <c r="G129" s="57">
        <f>RES_hhdet_tes!G$60</f>
        <v>16.508229871353038</v>
      </c>
      <c r="H129" s="57">
        <f>RES_hhdet_tes!H$60</f>
        <v>18.340438707526332</v>
      </c>
      <c r="I129" s="57">
        <f>RES_hhdet_tes!I$60</f>
        <v>15.060259618136875</v>
      </c>
      <c r="J129" s="57">
        <f>RES_hhdet_tes!J$60</f>
        <v>14.209701758061344</v>
      </c>
      <c r="K129" s="57">
        <f>RES_hhdet_tes!K$60</f>
        <v>13.017758209176485</v>
      </c>
      <c r="L129" s="57">
        <f>RES_hhdet_tes!L$60</f>
        <v>11.253148013705944</v>
      </c>
      <c r="M129" s="57">
        <f>RES_hhdet_tes!M$60</f>
        <v>9.4365695391326696</v>
      </c>
      <c r="N129" s="57">
        <f>RES_hhdet_tes!N$60</f>
        <v>8.5920371221294349</v>
      </c>
      <c r="O129" s="57">
        <f>RES_hhdet_tes!O$60</f>
        <v>7.7290172577604253</v>
      </c>
      <c r="P129" s="57">
        <f>RES_hhdet_tes!P$60</f>
        <v>7.6056665362849385</v>
      </c>
      <c r="Q129" s="57">
        <f>RES_hhdet_tes!Q$60</f>
        <v>5.7941385803704195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0.59078898941035396</v>
      </c>
      <c r="C131" s="175">
        <f t="shared" si="22"/>
        <v>0.59261145005885341</v>
      </c>
      <c r="D131" s="175">
        <f t="shared" si="22"/>
        <v>0.60083614215516157</v>
      </c>
      <c r="E131" s="175">
        <f t="shared" si="22"/>
        <v>0.61025546696788169</v>
      </c>
      <c r="F131" s="175">
        <f t="shared" si="22"/>
        <v>0.61352906517011774</v>
      </c>
      <c r="G131" s="175">
        <f t="shared" si="22"/>
        <v>0.61396255019968937</v>
      </c>
      <c r="H131" s="175">
        <f t="shared" si="22"/>
        <v>0.62042980800238978</v>
      </c>
      <c r="I131" s="175">
        <f t="shared" si="22"/>
        <v>0.6248512746346756</v>
      </c>
      <c r="J131" s="175">
        <f t="shared" si="22"/>
        <v>0.63023658426900997</v>
      </c>
      <c r="K131" s="175">
        <f t="shared" si="22"/>
        <v>0.63318145788766189</v>
      </c>
      <c r="L131" s="175">
        <f t="shared" si="22"/>
        <v>0.636982312007077</v>
      </c>
      <c r="M131" s="175">
        <f t="shared" si="22"/>
        <v>0.64240209504169421</v>
      </c>
      <c r="N131" s="175">
        <f t="shared" si="22"/>
        <v>0.65140024436379884</v>
      </c>
      <c r="O131" s="175">
        <f t="shared" si="22"/>
        <v>0.65911132307140374</v>
      </c>
      <c r="P131" s="175">
        <f t="shared" si="22"/>
        <v>0.6611850617300532</v>
      </c>
      <c r="Q131" s="175">
        <f t="shared" si="22"/>
        <v>0.66327194933054667</v>
      </c>
    </row>
    <row r="132" spans="1:17" ht="12" customHeight="1" x14ac:dyDescent="0.25">
      <c r="A132" s="158" t="s">
        <v>65</v>
      </c>
      <c r="B132" s="169">
        <f t="shared" si="22"/>
        <v>0.58799856113717774</v>
      </c>
      <c r="C132" s="169">
        <f t="shared" si="22"/>
        <v>0.59038001966730291</v>
      </c>
      <c r="D132" s="169">
        <f t="shared" si="22"/>
        <v>0.60163517609997064</v>
      </c>
      <c r="E132" s="169">
        <f t="shared" si="22"/>
        <v>0.61063228328495056</v>
      </c>
      <c r="F132" s="169">
        <f t="shared" si="22"/>
        <v>0.61153861329039139</v>
      </c>
      <c r="G132" s="169">
        <f t="shared" si="22"/>
        <v>0.6132778576332728</v>
      </c>
      <c r="H132" s="169">
        <f t="shared" si="22"/>
        <v>0.61768797763294325</v>
      </c>
      <c r="I132" s="169">
        <f t="shared" si="22"/>
        <v>0.62319010250065554</v>
      </c>
      <c r="J132" s="169">
        <f t="shared" si="22"/>
        <v>0.63128781917588461</v>
      </c>
      <c r="K132" s="169">
        <f t="shared" si="22"/>
        <v>0.63225360877921155</v>
      </c>
      <c r="L132" s="169">
        <f t="shared" si="22"/>
        <v>0.638356858589336</v>
      </c>
      <c r="M132" s="169">
        <f t="shared" si="22"/>
        <v>0.64365659234478201</v>
      </c>
      <c r="N132" s="169">
        <f t="shared" si="22"/>
        <v>0.64921820368954475</v>
      </c>
      <c r="O132" s="169">
        <f t="shared" si="22"/>
        <v>0.65752325684072965</v>
      </c>
      <c r="P132" s="169">
        <f t="shared" si="22"/>
        <v>0.65759543360277506</v>
      </c>
      <c r="Q132" s="169">
        <f t="shared" si="22"/>
        <v>0.66166006198128668</v>
      </c>
    </row>
    <row r="133" spans="1:17" ht="12" customHeight="1" x14ac:dyDescent="0.25">
      <c r="A133" s="23" t="s">
        <v>166</v>
      </c>
      <c r="B133" s="73">
        <f t="shared" si="22"/>
        <v>0.58326327279607082</v>
      </c>
      <c r="C133" s="73">
        <f t="shared" si="22"/>
        <v>0.58371209840616467</v>
      </c>
      <c r="D133" s="73">
        <f t="shared" si="22"/>
        <v>0.59502561967701839</v>
      </c>
      <c r="E133" s="73">
        <f t="shared" si="22"/>
        <v>0.60074805652981866</v>
      </c>
      <c r="F133" s="73">
        <f t="shared" si="22"/>
        <v>0.60280182740324462</v>
      </c>
      <c r="G133" s="73">
        <f t="shared" si="22"/>
        <v>0.60440386579674943</v>
      </c>
      <c r="H133" s="73">
        <f t="shared" si="22"/>
        <v>0.60852557885093794</v>
      </c>
      <c r="I133" s="73">
        <f t="shared" si="22"/>
        <v>0.61290481114692008</v>
      </c>
      <c r="J133" s="73">
        <f t="shared" si="22"/>
        <v>0.61891664030206661</v>
      </c>
      <c r="K133" s="73">
        <f t="shared" si="22"/>
        <v>0.62587392137931419</v>
      </c>
      <c r="L133" s="73">
        <f t="shared" si="22"/>
        <v>0.63388319970840612</v>
      </c>
      <c r="M133" s="73">
        <f t="shared" si="22"/>
        <v>0.63901323874758675</v>
      </c>
      <c r="N133" s="73">
        <f t="shared" si="22"/>
        <v>0.64565649623497978</v>
      </c>
      <c r="O133" s="73">
        <f t="shared" si="22"/>
        <v>0.65416033942789942</v>
      </c>
      <c r="P133" s="73">
        <f t="shared" si="22"/>
        <v>0.6544020491248479</v>
      </c>
      <c r="Q133" s="73">
        <f t="shared" si="22"/>
        <v>0.65577452081253984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1.0000000000000004</v>
      </c>
      <c r="D134" s="73">
        <f t="shared" si="22"/>
        <v>0.99999999999999967</v>
      </c>
      <c r="E134" s="73">
        <f t="shared" si="22"/>
        <v>0.99999999999999978</v>
      </c>
      <c r="F134" s="73">
        <f t="shared" si="22"/>
        <v>1.0000000000000004</v>
      </c>
      <c r="G134" s="73">
        <f t="shared" si="22"/>
        <v>1.0000000000000004</v>
      </c>
      <c r="H134" s="73">
        <f t="shared" si="22"/>
        <v>0.99999999999999978</v>
      </c>
      <c r="I134" s="73">
        <f t="shared" si="22"/>
        <v>0.99999999999999967</v>
      </c>
      <c r="J134" s="73">
        <f t="shared" si="22"/>
        <v>1.0000000000000002</v>
      </c>
      <c r="K134" s="73">
        <f t="shared" si="22"/>
        <v>1.0000000000000002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1.0000000000000004</v>
      </c>
      <c r="P134" s="73">
        <f t="shared" si="22"/>
        <v>0.99999999999999989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1.607436229671128</v>
      </c>
      <c r="C135" s="169">
        <f t="shared" si="22"/>
        <v>1.669375879763586</v>
      </c>
      <c r="D135" s="169">
        <f t="shared" si="22"/>
        <v>1.7623736267191419</v>
      </c>
      <c r="E135" s="169">
        <f t="shared" si="22"/>
        <v>1.816906602003163</v>
      </c>
      <c r="F135" s="169">
        <f t="shared" si="22"/>
        <v>1.8643192879596502</v>
      </c>
      <c r="G135" s="169">
        <f t="shared" si="22"/>
        <v>1.9220679815436763</v>
      </c>
      <c r="H135" s="169">
        <f t="shared" si="22"/>
        <v>1.9908510979032377</v>
      </c>
      <c r="I135" s="169">
        <f t="shared" si="22"/>
        <v>2.0536985281327662</v>
      </c>
      <c r="J135" s="169">
        <f t="shared" si="22"/>
        <v>2.1521248077896917</v>
      </c>
      <c r="K135" s="169">
        <f t="shared" si="22"/>
        <v>2.172891198960472</v>
      </c>
      <c r="L135" s="169">
        <f t="shared" si="22"/>
        <v>2.3607593299138192</v>
      </c>
      <c r="M135" s="169">
        <f t="shared" si="22"/>
        <v>2.4552948788317264</v>
      </c>
      <c r="N135" s="169">
        <f t="shared" si="22"/>
        <v>2.6088083654023886</v>
      </c>
      <c r="O135" s="169">
        <f t="shared" si="22"/>
        <v>2.7019843336957456</v>
      </c>
      <c r="P135" s="169">
        <f t="shared" si="22"/>
        <v>2.8053210596130702</v>
      </c>
      <c r="Q135" s="169">
        <f t="shared" si="22"/>
        <v>2.9179198771051289</v>
      </c>
    </row>
    <row r="136" spans="1:17" ht="12" customHeight="1" x14ac:dyDescent="0.25">
      <c r="A136" s="23" t="s">
        <v>60</v>
      </c>
      <c r="B136" s="73">
        <f t="shared" si="22"/>
        <v>1.607436229671128</v>
      </c>
      <c r="C136" s="73">
        <f t="shared" si="22"/>
        <v>1.669375879763586</v>
      </c>
      <c r="D136" s="73">
        <f t="shared" si="22"/>
        <v>1.7623736267191419</v>
      </c>
      <c r="E136" s="73">
        <f t="shared" si="22"/>
        <v>1.816906602003163</v>
      </c>
      <c r="F136" s="73">
        <f t="shared" si="22"/>
        <v>1.8643192879596502</v>
      </c>
      <c r="G136" s="73">
        <f t="shared" si="22"/>
        <v>1.9220679815436763</v>
      </c>
      <c r="H136" s="73">
        <f t="shared" si="22"/>
        <v>1.9908510979032377</v>
      </c>
      <c r="I136" s="73">
        <f t="shared" si="22"/>
        <v>2.0536985281327662</v>
      </c>
      <c r="J136" s="73">
        <f t="shared" si="22"/>
        <v>2.1521248077896917</v>
      </c>
      <c r="K136" s="73">
        <f t="shared" si="22"/>
        <v>2.172891198960472</v>
      </c>
      <c r="L136" s="73">
        <f t="shared" si="22"/>
        <v>2.3607593299138192</v>
      </c>
      <c r="M136" s="73">
        <f t="shared" si="22"/>
        <v>2.4552948788317264</v>
      </c>
      <c r="N136" s="73">
        <f t="shared" si="22"/>
        <v>2.6088083654023886</v>
      </c>
      <c r="O136" s="73">
        <f t="shared" si="22"/>
        <v>2.7019843336957456</v>
      </c>
      <c r="P136" s="73">
        <f t="shared" si="22"/>
        <v>2.8053210596130702</v>
      </c>
      <c r="Q136" s="73">
        <f t="shared" si="22"/>
        <v>2.9179198771051289</v>
      </c>
    </row>
    <row r="137" spans="1:17" ht="12" customHeight="1" x14ac:dyDescent="0.25">
      <c r="A137" s="158" t="s">
        <v>63</v>
      </c>
      <c r="B137" s="169">
        <f t="shared" si="22"/>
        <v>0.57622949341306884</v>
      </c>
      <c r="C137" s="169">
        <f t="shared" si="22"/>
        <v>0.57106943326163306</v>
      </c>
      <c r="D137" s="169">
        <f t="shared" si="22"/>
        <v>0.5785903420236449</v>
      </c>
      <c r="E137" s="169">
        <f t="shared" si="22"/>
        <v>0.5868415432072448</v>
      </c>
      <c r="F137" s="169">
        <f t="shared" si="22"/>
        <v>0.58520023168137358</v>
      </c>
      <c r="G137" s="169">
        <f t="shared" si="22"/>
        <v>0.58319751036617073</v>
      </c>
      <c r="H137" s="169">
        <f t="shared" si="22"/>
        <v>0.58388734684786214</v>
      </c>
      <c r="I137" s="169">
        <f t="shared" si="22"/>
        <v>0.58312444672688535</v>
      </c>
      <c r="J137" s="169">
        <f t="shared" si="22"/>
        <v>0.58764743912307227</v>
      </c>
      <c r="K137" s="169">
        <f t="shared" si="22"/>
        <v>0.58633729103481402</v>
      </c>
      <c r="L137" s="169">
        <f t="shared" si="22"/>
        <v>0.58053231017531592</v>
      </c>
      <c r="M137" s="169">
        <f t="shared" si="22"/>
        <v>0.58242873796510086</v>
      </c>
      <c r="N137" s="169">
        <f t="shared" si="22"/>
        <v>0.58462652020408279</v>
      </c>
      <c r="O137" s="169">
        <f t="shared" si="22"/>
        <v>0.58576653900550146</v>
      </c>
      <c r="P137" s="169">
        <f t="shared" si="22"/>
        <v>0.58407240997969334</v>
      </c>
      <c r="Q137" s="169">
        <f t="shared" si="22"/>
        <v>0.58421364908150242</v>
      </c>
    </row>
    <row r="138" spans="1:17" ht="12" customHeight="1" x14ac:dyDescent="0.25">
      <c r="A138" s="167" t="s">
        <v>165</v>
      </c>
      <c r="B138" s="174">
        <f t="shared" si="22"/>
        <v>0.51760089463595138</v>
      </c>
      <c r="C138" s="174">
        <f t="shared" si="22"/>
        <v>0.52052991748810595</v>
      </c>
      <c r="D138" s="174">
        <f t="shared" si="22"/>
        <v>0.52648283098536763</v>
      </c>
      <c r="E138" s="174">
        <f t="shared" si="22"/>
        <v>0.52959561995960636</v>
      </c>
      <c r="F138" s="174">
        <f t="shared" si="22"/>
        <v>0.53116088552050789</v>
      </c>
      <c r="G138" s="174">
        <f t="shared" si="22"/>
        <v>0.53211965664558136</v>
      </c>
      <c r="H138" s="174">
        <f t="shared" si="22"/>
        <v>0.53455643615096193</v>
      </c>
      <c r="I138" s="174">
        <f t="shared" si="22"/>
        <v>0.53665540084308383</v>
      </c>
      <c r="J138" s="174">
        <f t="shared" si="22"/>
        <v>0.53947327337674189</v>
      </c>
      <c r="K138" s="174">
        <f t="shared" si="22"/>
        <v>0.54311676509912366</v>
      </c>
      <c r="L138" s="174">
        <f t="shared" si="22"/>
        <v>0.5462661157237565</v>
      </c>
      <c r="M138" s="174">
        <f t="shared" si="22"/>
        <v>0.54848334212941618</v>
      </c>
      <c r="N138" s="174">
        <f t="shared" si="22"/>
        <v>0.55130999348900311</v>
      </c>
      <c r="O138" s="174">
        <f t="shared" si="22"/>
        <v>0.55701013790878251</v>
      </c>
      <c r="P138" s="174">
        <f t="shared" si="22"/>
        <v>0.5586409050119836</v>
      </c>
      <c r="Q138" s="174">
        <f t="shared" si="22"/>
        <v>0.55982893880166185</v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>
        <f t="shared" si="22"/>
        <v>0.72934597217743868</v>
      </c>
      <c r="L139" s="174">
        <f t="shared" si="22"/>
        <v>0.71799798917821167</v>
      </c>
      <c r="M139" s="174">
        <f t="shared" si="22"/>
        <v>0.72919467927276738</v>
      </c>
      <c r="N139" s="174">
        <f t="shared" si="22"/>
        <v>0.72944894681804073</v>
      </c>
      <c r="O139" s="174">
        <f t="shared" si="22"/>
        <v>0.73121824313725203</v>
      </c>
      <c r="P139" s="174">
        <f t="shared" si="22"/>
        <v>0.72984314839027864</v>
      </c>
      <c r="Q139" s="174">
        <f t="shared" si="22"/>
        <v>0.73116660180619109</v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>
        <f t="shared" si="22"/>
        <v>0.57561235001514155</v>
      </c>
      <c r="L140" s="173">
        <f t="shared" si="22"/>
        <v>0.57595658696111962</v>
      </c>
      <c r="M140" s="173">
        <f t="shared" si="22"/>
        <v>0.57644019299584659</v>
      </c>
      <c r="N140" s="173">
        <f t="shared" si="22"/>
        <v>0.57653657740955166</v>
      </c>
      <c r="O140" s="173">
        <f t="shared" si="22"/>
        <v>0.57660906883348784</v>
      </c>
      <c r="P140" s="173">
        <f t="shared" si="22"/>
        <v>0.57792584081785736</v>
      </c>
      <c r="Q140" s="173">
        <f t="shared" si="22"/>
        <v>0.57819621719969161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>
        <f t="shared" si="22"/>
        <v>1</v>
      </c>
      <c r="L141" s="172">
        <f t="shared" si="22"/>
        <v>1.0000000000000002</v>
      </c>
      <c r="M141" s="172">
        <f t="shared" si="22"/>
        <v>1</v>
      </c>
      <c r="N141" s="172">
        <f t="shared" si="22"/>
        <v>0.99999999999999956</v>
      </c>
      <c r="O141" s="172">
        <f t="shared" si="22"/>
        <v>1</v>
      </c>
      <c r="P141" s="172">
        <f t="shared" si="22"/>
        <v>1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0.6802754615215364</v>
      </c>
      <c r="C142" s="171">
        <f t="shared" si="22"/>
        <v>0.68027546152153595</v>
      </c>
      <c r="D142" s="171">
        <f t="shared" si="22"/>
        <v>0.6892093053245415</v>
      </c>
      <c r="E142" s="171">
        <f t="shared" si="22"/>
        <v>0.69511029286358339</v>
      </c>
      <c r="F142" s="171">
        <f t="shared" si="22"/>
        <v>0.69854988299176024</v>
      </c>
      <c r="G142" s="171">
        <f t="shared" si="22"/>
        <v>0.70166024966136065</v>
      </c>
      <c r="H142" s="171">
        <f t="shared" si="22"/>
        <v>0.70847734133538076</v>
      </c>
      <c r="I142" s="171">
        <f t="shared" si="22"/>
        <v>0.71740766703014092</v>
      </c>
      <c r="J142" s="171">
        <f t="shared" si="22"/>
        <v>0.72229572640083473</v>
      </c>
      <c r="K142" s="171">
        <f t="shared" si="22"/>
        <v>0.72875904525184709</v>
      </c>
      <c r="L142" s="171">
        <f t="shared" si="22"/>
        <v>0.73432398419147527</v>
      </c>
      <c r="M142" s="171">
        <f t="shared" si="22"/>
        <v>0.74059849972376479</v>
      </c>
      <c r="N142" s="171">
        <f t="shared" si="22"/>
        <v>0.74555130789962598</v>
      </c>
      <c r="O142" s="171">
        <f t="shared" si="22"/>
        <v>0.75332434954146865</v>
      </c>
      <c r="P142" s="171">
        <f t="shared" si="22"/>
        <v>0.75584189839688198</v>
      </c>
      <c r="Q142" s="171">
        <f t="shared" si="22"/>
        <v>0.75797186706337194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0.83591528368418222</v>
      </c>
      <c r="L143" s="170">
        <f t="shared" si="22"/>
        <v>0.85552732486426442</v>
      </c>
      <c r="M143" s="170">
        <f t="shared" si="22"/>
        <v>0.84633048264658339</v>
      </c>
      <c r="N143" s="170">
        <f t="shared" si="22"/>
        <v>0.84947638774502088</v>
      </c>
      <c r="O143" s="170">
        <f t="shared" si="22"/>
        <v>0.85127519805632645</v>
      </c>
      <c r="P143" s="170">
        <f t="shared" si="22"/>
        <v>0.85524130770162377</v>
      </c>
      <c r="Q143" s="170">
        <f t="shared" si="22"/>
        <v>0.85125468484676037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0.74719006907536534</v>
      </c>
      <c r="L144" s="73">
        <f t="shared" si="22"/>
        <v>0.74828785848265877</v>
      </c>
      <c r="M144" s="73">
        <f t="shared" si="22"/>
        <v>0.74883701148969484</v>
      </c>
      <c r="N144" s="73">
        <f t="shared" si="22"/>
        <v>0.75051615445000319</v>
      </c>
      <c r="O144" s="73">
        <f t="shared" si="22"/>
        <v>0.75335510219945212</v>
      </c>
      <c r="P144" s="73">
        <f t="shared" si="22"/>
        <v>0.75539941138394928</v>
      </c>
      <c r="Q144" s="73">
        <f t="shared" si="22"/>
        <v>0.75722339304738928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0.99999999999999978</v>
      </c>
      <c r="L145" s="73">
        <f t="shared" si="22"/>
        <v>1.0000000000000004</v>
      </c>
      <c r="M145" s="73">
        <f t="shared" si="22"/>
        <v>0.99999999999999933</v>
      </c>
      <c r="N145" s="73">
        <f t="shared" si="22"/>
        <v>0.99999999999999989</v>
      </c>
      <c r="O145" s="73">
        <f t="shared" si="22"/>
        <v>0.99999999999999944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0.66511856812652792</v>
      </c>
      <c r="C146" s="169">
        <f t="shared" si="22"/>
        <v>0.68034205304839335</v>
      </c>
      <c r="D146" s="169">
        <f t="shared" si="22"/>
        <v>0.65415923468646953</v>
      </c>
      <c r="E146" s="169">
        <f t="shared" si="22"/>
        <v>0.66913131652672819</v>
      </c>
      <c r="F146" s="169">
        <f t="shared" si="22"/>
        <v>0.70994300405849931</v>
      </c>
      <c r="G146" s="169">
        <f t="shared" si="22"/>
        <v>0.69715963451448126</v>
      </c>
      <c r="H146" s="169">
        <f t="shared" si="22"/>
        <v>0.73649754452608618</v>
      </c>
      <c r="I146" s="169">
        <f t="shared" si="22"/>
        <v>0.7303150277953141</v>
      </c>
      <c r="J146" s="169">
        <f t="shared" si="22"/>
        <v>0.70650789054789642</v>
      </c>
      <c r="K146" s="169">
        <f t="shared" si="22"/>
        <v>0.7389897718686097</v>
      </c>
      <c r="L146" s="169">
        <f t="shared" si="22"/>
        <v>0.73621726098661655</v>
      </c>
      <c r="M146" s="169">
        <f t="shared" si="22"/>
        <v>0.72211200996046576</v>
      </c>
      <c r="N146" s="169">
        <f t="shared" si="22"/>
        <v>0.73413001298680991</v>
      </c>
      <c r="O146" s="169">
        <f t="shared" si="22"/>
        <v>0.7637046089061591</v>
      </c>
      <c r="P146" s="169">
        <f t="shared" si="22"/>
        <v>0.78741755871892016</v>
      </c>
      <c r="Q146" s="169">
        <f t="shared" ref="Q146" si="23">IF(Q127=0,"",Q127/Q108)</f>
        <v>0.73694185695100756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0.41962552126161751</v>
      </c>
      <c r="C147" s="73">
        <f t="shared" si="24"/>
        <v>0.41962552126161751</v>
      </c>
      <c r="D147" s="73">
        <f t="shared" si="24"/>
        <v>0.43510941124219837</v>
      </c>
      <c r="E147" s="73">
        <f t="shared" si="24"/>
        <v>0.43931723420439012</v>
      </c>
      <c r="F147" s="73">
        <f t="shared" si="24"/>
        <v>0.4447180037200234</v>
      </c>
      <c r="G147" s="73">
        <f t="shared" si="24"/>
        <v>0.44868493336864412</v>
      </c>
      <c r="H147" s="73">
        <f t="shared" si="24"/>
        <v>0.45425845558064654</v>
      </c>
      <c r="I147" s="73">
        <f t="shared" si="24"/>
        <v>0.45437434604849369</v>
      </c>
      <c r="J147" s="73">
        <f t="shared" si="24"/>
        <v>0.45908995427787436</v>
      </c>
      <c r="K147" s="73">
        <f t="shared" si="24"/>
        <v>0.46249001963236613</v>
      </c>
      <c r="L147" s="73">
        <f t="shared" si="24"/>
        <v>0.4657806844922121</v>
      </c>
      <c r="M147" s="73">
        <f t="shared" si="24"/>
        <v>0.47451156890512158</v>
      </c>
      <c r="N147" s="73">
        <f t="shared" si="24"/>
        <v>0.47553271091470112</v>
      </c>
      <c r="O147" s="73">
        <f t="shared" si="24"/>
        <v>0.47906277482176796</v>
      </c>
      <c r="P147" s="73">
        <f t="shared" si="24"/>
        <v>0.47968736426323538</v>
      </c>
      <c r="Q147" s="73">
        <f t="shared" si="24"/>
        <v>0.48375165939202586</v>
      </c>
    </row>
    <row r="148" spans="1:17" ht="12" customHeight="1" x14ac:dyDescent="0.25">
      <c r="A148" s="29" t="s">
        <v>140</v>
      </c>
      <c r="B148" s="65">
        <f t="shared" si="24"/>
        <v>0.80347851559196859</v>
      </c>
      <c r="C148" s="65">
        <f t="shared" si="24"/>
        <v>0.80627538860383685</v>
      </c>
      <c r="D148" s="65">
        <f t="shared" si="24"/>
        <v>0.81077607681454333</v>
      </c>
      <c r="E148" s="65">
        <f t="shared" si="24"/>
        <v>0.81578560520718557</v>
      </c>
      <c r="F148" s="65">
        <f t="shared" si="24"/>
        <v>0.82099281095040932</v>
      </c>
      <c r="G148" s="65">
        <f t="shared" si="24"/>
        <v>0.82444074047024996</v>
      </c>
      <c r="H148" s="65">
        <f t="shared" si="24"/>
        <v>0.82992751201544135</v>
      </c>
      <c r="I148" s="65">
        <f t="shared" si="24"/>
        <v>0.83429476767771293</v>
      </c>
      <c r="J148" s="65">
        <f t="shared" si="24"/>
        <v>0.83881185030918792</v>
      </c>
      <c r="K148" s="65">
        <f t="shared" si="24"/>
        <v>0.83930338937862203</v>
      </c>
      <c r="L148" s="65">
        <f t="shared" si="24"/>
        <v>0.8433396011107851</v>
      </c>
      <c r="M148" s="65">
        <f t="shared" si="24"/>
        <v>0.84634251624559775</v>
      </c>
      <c r="N148" s="65">
        <f t="shared" si="24"/>
        <v>0.85182114359508576</v>
      </c>
      <c r="O148" s="65">
        <f t="shared" si="24"/>
        <v>0.85316040478773392</v>
      </c>
      <c r="P148" s="65">
        <f t="shared" si="24"/>
        <v>0.85967876477775773</v>
      </c>
      <c r="Q148" s="65">
        <f t="shared" si="24"/>
        <v>0.86149729075178083</v>
      </c>
    </row>
    <row r="150" spans="1:17" ht="12" customHeight="1" x14ac:dyDescent="0.25">
      <c r="A150" s="152" t="s">
        <v>121</v>
      </c>
      <c r="B150" s="168">
        <f>SUM(B151,B154,B156,B165)</f>
        <v>1086.2834996293943</v>
      </c>
      <c r="C150" s="168">
        <f t="shared" ref="C150:Q150" si="25">SUM(C151,C154,C156,C165)</f>
        <v>1016.9780750053591</v>
      </c>
      <c r="D150" s="168">
        <f t="shared" si="25"/>
        <v>1216.2203224602654</v>
      </c>
      <c r="E150" s="168">
        <f t="shared" si="25"/>
        <v>1351.1482936389812</v>
      </c>
      <c r="F150" s="168">
        <f t="shared" si="25"/>
        <v>1287.2792274218677</v>
      </c>
      <c r="G150" s="168">
        <f t="shared" si="25"/>
        <v>1123.8012925755365</v>
      </c>
      <c r="H150" s="168">
        <f t="shared" si="25"/>
        <v>1073.7738293193281</v>
      </c>
      <c r="I150" s="168">
        <f t="shared" si="25"/>
        <v>784.99094556866623</v>
      </c>
      <c r="J150" s="168">
        <f t="shared" si="25"/>
        <v>866.8961531106612</v>
      </c>
      <c r="K150" s="168">
        <f t="shared" si="25"/>
        <v>816.54636858802724</v>
      </c>
      <c r="L150" s="168">
        <f t="shared" si="25"/>
        <v>856.79334721554119</v>
      </c>
      <c r="M150" s="168">
        <f t="shared" si="25"/>
        <v>677.69286516037005</v>
      </c>
      <c r="N150" s="168">
        <f t="shared" si="25"/>
        <v>586.63692693565929</v>
      </c>
      <c r="O150" s="168">
        <f t="shared" si="25"/>
        <v>481.01618651788584</v>
      </c>
      <c r="P150" s="168">
        <f t="shared" si="25"/>
        <v>390.59216683991485</v>
      </c>
      <c r="Q150" s="168">
        <f t="shared" si="25"/>
        <v>384.37847547802733</v>
      </c>
    </row>
    <row r="151" spans="1:17" ht="12" customHeight="1" x14ac:dyDescent="0.25">
      <c r="A151" s="158" t="s">
        <v>65</v>
      </c>
      <c r="B151" s="157">
        <f>SUM(B152:B153)</f>
        <v>882.66727253341958</v>
      </c>
      <c r="C151" s="157">
        <f t="shared" ref="C151:Q151" si="26">SUM(C152:C153)</f>
        <v>811.19908195271091</v>
      </c>
      <c r="D151" s="157">
        <f t="shared" si="26"/>
        <v>971.54302707226361</v>
      </c>
      <c r="E151" s="157">
        <f t="shared" si="26"/>
        <v>1095.262119789204</v>
      </c>
      <c r="F151" s="157">
        <f t="shared" si="26"/>
        <v>1045.7334826881588</v>
      </c>
      <c r="G151" s="157">
        <f t="shared" si="26"/>
        <v>892.55667529118477</v>
      </c>
      <c r="H151" s="157">
        <f t="shared" si="26"/>
        <v>848.05066482103643</v>
      </c>
      <c r="I151" s="157">
        <f t="shared" si="26"/>
        <v>589.19411249057646</v>
      </c>
      <c r="J151" s="157">
        <f t="shared" si="26"/>
        <v>656.43903858900728</v>
      </c>
      <c r="K151" s="157">
        <f t="shared" si="26"/>
        <v>627.26093176425525</v>
      </c>
      <c r="L151" s="157">
        <f t="shared" si="26"/>
        <v>659.63913859043953</v>
      </c>
      <c r="M151" s="157">
        <f t="shared" si="26"/>
        <v>508.5133643447171</v>
      </c>
      <c r="N151" s="157">
        <f t="shared" si="26"/>
        <v>434.30433049061799</v>
      </c>
      <c r="O151" s="157">
        <f t="shared" si="26"/>
        <v>356.14841321354533</v>
      </c>
      <c r="P151" s="157">
        <f t="shared" si="26"/>
        <v>268.05667824222661</v>
      </c>
      <c r="Q151" s="157">
        <f t="shared" si="26"/>
        <v>272.83580953880244</v>
      </c>
    </row>
    <row r="152" spans="1:17" ht="12" customHeight="1" x14ac:dyDescent="0.25">
      <c r="A152" s="23" t="s">
        <v>166</v>
      </c>
      <c r="B152" s="156">
        <f>RES_hhdet_emi!B$45</f>
        <v>882.66727253341958</v>
      </c>
      <c r="C152" s="156">
        <f>RES_hhdet_emi!C$45</f>
        <v>811.19908195271091</v>
      </c>
      <c r="D152" s="156">
        <f>RES_hhdet_emi!D$45</f>
        <v>971.54302707226361</v>
      </c>
      <c r="E152" s="156">
        <f>RES_hhdet_emi!E$45</f>
        <v>1095.262119789204</v>
      </c>
      <c r="F152" s="156">
        <f>RES_hhdet_emi!F$45</f>
        <v>1045.7334826881588</v>
      </c>
      <c r="G152" s="156">
        <f>RES_hhdet_emi!G$45</f>
        <v>892.55667529118477</v>
      </c>
      <c r="H152" s="156">
        <f>RES_hhdet_emi!H$45</f>
        <v>848.05066482103643</v>
      </c>
      <c r="I152" s="156">
        <f>RES_hhdet_emi!I$45</f>
        <v>589.19411249057646</v>
      </c>
      <c r="J152" s="156">
        <f>RES_hhdet_emi!J$45</f>
        <v>656.43903858900728</v>
      </c>
      <c r="K152" s="156">
        <f>RES_hhdet_emi!K$45</f>
        <v>627.26093176425525</v>
      </c>
      <c r="L152" s="156">
        <f>RES_hhdet_emi!L$45</f>
        <v>659.63913859043953</v>
      </c>
      <c r="M152" s="156">
        <f>RES_hhdet_emi!M$45</f>
        <v>508.5133643447171</v>
      </c>
      <c r="N152" s="156">
        <f>RES_hhdet_emi!N$45</f>
        <v>434.30433049061799</v>
      </c>
      <c r="O152" s="156">
        <f>RES_hhdet_emi!O$45</f>
        <v>356.14841321354533</v>
      </c>
      <c r="P152" s="156">
        <f>RES_hhdet_emi!P$45</f>
        <v>268.05667824222661</v>
      </c>
      <c r="Q152" s="156">
        <f>RES_hhdet_emi!Q$45</f>
        <v>272.83580953880244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179.08486287216928</v>
      </c>
      <c r="C156" s="157">
        <f t="shared" ref="C156:Q156" si="28">SUM(C157:C158,C161:C162)</f>
        <v>183.95172811415705</v>
      </c>
      <c r="D156" s="157">
        <f t="shared" si="28"/>
        <v>210.9724408006966</v>
      </c>
      <c r="E156" s="157">
        <f t="shared" si="28"/>
        <v>220.89667706998793</v>
      </c>
      <c r="F156" s="157">
        <f t="shared" si="28"/>
        <v>216.25798162448524</v>
      </c>
      <c r="G156" s="157">
        <f t="shared" si="28"/>
        <v>204.14679432372074</v>
      </c>
      <c r="H156" s="157">
        <f t="shared" si="28"/>
        <v>206.39679986698349</v>
      </c>
      <c r="I156" s="157">
        <f t="shared" si="28"/>
        <v>177.82644288332762</v>
      </c>
      <c r="J156" s="157">
        <f t="shared" si="28"/>
        <v>186.52540942078096</v>
      </c>
      <c r="K156" s="157">
        <f t="shared" si="28"/>
        <v>174.41944312880449</v>
      </c>
      <c r="L156" s="157">
        <f t="shared" si="28"/>
        <v>183.19059788134362</v>
      </c>
      <c r="M156" s="157">
        <f t="shared" si="28"/>
        <v>154.4001144667786</v>
      </c>
      <c r="N156" s="157">
        <f t="shared" si="28"/>
        <v>140.20487958741856</v>
      </c>
      <c r="O156" s="157">
        <f t="shared" si="28"/>
        <v>117.34609223090833</v>
      </c>
      <c r="P156" s="157">
        <f t="shared" si="28"/>
        <v>117.04706339065905</v>
      </c>
      <c r="Q156" s="157">
        <f t="shared" si="28"/>
        <v>102.8016416333017</v>
      </c>
    </row>
    <row r="157" spans="1:17" ht="12" customHeight="1" x14ac:dyDescent="0.25">
      <c r="A157" s="167" t="s">
        <v>165</v>
      </c>
      <c r="B157" s="132">
        <f>RES_hhdet_emi!B$50</f>
        <v>179.08486287216928</v>
      </c>
      <c r="C157" s="132">
        <f>RES_hhdet_emi!C$50</f>
        <v>183.95172811415705</v>
      </c>
      <c r="D157" s="132">
        <f>RES_hhdet_emi!D$50</f>
        <v>210.9724408006966</v>
      </c>
      <c r="E157" s="132">
        <f>RES_hhdet_emi!E$50</f>
        <v>220.89667706998793</v>
      </c>
      <c r="F157" s="132">
        <f>RES_hhdet_emi!F$50</f>
        <v>216.25798162448524</v>
      </c>
      <c r="G157" s="132">
        <f>RES_hhdet_emi!G$50</f>
        <v>204.14679432372074</v>
      </c>
      <c r="H157" s="132">
        <f>RES_hhdet_emi!H$50</f>
        <v>206.39679986698349</v>
      </c>
      <c r="I157" s="132">
        <f>RES_hhdet_emi!I$50</f>
        <v>177.82644288332762</v>
      </c>
      <c r="J157" s="132">
        <f>RES_hhdet_emi!J$50</f>
        <v>186.52540942078096</v>
      </c>
      <c r="K157" s="132">
        <f>RES_hhdet_emi!K$50</f>
        <v>164.80547263606289</v>
      </c>
      <c r="L157" s="132">
        <f>RES_hhdet_emi!L$50</f>
        <v>172.63151040567067</v>
      </c>
      <c r="M157" s="132">
        <f>RES_hhdet_emi!M$50</f>
        <v>144.55158622918779</v>
      </c>
      <c r="N157" s="132">
        <f>RES_hhdet_emi!N$50</f>
        <v>130.41549998231042</v>
      </c>
      <c r="O157" s="132">
        <f>RES_hhdet_emi!O$50</f>
        <v>108.51578136581459</v>
      </c>
      <c r="P157" s="132">
        <f>RES_hhdet_emi!P$50</f>
        <v>107.71641055550715</v>
      </c>
      <c r="Q157" s="132">
        <f>RES_hhdet_emi!Q$50</f>
        <v>94.565871544721062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9.6139704927416005</v>
      </c>
      <c r="L158" s="132">
        <f t="shared" si="29"/>
        <v>10.559087475672959</v>
      </c>
      <c r="M158" s="132">
        <f t="shared" si="29"/>
        <v>9.8485282375908056</v>
      </c>
      <c r="N158" s="132">
        <f t="shared" si="29"/>
        <v>9.7893796051081328</v>
      </c>
      <c r="O158" s="132">
        <f t="shared" si="29"/>
        <v>8.8303108650937361</v>
      </c>
      <c r="P158" s="132">
        <f t="shared" si="29"/>
        <v>9.330652835151902</v>
      </c>
      <c r="Q158" s="132">
        <f t="shared" si="29"/>
        <v>8.2357700885806402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9.6139704927416005</v>
      </c>
      <c r="L159" s="165">
        <f>RES_hhdet_emi!L$52</f>
        <v>10.559087475672959</v>
      </c>
      <c r="M159" s="165">
        <f>RES_hhdet_emi!M$52</f>
        <v>9.8485282375908056</v>
      </c>
      <c r="N159" s="165">
        <f>RES_hhdet_emi!N$52</f>
        <v>9.7893796051081328</v>
      </c>
      <c r="O159" s="165">
        <f>RES_hhdet_emi!O$52</f>
        <v>8.8303108650937361</v>
      </c>
      <c r="P159" s="165">
        <f>RES_hhdet_emi!P$52</f>
        <v>9.330652835151902</v>
      </c>
      <c r="Q159" s="165">
        <f>RES_hhdet_emi!Q$52</f>
        <v>8.2357700885806402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24.531364223805369</v>
      </c>
      <c r="C165" s="157">
        <f t="shared" ref="C165:Q165" si="31">SUM(C166:C167)</f>
        <v>21.827264938491123</v>
      </c>
      <c r="D165" s="157">
        <f t="shared" si="31"/>
        <v>33.704854587305192</v>
      </c>
      <c r="E165" s="157">
        <f t="shared" si="31"/>
        <v>34.989496779789356</v>
      </c>
      <c r="F165" s="157">
        <f t="shared" si="31"/>
        <v>25.287763109223732</v>
      </c>
      <c r="G165" s="157">
        <f t="shared" si="31"/>
        <v>27.097822960630975</v>
      </c>
      <c r="H165" s="157">
        <f t="shared" si="31"/>
        <v>19.326364631308209</v>
      </c>
      <c r="I165" s="157">
        <f t="shared" si="31"/>
        <v>17.970390194762228</v>
      </c>
      <c r="J165" s="157">
        <f t="shared" si="31"/>
        <v>23.931705100872954</v>
      </c>
      <c r="K165" s="157">
        <f t="shared" si="31"/>
        <v>14.865993694967491</v>
      </c>
      <c r="L165" s="157">
        <f t="shared" si="31"/>
        <v>13.963610743758045</v>
      </c>
      <c r="M165" s="157">
        <f t="shared" si="31"/>
        <v>14.779386348874345</v>
      </c>
      <c r="N165" s="157">
        <f t="shared" si="31"/>
        <v>12.127716857622783</v>
      </c>
      <c r="O165" s="157">
        <f t="shared" si="31"/>
        <v>7.5216810734322017</v>
      </c>
      <c r="P165" s="157">
        <f t="shared" si="31"/>
        <v>5.4884252070291666</v>
      </c>
      <c r="Q165" s="157">
        <f t="shared" si="31"/>
        <v>8.7410243059231636</v>
      </c>
    </row>
    <row r="166" spans="1:17" ht="12" customHeight="1" x14ac:dyDescent="0.25">
      <c r="A166" s="23" t="s">
        <v>57</v>
      </c>
      <c r="B166" s="156">
        <f>RES_hhdet_emi!B$59</f>
        <v>24.531364223805369</v>
      </c>
      <c r="C166" s="156">
        <f>RES_hhdet_emi!C$59</f>
        <v>21.827264938491123</v>
      </c>
      <c r="D166" s="156">
        <f>RES_hhdet_emi!D$59</f>
        <v>33.704854587305192</v>
      </c>
      <c r="E166" s="156">
        <f>RES_hhdet_emi!E$59</f>
        <v>34.989496779789356</v>
      </c>
      <c r="F166" s="156">
        <f>RES_hhdet_emi!F$59</f>
        <v>25.287763109223732</v>
      </c>
      <c r="G166" s="156">
        <f>RES_hhdet_emi!G$59</f>
        <v>27.097822960630975</v>
      </c>
      <c r="H166" s="156">
        <f>RES_hhdet_emi!H$59</f>
        <v>19.326364631308209</v>
      </c>
      <c r="I166" s="156">
        <f>RES_hhdet_emi!I$59</f>
        <v>17.970390194762228</v>
      </c>
      <c r="J166" s="156">
        <f>RES_hhdet_emi!J$59</f>
        <v>23.931705100872954</v>
      </c>
      <c r="K166" s="156">
        <f>RES_hhdet_emi!K$59</f>
        <v>14.865993694967491</v>
      </c>
      <c r="L166" s="156">
        <f>RES_hhdet_emi!L$59</f>
        <v>13.963610743758045</v>
      </c>
      <c r="M166" s="156">
        <f>RES_hhdet_emi!M$59</f>
        <v>14.779386348874345</v>
      </c>
      <c r="N166" s="156">
        <f>RES_hhdet_emi!N$59</f>
        <v>12.127716857622783</v>
      </c>
      <c r="O166" s="156">
        <f>RES_hhdet_emi!O$59</f>
        <v>7.5216810734322017</v>
      </c>
      <c r="P166" s="156">
        <f>RES_hhdet_emi!P$59</f>
        <v>5.4884252070291666</v>
      </c>
      <c r="Q166" s="156">
        <f>RES_hhdet_emi!Q$59</f>
        <v>8.7410243059231636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16849.046536815109</v>
      </c>
      <c r="C169" s="168">
        <f t="shared" ref="C169:Q169" si="32">SUM(C170,C173,C175,C184)</f>
        <v>16686.962891642852</v>
      </c>
      <c r="D169" s="168">
        <f t="shared" si="32"/>
        <v>17267.985917105845</v>
      </c>
      <c r="E169" s="168">
        <f t="shared" si="32"/>
        <v>18607.358845114428</v>
      </c>
      <c r="F169" s="168">
        <f t="shared" si="32"/>
        <v>18333.226425903129</v>
      </c>
      <c r="G169" s="168">
        <f t="shared" si="32"/>
        <v>17309.172065756698</v>
      </c>
      <c r="H169" s="168">
        <f t="shared" si="32"/>
        <v>16805.193841046821</v>
      </c>
      <c r="I169" s="168">
        <f t="shared" si="32"/>
        <v>14578.40190063752</v>
      </c>
      <c r="J169" s="168">
        <f t="shared" si="32"/>
        <v>16057.761028748524</v>
      </c>
      <c r="K169" s="168">
        <f t="shared" si="32"/>
        <v>17372.774443361468</v>
      </c>
      <c r="L169" s="168">
        <f t="shared" si="32"/>
        <v>17852.583248721156</v>
      </c>
      <c r="M169" s="168">
        <f t="shared" si="32"/>
        <v>15606.426693865898</v>
      </c>
      <c r="N169" s="168">
        <f t="shared" si="32"/>
        <v>14740.825012333644</v>
      </c>
      <c r="O169" s="168">
        <f t="shared" si="32"/>
        <v>14469.441989775076</v>
      </c>
      <c r="P169" s="168">
        <f t="shared" si="32"/>
        <v>12150.042964147313</v>
      </c>
      <c r="Q169" s="168">
        <f t="shared" si="32"/>
        <v>13402.63975191106</v>
      </c>
    </row>
    <row r="170" spans="1:17" ht="12" customHeight="1" x14ac:dyDescent="0.25">
      <c r="A170" s="158" t="s">
        <v>65</v>
      </c>
      <c r="B170" s="157">
        <f>SUM(B171:B172)</f>
        <v>12002.279907498452</v>
      </c>
      <c r="C170" s="157">
        <f t="shared" ref="C170:Q170" si="33">SUM(C171:C172)</f>
        <v>11729.227405915692</v>
      </c>
      <c r="D170" s="157">
        <f t="shared" si="33"/>
        <v>12235.768038184797</v>
      </c>
      <c r="E170" s="157">
        <f t="shared" si="33"/>
        <v>13333.370999567031</v>
      </c>
      <c r="F170" s="157">
        <f t="shared" si="33"/>
        <v>13152.652509139381</v>
      </c>
      <c r="G170" s="157">
        <f t="shared" si="33"/>
        <v>12151.964206280807</v>
      </c>
      <c r="H170" s="157">
        <f t="shared" si="33"/>
        <v>11679.796750046897</v>
      </c>
      <c r="I170" s="157">
        <f t="shared" si="33"/>
        <v>9552.3377151006225</v>
      </c>
      <c r="J170" s="157">
        <f t="shared" si="33"/>
        <v>10734.033971659359</v>
      </c>
      <c r="K170" s="157">
        <f t="shared" si="33"/>
        <v>12066.22598033426</v>
      </c>
      <c r="L170" s="157">
        <f t="shared" si="33"/>
        <v>12686.759254168968</v>
      </c>
      <c r="M170" s="157">
        <f t="shared" si="33"/>
        <v>10778.364537440451</v>
      </c>
      <c r="N170" s="157">
        <f t="shared" si="33"/>
        <v>10006.610610825264</v>
      </c>
      <c r="O170" s="157">
        <f t="shared" si="33"/>
        <v>9853.2664978623525</v>
      </c>
      <c r="P170" s="157">
        <f t="shared" si="33"/>
        <v>7590.9900438844061</v>
      </c>
      <c r="Q170" s="157">
        <f t="shared" si="33"/>
        <v>8828.0067550366093</v>
      </c>
    </row>
    <row r="171" spans="1:17" ht="12" customHeight="1" x14ac:dyDescent="0.25">
      <c r="A171" s="23" t="s">
        <v>166</v>
      </c>
      <c r="B171" s="156">
        <f>IF(B95=0,0,B95/0.086*1000000/B$7)</f>
        <v>11865.900624362061</v>
      </c>
      <c r="C171" s="156">
        <f t="shared" ref="C171:Q172" si="34">IF(C95=0,0,C95/0.086*1000000/C$7)</f>
        <v>11541.353666378243</v>
      </c>
      <c r="D171" s="156">
        <f t="shared" si="34"/>
        <v>12036.068987686744</v>
      </c>
      <c r="E171" s="156">
        <f t="shared" si="34"/>
        <v>13003.278524062618</v>
      </c>
      <c r="F171" s="156">
        <f t="shared" si="34"/>
        <v>12863.346271728627</v>
      </c>
      <c r="G171" s="156">
        <f t="shared" si="34"/>
        <v>11879.37197940921</v>
      </c>
      <c r="H171" s="156">
        <f t="shared" si="34"/>
        <v>11406.432898578425</v>
      </c>
      <c r="I171" s="156">
        <f t="shared" si="34"/>
        <v>9298.5278529832831</v>
      </c>
      <c r="J171" s="156">
        <f t="shared" si="34"/>
        <v>10385.573061672903</v>
      </c>
      <c r="K171" s="156">
        <f t="shared" si="34"/>
        <v>11860.469808150661</v>
      </c>
      <c r="L171" s="156">
        <f t="shared" si="34"/>
        <v>12531.737050428443</v>
      </c>
      <c r="M171" s="156">
        <f t="shared" si="34"/>
        <v>10639.723005066327</v>
      </c>
      <c r="N171" s="156">
        <f t="shared" si="34"/>
        <v>9906.0284942383587</v>
      </c>
      <c r="O171" s="156">
        <f t="shared" si="34"/>
        <v>9757.4541164133771</v>
      </c>
      <c r="P171" s="156">
        <f t="shared" si="34"/>
        <v>7520.847990909685</v>
      </c>
      <c r="Q171" s="156">
        <f t="shared" si="34"/>
        <v>8677.0661642430714</v>
      </c>
    </row>
    <row r="172" spans="1:17" ht="12" customHeight="1" x14ac:dyDescent="0.25">
      <c r="A172" s="23" t="s">
        <v>60</v>
      </c>
      <c r="B172" s="156">
        <f>IF(B96=0,0,B96/0.086*1000000/B$7)</f>
        <v>136.37928313639244</v>
      </c>
      <c r="C172" s="156">
        <f t="shared" si="34"/>
        <v>187.87373953744813</v>
      </c>
      <c r="D172" s="156">
        <f t="shared" si="34"/>
        <v>199.69905049805291</v>
      </c>
      <c r="E172" s="156">
        <f t="shared" si="34"/>
        <v>330.09247550441194</v>
      </c>
      <c r="F172" s="156">
        <f t="shared" si="34"/>
        <v>289.30623741075425</v>
      </c>
      <c r="G172" s="156">
        <f t="shared" si="34"/>
        <v>272.59222687159752</v>
      </c>
      <c r="H172" s="156">
        <f t="shared" si="34"/>
        <v>273.36385146847221</v>
      </c>
      <c r="I172" s="156">
        <f t="shared" si="34"/>
        <v>253.80986211733935</v>
      </c>
      <c r="J172" s="156">
        <f t="shared" si="34"/>
        <v>348.46090998645553</v>
      </c>
      <c r="K172" s="156">
        <f t="shared" si="34"/>
        <v>205.75617218359932</v>
      </c>
      <c r="L172" s="156">
        <f t="shared" si="34"/>
        <v>155.02220374052615</v>
      </c>
      <c r="M172" s="156">
        <f t="shared" si="34"/>
        <v>138.64153237412305</v>
      </c>
      <c r="N172" s="156">
        <f t="shared" si="34"/>
        <v>100.58211658690574</v>
      </c>
      <c r="O172" s="156">
        <f t="shared" si="34"/>
        <v>95.812381448975856</v>
      </c>
      <c r="P172" s="156">
        <f t="shared" si="34"/>
        <v>70.142052974721054</v>
      </c>
      <c r="Q172" s="156">
        <f t="shared" si="34"/>
        <v>150.9405907935375</v>
      </c>
    </row>
    <row r="173" spans="1:17" ht="12" customHeight="1" x14ac:dyDescent="0.25">
      <c r="A173" s="158" t="s">
        <v>112</v>
      </c>
      <c r="B173" s="157">
        <f>B174</f>
        <v>8.2960552497537812</v>
      </c>
      <c r="C173" s="157">
        <f t="shared" ref="C173:Q173" si="35">C174</f>
        <v>9.6712623992818916</v>
      </c>
      <c r="D173" s="157">
        <f t="shared" si="35"/>
        <v>11.224568722430428</v>
      </c>
      <c r="E173" s="157">
        <f t="shared" si="35"/>
        <v>12.529575383023843</v>
      </c>
      <c r="F173" s="157">
        <f t="shared" si="35"/>
        <v>14.497268019864876</v>
      </c>
      <c r="G173" s="157">
        <f t="shared" si="35"/>
        <v>18.29336464092102</v>
      </c>
      <c r="H173" s="157">
        <f t="shared" si="35"/>
        <v>22.747432451147194</v>
      </c>
      <c r="I173" s="157">
        <f t="shared" si="35"/>
        <v>31.604809935254881</v>
      </c>
      <c r="J173" s="157">
        <f t="shared" si="35"/>
        <v>40.760481048839438</v>
      </c>
      <c r="K173" s="157">
        <f t="shared" si="35"/>
        <v>44.433162851799395</v>
      </c>
      <c r="L173" s="157">
        <f t="shared" si="35"/>
        <v>57.988449511932849</v>
      </c>
      <c r="M173" s="157">
        <f t="shared" si="35"/>
        <v>66.321668198188462</v>
      </c>
      <c r="N173" s="157">
        <f t="shared" si="35"/>
        <v>90.249238588411814</v>
      </c>
      <c r="O173" s="157">
        <f t="shared" si="35"/>
        <v>82.290461976942169</v>
      </c>
      <c r="P173" s="157">
        <f t="shared" si="35"/>
        <v>83.486338869941349</v>
      </c>
      <c r="Q173" s="157">
        <f t="shared" si="35"/>
        <v>96.27736142288353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8.2960552497537812</v>
      </c>
      <c r="C174" s="156">
        <f t="shared" si="36"/>
        <v>9.6712623992818916</v>
      </c>
      <c r="D174" s="156">
        <f t="shared" si="36"/>
        <v>11.224568722430428</v>
      </c>
      <c r="E174" s="156">
        <f t="shared" si="36"/>
        <v>12.529575383023843</v>
      </c>
      <c r="F174" s="156">
        <f t="shared" si="36"/>
        <v>14.497268019864876</v>
      </c>
      <c r="G174" s="156">
        <f t="shared" si="36"/>
        <v>18.29336464092102</v>
      </c>
      <c r="H174" s="156">
        <f t="shared" si="36"/>
        <v>22.747432451147194</v>
      </c>
      <c r="I174" s="156">
        <f t="shared" si="36"/>
        <v>31.604809935254881</v>
      </c>
      <c r="J174" s="156">
        <f t="shared" si="36"/>
        <v>40.760481048839438</v>
      </c>
      <c r="K174" s="156">
        <f t="shared" si="36"/>
        <v>44.433162851799395</v>
      </c>
      <c r="L174" s="156">
        <f t="shared" si="36"/>
        <v>57.988449511932849</v>
      </c>
      <c r="M174" s="156">
        <f t="shared" si="36"/>
        <v>66.321668198188462</v>
      </c>
      <c r="N174" s="156">
        <f t="shared" si="36"/>
        <v>90.249238588411814</v>
      </c>
      <c r="O174" s="156">
        <f t="shared" si="36"/>
        <v>82.290461976942169</v>
      </c>
      <c r="P174" s="156">
        <f t="shared" si="36"/>
        <v>83.486338869941349</v>
      </c>
      <c r="Q174" s="156">
        <f t="shared" si="36"/>
        <v>96.27736142288353</v>
      </c>
    </row>
    <row r="175" spans="1:17" ht="12" customHeight="1" x14ac:dyDescent="0.25">
      <c r="A175" s="158" t="s">
        <v>63</v>
      </c>
      <c r="B175" s="157">
        <f t="shared" si="36"/>
        <v>3764.0637047670034</v>
      </c>
      <c r="C175" s="157">
        <f t="shared" si="36"/>
        <v>3828.3824035591588</v>
      </c>
      <c r="D175" s="157">
        <f t="shared" si="36"/>
        <v>3844.8286320360071</v>
      </c>
      <c r="E175" s="157">
        <f t="shared" si="36"/>
        <v>4009.1966519956272</v>
      </c>
      <c r="F175" s="157">
        <f t="shared" si="36"/>
        <v>3928.3648114650123</v>
      </c>
      <c r="G175" s="157">
        <f t="shared" si="36"/>
        <v>3888.5901426470273</v>
      </c>
      <c r="H175" s="157">
        <f t="shared" si="36"/>
        <v>3875.2491604232191</v>
      </c>
      <c r="I175" s="157">
        <f t="shared" si="36"/>
        <v>3777.5841046991814</v>
      </c>
      <c r="J175" s="157">
        <f t="shared" si="36"/>
        <v>4006.8470493683276</v>
      </c>
      <c r="K175" s="157">
        <f t="shared" si="36"/>
        <v>4022.1690547223293</v>
      </c>
      <c r="L175" s="157">
        <f t="shared" si="36"/>
        <v>4009.8512707890509</v>
      </c>
      <c r="M175" s="157">
        <f t="shared" si="36"/>
        <v>3674.8382592886787</v>
      </c>
      <c r="N175" s="157">
        <f t="shared" si="36"/>
        <v>3605.3600792544939</v>
      </c>
      <c r="O175" s="157">
        <f t="shared" si="36"/>
        <v>3521.8728473635715</v>
      </c>
      <c r="P175" s="157">
        <f t="shared" si="36"/>
        <v>3524.6436051217433</v>
      </c>
      <c r="Q175" s="157">
        <f t="shared" si="36"/>
        <v>3488.300258368623</v>
      </c>
    </row>
    <row r="176" spans="1:17" ht="12" customHeight="1" x14ac:dyDescent="0.25">
      <c r="A176" s="167" t="s">
        <v>165</v>
      </c>
      <c r="B176" s="132">
        <f>IF(B100=0,0,B100/0.086*1000000/B$11)</f>
        <v>3971.2013423575982</v>
      </c>
      <c r="C176" s="132">
        <f t="shared" ref="C176:Q176" si="37">IF(C100=0,0,C100/0.086*1000000/C$11)</f>
        <v>3944.8514737597129</v>
      </c>
      <c r="D176" s="132">
        <f t="shared" si="37"/>
        <v>3923.7581695511149</v>
      </c>
      <c r="E176" s="132">
        <f t="shared" si="37"/>
        <v>3924.9994657099501</v>
      </c>
      <c r="F176" s="132">
        <f t="shared" si="37"/>
        <v>3906.7145845319155</v>
      </c>
      <c r="G176" s="132">
        <f t="shared" si="37"/>
        <v>3854.1682804641109</v>
      </c>
      <c r="H176" s="132">
        <f t="shared" si="37"/>
        <v>3900.8519714079912</v>
      </c>
      <c r="I176" s="132">
        <f t="shared" si="37"/>
        <v>3776.929566820354</v>
      </c>
      <c r="J176" s="132">
        <f t="shared" si="37"/>
        <v>3963.5772471744499</v>
      </c>
      <c r="K176" s="132">
        <f t="shared" si="37"/>
        <v>4085.4069653383003</v>
      </c>
      <c r="L176" s="132">
        <f t="shared" si="37"/>
        <v>4321.4239432474815</v>
      </c>
      <c r="M176" s="132">
        <f t="shared" si="37"/>
        <v>3813.8570011407651</v>
      </c>
      <c r="N176" s="132">
        <f t="shared" si="37"/>
        <v>3755.8322370073065</v>
      </c>
      <c r="O176" s="132">
        <f t="shared" si="37"/>
        <v>3653.5985774694741</v>
      </c>
      <c r="P176" s="132">
        <f t="shared" si="37"/>
        <v>3663.0785671674621</v>
      </c>
      <c r="Q176" s="132">
        <f t="shared" si="37"/>
        <v>3611.1108991863939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3202.975169444635</v>
      </c>
      <c r="L177" s="132">
        <f t="shared" si="38"/>
        <v>3249.0395241199781</v>
      </c>
      <c r="M177" s="132">
        <f t="shared" si="38"/>
        <v>2982.5790184006901</v>
      </c>
      <c r="N177" s="132">
        <f t="shared" si="38"/>
        <v>2939.2928895549221</v>
      </c>
      <c r="O177" s="132">
        <f t="shared" si="38"/>
        <v>2877.6143922099723</v>
      </c>
      <c r="P177" s="132">
        <f t="shared" si="38"/>
        <v>2861.4688042205967</v>
      </c>
      <c r="Q177" s="132">
        <f t="shared" si="38"/>
        <v>2832.9445813316529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2042.7034826691374</v>
      </c>
      <c r="L178" s="165">
        <f t="shared" si="39"/>
        <v>2160.711971623743</v>
      </c>
      <c r="M178" s="165">
        <f t="shared" si="39"/>
        <v>1906.9285005703896</v>
      </c>
      <c r="N178" s="165">
        <f t="shared" si="39"/>
        <v>1877.916118503656</v>
      </c>
      <c r="O178" s="165">
        <f t="shared" si="39"/>
        <v>1826.7992887347436</v>
      </c>
      <c r="P178" s="165">
        <f t="shared" si="39"/>
        <v>1831.5392835837395</v>
      </c>
      <c r="Q178" s="165">
        <f t="shared" si="39"/>
        <v>1805.5554495932029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1160.2716867754971</v>
      </c>
      <c r="L179" s="164">
        <f t="shared" si="39"/>
        <v>1088.3275524962348</v>
      </c>
      <c r="M179" s="164">
        <f t="shared" si="39"/>
        <v>1075.6505178303007</v>
      </c>
      <c r="N179" s="164">
        <f t="shared" si="39"/>
        <v>1061.3767710512659</v>
      </c>
      <c r="O179" s="164">
        <f t="shared" si="39"/>
        <v>1050.8151034752289</v>
      </c>
      <c r="P179" s="164">
        <f t="shared" si="39"/>
        <v>1029.9295206368574</v>
      </c>
      <c r="Q179" s="164">
        <f t="shared" si="39"/>
        <v>1027.3891317384498</v>
      </c>
    </row>
    <row r="180" spans="1:17" ht="12" customHeight="1" x14ac:dyDescent="0.25">
      <c r="A180" s="163" t="s">
        <v>142</v>
      </c>
      <c r="B180" s="162">
        <f>IF(B104=0,0,B104/0.086*1000000/B$13)</f>
        <v>3445.1581956666673</v>
      </c>
      <c r="C180" s="162">
        <f t="shared" ref="C180:Q180" si="40">IF(C104=0,0,C104/0.086*1000000/C$13)</f>
        <v>3598.7927440001486</v>
      </c>
      <c r="D180" s="162">
        <f t="shared" si="40"/>
        <v>3687.3641499973087</v>
      </c>
      <c r="E180" s="162">
        <f t="shared" si="40"/>
        <v>4178.7323216948926</v>
      </c>
      <c r="F180" s="162">
        <f t="shared" si="40"/>
        <v>3974.5657241253671</v>
      </c>
      <c r="G180" s="162">
        <f t="shared" si="40"/>
        <v>3970.8400104659704</v>
      </c>
      <c r="H180" s="162">
        <f t="shared" si="40"/>
        <v>3812.058660897525</v>
      </c>
      <c r="I180" s="162">
        <f t="shared" si="40"/>
        <v>3779.4768212380959</v>
      </c>
      <c r="J180" s="162">
        <f t="shared" si="40"/>
        <v>4132.9557256643375</v>
      </c>
      <c r="K180" s="162">
        <f t="shared" si="40"/>
        <v>4291.5162597964727</v>
      </c>
      <c r="L180" s="162">
        <f t="shared" si="40"/>
        <v>2932.3829787356758</v>
      </c>
      <c r="M180" s="162">
        <f t="shared" si="40"/>
        <v>3390.8874913262339</v>
      </c>
      <c r="N180" s="162">
        <f t="shared" si="40"/>
        <v>3228.817479964549</v>
      </c>
      <c r="O180" s="162">
        <f t="shared" si="40"/>
        <v>3192.0366657361978</v>
      </c>
      <c r="P180" s="162">
        <f t="shared" si="40"/>
        <v>2986.5468518849002</v>
      </c>
      <c r="Q180" s="162">
        <f t="shared" si="40"/>
        <v>3250.3928694611536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3306.0298166737134</v>
      </c>
      <c r="L181" s="160">
        <f t="shared" si="41"/>
        <v>2554.5190418640759</v>
      </c>
      <c r="M181" s="160">
        <f t="shared" si="41"/>
        <v>2771.0942634934213</v>
      </c>
      <c r="N181" s="160">
        <f t="shared" si="41"/>
        <v>2675.7855110335481</v>
      </c>
      <c r="O181" s="160">
        <f t="shared" si="41"/>
        <v>2646.8334363433373</v>
      </c>
      <c r="P181" s="160">
        <f t="shared" si="41"/>
        <v>2523.2029465793144</v>
      </c>
      <c r="Q181" s="160">
        <f t="shared" si="41"/>
        <v>2652.5855664690357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2145.7581298982159</v>
      </c>
      <c r="L182" s="156">
        <f t="shared" si="42"/>
        <v>1466.1914893678415</v>
      </c>
      <c r="M182" s="156">
        <f t="shared" si="42"/>
        <v>1695.4437456631197</v>
      </c>
      <c r="N182" s="156">
        <f t="shared" si="42"/>
        <v>1614.4087399822818</v>
      </c>
      <c r="O182" s="156">
        <f t="shared" si="42"/>
        <v>1596.0183328681085</v>
      </c>
      <c r="P182" s="156">
        <f t="shared" si="42"/>
        <v>1493.2734259424567</v>
      </c>
      <c r="Q182" s="156">
        <f t="shared" si="42"/>
        <v>1625.1964347305855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1160.271686775498</v>
      </c>
      <c r="L183" s="156">
        <f t="shared" si="42"/>
        <v>1088.3275524962348</v>
      </c>
      <c r="M183" s="156">
        <f t="shared" si="42"/>
        <v>1075.6505178303014</v>
      </c>
      <c r="N183" s="156">
        <f t="shared" si="42"/>
        <v>1061.3767710512661</v>
      </c>
      <c r="O183" s="156">
        <f t="shared" si="42"/>
        <v>1050.8151034752291</v>
      </c>
      <c r="P183" s="156">
        <f t="shared" si="42"/>
        <v>1029.9295206368577</v>
      </c>
      <c r="Q183" s="156">
        <f t="shared" si="42"/>
        <v>1027.3891317384503</v>
      </c>
    </row>
    <row r="184" spans="1:17" ht="12" customHeight="1" x14ac:dyDescent="0.25">
      <c r="A184" s="158" t="s">
        <v>62</v>
      </c>
      <c r="B184" s="157">
        <f t="shared" si="36"/>
        <v>1074.4068692998999</v>
      </c>
      <c r="C184" s="157">
        <f t="shared" si="36"/>
        <v>1119.6818197687198</v>
      </c>
      <c r="D184" s="157">
        <f t="shared" si="36"/>
        <v>1176.1646781626112</v>
      </c>
      <c r="E184" s="157">
        <f t="shared" si="36"/>
        <v>1252.2616181687488</v>
      </c>
      <c r="F184" s="157">
        <f t="shared" si="36"/>
        <v>1237.7118372788702</v>
      </c>
      <c r="G184" s="157">
        <f t="shared" si="36"/>
        <v>1250.3243521879451</v>
      </c>
      <c r="H184" s="157">
        <f t="shared" si="36"/>
        <v>1227.4004981255564</v>
      </c>
      <c r="I184" s="157">
        <f t="shared" si="36"/>
        <v>1216.8752709024614</v>
      </c>
      <c r="J184" s="157">
        <f t="shared" si="36"/>
        <v>1276.1195266719983</v>
      </c>
      <c r="K184" s="157">
        <f t="shared" si="36"/>
        <v>1239.9462454530799</v>
      </c>
      <c r="L184" s="157">
        <f t="shared" si="36"/>
        <v>1097.9842742512042</v>
      </c>
      <c r="M184" s="157">
        <f t="shared" si="36"/>
        <v>1086.9022289385803</v>
      </c>
      <c r="N184" s="157">
        <f t="shared" si="36"/>
        <v>1038.6050836654731</v>
      </c>
      <c r="O184" s="157">
        <f t="shared" si="36"/>
        <v>1012.0121825722107</v>
      </c>
      <c r="P184" s="157">
        <f t="shared" si="36"/>
        <v>950.92297627122161</v>
      </c>
      <c r="Q184" s="157">
        <f t="shared" si="36"/>
        <v>990.05537708294469</v>
      </c>
    </row>
    <row r="185" spans="1:17" ht="12" customHeight="1" x14ac:dyDescent="0.25">
      <c r="A185" s="23" t="s">
        <v>57</v>
      </c>
      <c r="B185" s="156">
        <f>IF(B109=0,0,B109/0.086*1000000/B$16)</f>
        <v>1541.2040398250508</v>
      </c>
      <c r="C185" s="156">
        <f t="shared" ref="C185:Q185" si="43">IF(C109=0,0,C109/0.086*1000000/C$16)</f>
        <v>1568.9050614299276</v>
      </c>
      <c r="D185" s="156">
        <f t="shared" si="43"/>
        <v>1541.9373600821255</v>
      </c>
      <c r="E185" s="156">
        <f t="shared" si="43"/>
        <v>1518.7469981474603</v>
      </c>
      <c r="F185" s="156">
        <f t="shared" si="43"/>
        <v>1398.6797381200552</v>
      </c>
      <c r="G185" s="156">
        <f t="shared" si="43"/>
        <v>1735.7431694305408</v>
      </c>
      <c r="H185" s="156">
        <f t="shared" si="43"/>
        <v>1487.1134938110915</v>
      </c>
      <c r="I185" s="156">
        <f t="shared" si="43"/>
        <v>1668.1018611728236</v>
      </c>
      <c r="J185" s="156">
        <f t="shared" si="43"/>
        <v>1537.2337971105035</v>
      </c>
      <c r="K185" s="156">
        <f t="shared" si="43"/>
        <v>1556.918438887933</v>
      </c>
      <c r="L185" s="156">
        <f t="shared" si="43"/>
        <v>1535.6766173462991</v>
      </c>
      <c r="M185" s="156">
        <f t="shared" si="43"/>
        <v>1487.2279087069296</v>
      </c>
      <c r="N185" s="156">
        <f t="shared" si="43"/>
        <v>1478.5559428403626</v>
      </c>
      <c r="O185" s="156">
        <f t="shared" si="43"/>
        <v>1493.272942305382</v>
      </c>
      <c r="P185" s="156">
        <f t="shared" si="43"/>
        <v>1466.9767770037381</v>
      </c>
      <c r="Q185" s="156">
        <f t="shared" si="43"/>
        <v>1349.6813802458792</v>
      </c>
    </row>
    <row r="186" spans="1:17" ht="12" customHeight="1" x14ac:dyDescent="0.25">
      <c r="A186" s="29" t="s">
        <v>140</v>
      </c>
      <c r="B186" s="57">
        <f>IF(B110=0,0,B110/0.086*1000000/B$17)</f>
        <v>917.74561890238112</v>
      </c>
      <c r="C186" s="57">
        <f t="shared" ref="C186:Q186" si="44">IF(C110=0,0,C110/0.086*1000000/C$17)</f>
        <v>983.63960424012191</v>
      </c>
      <c r="D186" s="57">
        <f t="shared" si="44"/>
        <v>1005.6079725540919</v>
      </c>
      <c r="E186" s="57">
        <f t="shared" si="44"/>
        <v>1126.163780090877</v>
      </c>
      <c r="F186" s="57">
        <f t="shared" si="44"/>
        <v>1180.8127400052342</v>
      </c>
      <c r="G186" s="57">
        <f t="shared" si="44"/>
        <v>1093.6520965621853</v>
      </c>
      <c r="H186" s="57">
        <f t="shared" si="44"/>
        <v>1160.3199850138174</v>
      </c>
      <c r="I186" s="57">
        <f t="shared" si="44"/>
        <v>1104.311953435267</v>
      </c>
      <c r="J186" s="57">
        <f t="shared" si="44"/>
        <v>1169.8603677227416</v>
      </c>
      <c r="K186" s="57">
        <f t="shared" si="44"/>
        <v>1154.6608093845166</v>
      </c>
      <c r="L186" s="57">
        <f t="shared" si="44"/>
        <v>986.59976235721081</v>
      </c>
      <c r="M186" s="57">
        <f t="shared" si="44"/>
        <v>957.57615663507943</v>
      </c>
      <c r="N186" s="57">
        <f t="shared" si="44"/>
        <v>914.73122687299258</v>
      </c>
      <c r="O186" s="57">
        <f t="shared" si="44"/>
        <v>918.93644484150138</v>
      </c>
      <c r="P186" s="57">
        <f t="shared" si="44"/>
        <v>878.36550962053002</v>
      </c>
      <c r="Q186" s="57">
        <f t="shared" si="44"/>
        <v>875.31880290241486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9954.2311760130178</v>
      </c>
      <c r="C188" s="168">
        <f t="shared" ref="C188:Q188" si="45">SUM(C189,C192,C194,C203)</f>
        <v>9888.8852762947499</v>
      </c>
      <c r="D188" s="168">
        <f t="shared" si="45"/>
        <v>10375.23004122354</v>
      </c>
      <c r="E188" s="168">
        <f t="shared" si="45"/>
        <v>11355.24246106425</v>
      </c>
      <c r="F188" s="168">
        <f t="shared" si="45"/>
        <v>11247.967270636445</v>
      </c>
      <c r="G188" s="168">
        <f t="shared" si="45"/>
        <v>10627.183423337206</v>
      </c>
      <c r="H188" s="168">
        <f t="shared" si="45"/>
        <v>10426.443188243622</v>
      </c>
      <c r="I188" s="168">
        <f t="shared" si="45"/>
        <v>9109.3330097499347</v>
      </c>
      <c r="J188" s="168">
        <f t="shared" si="45"/>
        <v>10120.188461766495</v>
      </c>
      <c r="K188" s="168">
        <f t="shared" si="45"/>
        <v>11000.118649601129</v>
      </c>
      <c r="L188" s="168">
        <f t="shared" si="45"/>
        <v>11371.779753069219</v>
      </c>
      <c r="M188" s="168">
        <f t="shared" si="45"/>
        <v>10025.601204254073</v>
      </c>
      <c r="N188" s="168">
        <f t="shared" si="45"/>
        <v>9602.1770151581331</v>
      </c>
      <c r="O188" s="168">
        <f t="shared" si="45"/>
        <v>9536.9730539855755</v>
      </c>
      <c r="P188" s="168">
        <f t="shared" si="45"/>
        <v>8033.4269072725419</v>
      </c>
      <c r="Q188" s="168">
        <f t="shared" si="45"/>
        <v>8889.5949944251242</v>
      </c>
    </row>
    <row r="189" spans="1:17" ht="12" customHeight="1" x14ac:dyDescent="0.25">
      <c r="A189" s="158" t="s">
        <v>65</v>
      </c>
      <c r="B189" s="157">
        <f>SUM(B190:B191)</f>
        <v>7057.3233159747469</v>
      </c>
      <c r="C189" s="157">
        <f t="shared" ref="C189:Q189" si="46">SUM(C190:C191)</f>
        <v>6924.7015065867754</v>
      </c>
      <c r="D189" s="157">
        <f t="shared" si="46"/>
        <v>7361.4684583717026</v>
      </c>
      <c r="E189" s="157">
        <f t="shared" si="46"/>
        <v>8141.7867773509597</v>
      </c>
      <c r="F189" s="157">
        <f t="shared" si="46"/>
        <v>8043.3548765294836</v>
      </c>
      <c r="G189" s="157">
        <f t="shared" si="46"/>
        <v>7452.5305744641073</v>
      </c>
      <c r="H189" s="157">
        <f t="shared" si="46"/>
        <v>7214.4700337002905</v>
      </c>
      <c r="I189" s="157">
        <f t="shared" si="46"/>
        <v>5952.9223197944357</v>
      </c>
      <c r="J189" s="157">
        <f t="shared" si="46"/>
        <v>6776.2648969286965</v>
      </c>
      <c r="K189" s="157">
        <f t="shared" si="46"/>
        <v>7628.9149204118166</v>
      </c>
      <c r="L189" s="157">
        <f t="shared" si="46"/>
        <v>8098.6797831704926</v>
      </c>
      <c r="M189" s="157">
        <f t="shared" si="46"/>
        <v>6937.5653892187629</v>
      </c>
      <c r="N189" s="157">
        <f t="shared" si="46"/>
        <v>6496.4737657807154</v>
      </c>
      <c r="O189" s="157">
        <f t="shared" si="46"/>
        <v>6478.7518781941044</v>
      </c>
      <c r="P189" s="157">
        <f t="shared" si="46"/>
        <v>4991.8003893825153</v>
      </c>
      <c r="Q189" s="157">
        <f t="shared" si="46"/>
        <v>5841.1394967087417</v>
      </c>
    </row>
    <row r="190" spans="1:17" ht="12" customHeight="1" x14ac:dyDescent="0.25">
      <c r="A190" s="23" t="s">
        <v>166</v>
      </c>
      <c r="B190" s="156">
        <f>IF(B114=0,0,B114/0.086*1000000/B$7)</f>
        <v>6920.9440328383544</v>
      </c>
      <c r="C190" s="156">
        <f t="shared" ref="C190:Q191" si="47">IF(C114=0,0,C114/0.086*1000000/C$7)</f>
        <v>6736.8277670493271</v>
      </c>
      <c r="D190" s="156">
        <f t="shared" si="47"/>
        <v>7161.7694078736495</v>
      </c>
      <c r="E190" s="156">
        <f t="shared" si="47"/>
        <v>7811.6943018465481</v>
      </c>
      <c r="F190" s="156">
        <f t="shared" si="47"/>
        <v>7754.0486391187296</v>
      </c>
      <c r="G190" s="156">
        <f t="shared" si="47"/>
        <v>7179.9383475925097</v>
      </c>
      <c r="H190" s="156">
        <f t="shared" si="47"/>
        <v>6941.1061822318179</v>
      </c>
      <c r="I190" s="156">
        <f t="shared" si="47"/>
        <v>5699.1124576770962</v>
      </c>
      <c r="J190" s="156">
        <f t="shared" si="47"/>
        <v>6427.803986942241</v>
      </c>
      <c r="K190" s="156">
        <f t="shared" si="47"/>
        <v>7423.1587482282175</v>
      </c>
      <c r="L190" s="156">
        <f t="shared" si="47"/>
        <v>7943.6575794299661</v>
      </c>
      <c r="M190" s="156">
        <f t="shared" si="47"/>
        <v>6798.9238568446399</v>
      </c>
      <c r="N190" s="156">
        <f t="shared" si="47"/>
        <v>6395.8916491938098</v>
      </c>
      <c r="O190" s="156">
        <f t="shared" si="47"/>
        <v>6382.9394967451281</v>
      </c>
      <c r="P190" s="156">
        <f t="shared" si="47"/>
        <v>4921.6583364077942</v>
      </c>
      <c r="Q190" s="156">
        <f t="shared" si="47"/>
        <v>5690.1989059152038</v>
      </c>
    </row>
    <row r="191" spans="1:17" ht="12" customHeight="1" x14ac:dyDescent="0.25">
      <c r="A191" s="23" t="s">
        <v>60</v>
      </c>
      <c r="B191" s="156">
        <f>IF(B115=0,0,B115/0.086*1000000/B$7)</f>
        <v>136.37928313639244</v>
      </c>
      <c r="C191" s="156">
        <f t="shared" si="47"/>
        <v>187.87373953744816</v>
      </c>
      <c r="D191" s="156">
        <f t="shared" si="47"/>
        <v>199.69905049805288</v>
      </c>
      <c r="E191" s="156">
        <f t="shared" si="47"/>
        <v>330.09247550441194</v>
      </c>
      <c r="F191" s="156">
        <f t="shared" si="47"/>
        <v>289.30623741075442</v>
      </c>
      <c r="G191" s="156">
        <f t="shared" si="47"/>
        <v>272.59222687159763</v>
      </c>
      <c r="H191" s="156">
        <f t="shared" si="47"/>
        <v>273.36385146847215</v>
      </c>
      <c r="I191" s="156">
        <f t="shared" si="47"/>
        <v>253.80986211733924</v>
      </c>
      <c r="J191" s="156">
        <f t="shared" si="47"/>
        <v>348.46090998645553</v>
      </c>
      <c r="K191" s="156">
        <f t="shared" si="47"/>
        <v>205.7561721835994</v>
      </c>
      <c r="L191" s="156">
        <f t="shared" si="47"/>
        <v>155.02220374052615</v>
      </c>
      <c r="M191" s="156">
        <f t="shared" si="47"/>
        <v>138.64153237412305</v>
      </c>
      <c r="N191" s="156">
        <f t="shared" si="47"/>
        <v>100.58211658690574</v>
      </c>
      <c r="O191" s="156">
        <f t="shared" si="47"/>
        <v>95.812381448975898</v>
      </c>
      <c r="P191" s="156">
        <f t="shared" si="47"/>
        <v>70.14205297472104</v>
      </c>
      <c r="Q191" s="156">
        <f t="shared" si="47"/>
        <v>150.9405907935375</v>
      </c>
    </row>
    <row r="192" spans="1:17" ht="12" customHeight="1" x14ac:dyDescent="0.25">
      <c r="A192" s="158" t="s">
        <v>112</v>
      </c>
      <c r="B192" s="157">
        <f>B193</f>
        <v>13.33537977180759</v>
      </c>
      <c r="C192" s="157">
        <f t="shared" ref="C192:Q192" si="48">C193</f>
        <v>16.1449721762257</v>
      </c>
      <c r="D192" s="157">
        <f t="shared" si="48"/>
        <v>19.781883887707959</v>
      </c>
      <c r="E192" s="157">
        <f t="shared" si="48"/>
        <v>22.765068233712327</v>
      </c>
      <c r="F192" s="157">
        <f t="shared" si="48"/>
        <v>27.027536392154694</v>
      </c>
      <c r="G192" s="157">
        <f t="shared" si="48"/>
        <v>35.161090451017529</v>
      </c>
      <c r="H192" s="157">
        <f t="shared" si="48"/>
        <v>45.286750869846124</v>
      </c>
      <c r="I192" s="157">
        <f t="shared" si="48"/>
        <v>64.906751645948773</v>
      </c>
      <c r="J192" s="157">
        <f t="shared" si="48"/>
        <v>87.721642442648943</v>
      </c>
      <c r="K192" s="157">
        <f t="shared" si="48"/>
        <v>96.5484285026523</v>
      </c>
      <c r="L192" s="157">
        <f t="shared" si="48"/>
        <v>136.89677321253191</v>
      </c>
      <c r="M192" s="157">
        <f t="shared" si="48"/>
        <v>162.83925228258911</v>
      </c>
      <c r="N192" s="157">
        <f t="shared" si="48"/>
        <v>235.44296860064478</v>
      </c>
      <c r="O192" s="157">
        <f t="shared" si="48"/>
        <v>222.34753907428316</v>
      </c>
      <c r="P192" s="157">
        <f t="shared" si="48"/>
        <v>234.20598462183972</v>
      </c>
      <c r="Q192" s="157">
        <f t="shared" si="48"/>
        <v>280.9296266110664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13.33537977180759</v>
      </c>
      <c r="C193" s="156">
        <f t="shared" si="49"/>
        <v>16.1449721762257</v>
      </c>
      <c r="D193" s="156">
        <f t="shared" si="49"/>
        <v>19.781883887707959</v>
      </c>
      <c r="E193" s="156">
        <f t="shared" si="49"/>
        <v>22.765068233712327</v>
      </c>
      <c r="F193" s="156">
        <f t="shared" si="49"/>
        <v>27.027536392154694</v>
      </c>
      <c r="G193" s="156">
        <f t="shared" si="49"/>
        <v>35.161090451017529</v>
      </c>
      <c r="H193" s="156">
        <f t="shared" si="49"/>
        <v>45.286750869846124</v>
      </c>
      <c r="I193" s="156">
        <f t="shared" si="49"/>
        <v>64.906751645948773</v>
      </c>
      <c r="J193" s="156">
        <f t="shared" si="49"/>
        <v>87.721642442648943</v>
      </c>
      <c r="K193" s="156">
        <f t="shared" si="49"/>
        <v>96.5484285026523</v>
      </c>
      <c r="L193" s="156">
        <f t="shared" si="49"/>
        <v>136.89677321253191</v>
      </c>
      <c r="M193" s="156">
        <f t="shared" si="49"/>
        <v>162.83925228258911</v>
      </c>
      <c r="N193" s="156">
        <f t="shared" si="49"/>
        <v>235.44296860064478</v>
      </c>
      <c r="O193" s="156">
        <f t="shared" si="49"/>
        <v>222.34753907428316</v>
      </c>
      <c r="P193" s="156">
        <f t="shared" si="49"/>
        <v>234.20598462183972</v>
      </c>
      <c r="Q193" s="156">
        <f t="shared" si="49"/>
        <v>280.9296266110664</v>
      </c>
    </row>
    <row r="194" spans="1:17" ht="12" customHeight="1" x14ac:dyDescent="0.25">
      <c r="A194" s="158" t="s">
        <v>63</v>
      </c>
      <c r="B194" s="157">
        <f t="shared" si="49"/>
        <v>2168.9645217724096</v>
      </c>
      <c r="C194" s="157">
        <f t="shared" si="49"/>
        <v>2186.2721695093378</v>
      </c>
      <c r="D194" s="157">
        <f t="shared" si="49"/>
        <v>2224.580713232016</v>
      </c>
      <c r="E194" s="157">
        <f t="shared" si="49"/>
        <v>2352.7631502784325</v>
      </c>
      <c r="F194" s="157">
        <f t="shared" si="49"/>
        <v>2298.8799977982803</v>
      </c>
      <c r="G194" s="157">
        <f t="shared" si="49"/>
        <v>2267.8160900261792</v>
      </c>
      <c r="H194" s="157">
        <f t="shared" si="49"/>
        <v>2262.7089506539187</v>
      </c>
      <c r="I194" s="157">
        <f t="shared" si="49"/>
        <v>2202.8016410169867</v>
      </c>
      <c r="J194" s="157">
        <f t="shared" si="49"/>
        <v>2354.6134075191358</v>
      </c>
      <c r="K194" s="157">
        <f t="shared" si="49"/>
        <v>2358.3477076299491</v>
      </c>
      <c r="L194" s="157">
        <f t="shared" si="49"/>
        <v>2327.8482216905945</v>
      </c>
      <c r="M194" s="157">
        <f t="shared" si="49"/>
        <v>2140.331409583373</v>
      </c>
      <c r="N194" s="157">
        <f t="shared" si="49"/>
        <v>2107.7891172172708</v>
      </c>
      <c r="O194" s="157">
        <f t="shared" si="49"/>
        <v>2062.9952686176102</v>
      </c>
      <c r="P194" s="157">
        <f t="shared" si="49"/>
        <v>2058.6470847629712</v>
      </c>
      <c r="Q194" s="157">
        <f t="shared" si="49"/>
        <v>2037.9126230334807</v>
      </c>
    </row>
    <row r="195" spans="1:17" ht="12" customHeight="1" x14ac:dyDescent="0.25">
      <c r="A195" s="167" t="s">
        <v>165</v>
      </c>
      <c r="B195" s="132">
        <f>IF(B119=0,0,B119/0.086*1000000/B$11)</f>
        <v>2055.4973675837837</v>
      </c>
      <c r="C195" s="132">
        <f t="shared" ref="C195:Q195" si="50">IF(C119=0,0,C119/0.086*1000000/C$11)</f>
        <v>2053.4132121389766</v>
      </c>
      <c r="D195" s="132">
        <f t="shared" si="50"/>
        <v>2065.7913092072349</v>
      </c>
      <c r="E195" s="132">
        <f t="shared" si="50"/>
        <v>2078.6625253837847</v>
      </c>
      <c r="F195" s="132">
        <f t="shared" si="50"/>
        <v>2075.0939781958555</v>
      </c>
      <c r="G195" s="132">
        <f t="shared" si="50"/>
        <v>2050.8787020548534</v>
      </c>
      <c r="H195" s="132">
        <f t="shared" si="50"/>
        <v>2085.2255277883096</v>
      </c>
      <c r="I195" s="132">
        <f t="shared" si="50"/>
        <v>2026.9096506380718</v>
      </c>
      <c r="J195" s="132">
        <f t="shared" si="50"/>
        <v>2138.2439918147757</v>
      </c>
      <c r="K195" s="132">
        <f t="shared" si="50"/>
        <v>2218.8530151279656</v>
      </c>
      <c r="L195" s="132">
        <f t="shared" si="50"/>
        <v>2360.6474718734412</v>
      </c>
      <c r="M195" s="132">
        <f t="shared" si="50"/>
        <v>2091.8370343893594</v>
      </c>
      <c r="N195" s="132">
        <f t="shared" si="50"/>
        <v>2070.6278461302863</v>
      </c>
      <c r="O195" s="132">
        <f t="shared" si="50"/>
        <v>2035.0914474996032</v>
      </c>
      <c r="P195" s="132">
        <f t="shared" si="50"/>
        <v>2046.3455258924309</v>
      </c>
      <c r="Q195" s="132">
        <f t="shared" si="50"/>
        <v>2021.6043825866343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2336.0770388187934</v>
      </c>
      <c r="L196" s="132">
        <f t="shared" si="51"/>
        <v>2332.8038450786776</v>
      </c>
      <c r="M196" s="132">
        <f t="shared" si="51"/>
        <v>2174.8807507283768</v>
      </c>
      <c r="N196" s="132">
        <f t="shared" si="51"/>
        <v>2144.0641026755939</v>
      </c>
      <c r="O196" s="132">
        <f t="shared" si="51"/>
        <v>2104.1641402982468</v>
      </c>
      <c r="P196" s="132">
        <f t="shared" si="51"/>
        <v>2088.4234010929258</v>
      </c>
      <c r="Q196" s="132">
        <f t="shared" si="51"/>
        <v>2071.3544626375278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1175.8053520432961</v>
      </c>
      <c r="L197" s="165">
        <f t="shared" si="52"/>
        <v>1244.4762925824425</v>
      </c>
      <c r="M197" s="165">
        <f t="shared" si="52"/>
        <v>1099.2302328980759</v>
      </c>
      <c r="N197" s="165">
        <f t="shared" si="52"/>
        <v>1082.687331624328</v>
      </c>
      <c r="O197" s="165">
        <f t="shared" si="52"/>
        <v>1053.3490368230184</v>
      </c>
      <c r="P197" s="165">
        <f t="shared" si="52"/>
        <v>1058.4938804560684</v>
      </c>
      <c r="Q197" s="165">
        <f t="shared" si="52"/>
        <v>1043.9653308990783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1160.2716867754971</v>
      </c>
      <c r="L198" s="164">
        <f t="shared" si="52"/>
        <v>1088.3275524962353</v>
      </c>
      <c r="M198" s="164">
        <f t="shared" si="52"/>
        <v>1075.6505178303007</v>
      </c>
      <c r="N198" s="164">
        <f t="shared" si="52"/>
        <v>1061.3767710512657</v>
      </c>
      <c r="O198" s="164">
        <f t="shared" si="52"/>
        <v>1050.8151034752289</v>
      </c>
      <c r="P198" s="164">
        <f t="shared" si="52"/>
        <v>1029.9295206368574</v>
      </c>
      <c r="Q198" s="164">
        <f t="shared" si="52"/>
        <v>1027.3891317384494</v>
      </c>
    </row>
    <row r="199" spans="1:17" ht="12" customHeight="1" x14ac:dyDescent="0.25">
      <c r="A199" s="163" t="s">
        <v>142</v>
      </c>
      <c r="B199" s="162">
        <f>IF(B123=0,0,B123/0.086*1000000/B$13)</f>
        <v>2343.6565815718454</v>
      </c>
      <c r="C199" s="162">
        <f t="shared" ref="C199:Q199" si="53">IF(C123=0,0,C123/0.086*1000000/C$13)</f>
        <v>2448.1703948450559</v>
      </c>
      <c r="D199" s="162">
        <f t="shared" si="53"/>
        <v>2541.3656842982637</v>
      </c>
      <c r="E199" s="162">
        <f t="shared" si="53"/>
        <v>2904.6798479318581</v>
      </c>
      <c r="F199" s="162">
        <f t="shared" si="53"/>
        <v>2776.4324215308352</v>
      </c>
      <c r="G199" s="162">
        <f t="shared" si="53"/>
        <v>2786.1805931088729</v>
      </c>
      <c r="H199" s="162">
        <f t="shared" si="53"/>
        <v>2700.7571850871905</v>
      </c>
      <c r="I199" s="162">
        <f t="shared" si="53"/>
        <v>2711.4256489189156</v>
      </c>
      <c r="J199" s="162">
        <f t="shared" si="53"/>
        <v>2985.2162580512113</v>
      </c>
      <c r="K199" s="162">
        <f t="shared" si="53"/>
        <v>3127.4812921720554</v>
      </c>
      <c r="L199" s="162">
        <f t="shared" si="53"/>
        <v>2153.3191521204476</v>
      </c>
      <c r="M199" s="162">
        <f t="shared" si="53"/>
        <v>2511.2861888082894</v>
      </c>
      <c r="N199" s="162">
        <f t="shared" si="53"/>
        <v>2407.2490951567438</v>
      </c>
      <c r="O199" s="162">
        <f t="shared" si="53"/>
        <v>2404.6389449282401</v>
      </c>
      <c r="P199" s="162">
        <f t="shared" si="53"/>
        <v>2257.3572421799145</v>
      </c>
      <c r="Q199" s="162">
        <f t="shared" si="53"/>
        <v>2463.706351954942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2763.5608520731721</v>
      </c>
      <c r="L200" s="160">
        <f t="shared" si="54"/>
        <v>2185.4608422007973</v>
      </c>
      <c r="M200" s="160">
        <f t="shared" si="54"/>
        <v>2345.261545481565</v>
      </c>
      <c r="N200" s="160">
        <f t="shared" si="54"/>
        <v>2273.016610293243</v>
      </c>
      <c r="O200" s="160">
        <f t="shared" si="54"/>
        <v>2253.1836577452818</v>
      </c>
      <c r="P200" s="160">
        <f t="shared" si="54"/>
        <v>2157.9473876290826</v>
      </c>
      <c r="Q200" s="160">
        <f t="shared" si="54"/>
        <v>2258.025890413664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1603.2891652976746</v>
      </c>
      <c r="L201" s="156">
        <f t="shared" si="55"/>
        <v>1097.133289704562</v>
      </c>
      <c r="M201" s="156">
        <f t="shared" si="55"/>
        <v>1269.6110276512647</v>
      </c>
      <c r="N201" s="156">
        <f t="shared" si="55"/>
        <v>1211.6398392419774</v>
      </c>
      <c r="O201" s="156">
        <f t="shared" si="55"/>
        <v>1202.368554270053</v>
      </c>
      <c r="P201" s="156">
        <f t="shared" si="55"/>
        <v>1128.0178669922252</v>
      </c>
      <c r="Q201" s="156">
        <f t="shared" si="55"/>
        <v>1230.6367586752137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1160.2716867754975</v>
      </c>
      <c r="L202" s="156">
        <f t="shared" si="55"/>
        <v>1088.3275524962353</v>
      </c>
      <c r="M202" s="156">
        <f t="shared" si="55"/>
        <v>1075.6505178303007</v>
      </c>
      <c r="N202" s="156">
        <f t="shared" si="55"/>
        <v>1061.3767710512659</v>
      </c>
      <c r="O202" s="156">
        <f t="shared" si="55"/>
        <v>1050.8151034752284</v>
      </c>
      <c r="P202" s="156">
        <f t="shared" si="55"/>
        <v>1029.9295206368577</v>
      </c>
      <c r="Q202" s="156">
        <f t="shared" si="55"/>
        <v>1027.3891317384503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714.60795849405508</v>
      </c>
      <c r="C203" s="157">
        <f t="shared" si="56"/>
        <v>761.76662802241185</v>
      </c>
      <c r="D203" s="157">
        <f t="shared" si="56"/>
        <v>769.39898573211133</v>
      </c>
      <c r="E203" s="157">
        <f t="shared" si="56"/>
        <v>837.92746520114576</v>
      </c>
      <c r="F203" s="157">
        <f t="shared" si="56"/>
        <v>878.70485991652561</v>
      </c>
      <c r="G203" s="157">
        <f t="shared" si="56"/>
        <v>871.67566839590324</v>
      </c>
      <c r="H203" s="157">
        <f t="shared" si="56"/>
        <v>903.97745301956718</v>
      </c>
      <c r="I203" s="157">
        <f t="shared" si="56"/>
        <v>888.70229729256152</v>
      </c>
      <c r="J203" s="157">
        <f t="shared" si="56"/>
        <v>901.58851487601362</v>
      </c>
      <c r="K203" s="157">
        <f t="shared" si="56"/>
        <v>916.30759305671063</v>
      </c>
      <c r="L203" s="157">
        <f t="shared" si="56"/>
        <v>808.35497499559949</v>
      </c>
      <c r="M203" s="157">
        <f t="shared" si="56"/>
        <v>784.86515316934856</v>
      </c>
      <c r="N203" s="157">
        <f t="shared" si="56"/>
        <v>762.47116355950061</v>
      </c>
      <c r="O203" s="157">
        <f t="shared" si="56"/>
        <v>772.87836809957867</v>
      </c>
      <c r="P203" s="157">
        <f t="shared" si="56"/>
        <v>748.7734485052149</v>
      </c>
      <c r="Q203" s="157">
        <f t="shared" si="56"/>
        <v>729.61324807183541</v>
      </c>
    </row>
    <row r="204" spans="1:17" ht="12" customHeight="1" x14ac:dyDescent="0.25">
      <c r="A204" s="23" t="s">
        <v>57</v>
      </c>
      <c r="B204" s="156">
        <f>IF(B128=0,0,B128/0.086*1000000/B$16)</f>
        <v>646.72854858209769</v>
      </c>
      <c r="C204" s="156">
        <f t="shared" ref="C204:Q204" si="57">IF(C128=0,0,C128/0.086*1000000/C$16)</f>
        <v>658.35260421252349</v>
      </c>
      <c r="D204" s="156">
        <f t="shared" si="57"/>
        <v>670.91145691768315</v>
      </c>
      <c r="E204" s="156">
        <f t="shared" si="57"/>
        <v>667.21173068236237</v>
      </c>
      <c r="F204" s="156">
        <f t="shared" si="57"/>
        <v>622.01806098039606</v>
      </c>
      <c r="G204" s="156">
        <f t="shared" si="57"/>
        <v>778.80180832102133</v>
      </c>
      <c r="H204" s="156">
        <f t="shared" si="57"/>
        <v>675.53387897176572</v>
      </c>
      <c r="I204" s="156">
        <f t="shared" si="57"/>
        <v>757.94269231267697</v>
      </c>
      <c r="J204" s="156">
        <f t="shared" si="57"/>
        <v>705.72859362986435</v>
      </c>
      <c r="K204" s="156">
        <f t="shared" si="57"/>
        <v>720.05923936727299</v>
      </c>
      <c r="L204" s="156">
        <f t="shared" si="57"/>
        <v>715.28850598624399</v>
      </c>
      <c r="M204" s="156">
        <f t="shared" si="57"/>
        <v>705.70684828000822</v>
      </c>
      <c r="N204" s="156">
        <f t="shared" si="57"/>
        <v>703.10171573791945</v>
      </c>
      <c r="O204" s="156">
        <f t="shared" si="57"/>
        <v>715.37147930708215</v>
      </c>
      <c r="P204" s="156">
        <f t="shared" si="57"/>
        <v>703.69022359629912</v>
      </c>
      <c r="Q204" s="156">
        <f t="shared" si="57"/>
        <v>652.91060734446387</v>
      </c>
    </row>
    <row r="205" spans="1:17" ht="12" customHeight="1" x14ac:dyDescent="0.25">
      <c r="A205" s="29" t="s">
        <v>140</v>
      </c>
      <c r="B205" s="57">
        <f>IF(B129=0,0,B129/0.086*1000000/B$17)</f>
        <v>737.38888756671759</v>
      </c>
      <c r="C205" s="57">
        <f t="shared" ref="C205:Q205" si="58">IF(C129=0,0,C129/0.086*1000000/C$17)</f>
        <v>793.08440415482846</v>
      </c>
      <c r="D205" s="57">
        <f t="shared" si="58"/>
        <v>815.32288680083354</v>
      </c>
      <c r="E205" s="57">
        <f t="shared" si="58"/>
        <v>918.70820090384802</v>
      </c>
      <c r="F205" s="57">
        <f t="shared" si="58"/>
        <v>969.43877062295189</v>
      </c>
      <c r="G205" s="57">
        <f t="shared" si="58"/>
        <v>901.65134430656929</v>
      </c>
      <c r="H205" s="57">
        <f t="shared" si="58"/>
        <v>962.98147830431174</v>
      </c>
      <c r="I205" s="57">
        <f t="shared" si="58"/>
        <v>921.32168463499738</v>
      </c>
      <c r="J205" s="57">
        <f t="shared" si="58"/>
        <v>981.29273965289985</v>
      </c>
      <c r="K205" s="57">
        <f t="shared" si="58"/>
        <v>969.11073089908791</v>
      </c>
      <c r="L205" s="57">
        <f t="shared" si="58"/>
        <v>832.03865004232557</v>
      </c>
      <c r="M205" s="57">
        <f t="shared" si="58"/>
        <v>810.4374139033215</v>
      </c>
      <c r="N205" s="57">
        <f t="shared" si="58"/>
        <v>779.18739975708843</v>
      </c>
      <c r="O205" s="57">
        <f t="shared" si="58"/>
        <v>784.00018925517645</v>
      </c>
      <c r="P205" s="57">
        <f t="shared" si="58"/>
        <v>755.11217633396302</v>
      </c>
      <c r="Q205" s="57">
        <f t="shared" si="58"/>
        <v>754.08477724452223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3896.2403547644544</v>
      </c>
      <c r="C207" s="168">
        <f t="shared" ref="C207:Q207" si="59">SUM(C208,C211,C213,C222)</f>
        <v>3860.4662837954061</v>
      </c>
      <c r="D207" s="168">
        <f t="shared" si="59"/>
        <v>4020.0713382504136</v>
      </c>
      <c r="E207" s="168">
        <f t="shared" si="59"/>
        <v>4279.9302287626042</v>
      </c>
      <c r="F207" s="168">
        <f t="shared" si="59"/>
        <v>4224.7847120971574</v>
      </c>
      <c r="G207" s="168">
        <f t="shared" si="59"/>
        <v>3990.6724356125255</v>
      </c>
      <c r="H207" s="168">
        <f t="shared" si="59"/>
        <v>3853.3613819016364</v>
      </c>
      <c r="I207" s="168">
        <f t="shared" si="59"/>
        <v>3305.3642072031089</v>
      </c>
      <c r="J207" s="168">
        <f t="shared" si="59"/>
        <v>3659.333698229892</v>
      </c>
      <c r="K207" s="168">
        <f t="shared" si="59"/>
        <v>4119.3944535769715</v>
      </c>
      <c r="L207" s="168">
        <f t="shared" si="59"/>
        <v>4342.8998875517836</v>
      </c>
      <c r="M207" s="168">
        <f t="shared" si="59"/>
        <v>3783.2038114930333</v>
      </c>
      <c r="N207" s="168">
        <f t="shared" si="59"/>
        <v>3570.0449540272098</v>
      </c>
      <c r="O207" s="168">
        <f t="shared" si="59"/>
        <v>3516.123085881783</v>
      </c>
      <c r="P207" s="168">
        <f t="shared" si="59"/>
        <v>2923.9004599277969</v>
      </c>
      <c r="Q207" s="168">
        <f t="shared" si="59"/>
        <v>3261.5907974376523</v>
      </c>
    </row>
    <row r="208" spans="1:17" ht="12" customHeight="1" x14ac:dyDescent="0.25">
      <c r="A208" s="158" t="s">
        <v>65</v>
      </c>
      <c r="B208" s="157">
        <f>SUM(B209:B210)</f>
        <v>3165.9174131319232</v>
      </c>
      <c r="C208" s="157">
        <f t="shared" ref="C208:Q208" si="60">SUM(C209:C210)</f>
        <v>3079.3256829137881</v>
      </c>
      <c r="D208" s="157">
        <f t="shared" si="60"/>
        <v>3211.3196966726832</v>
      </c>
      <c r="E208" s="157">
        <f t="shared" si="60"/>
        <v>3469.378954903179</v>
      </c>
      <c r="F208" s="157">
        <f t="shared" si="60"/>
        <v>3432.0439081715886</v>
      </c>
      <c r="G208" s="157">
        <f t="shared" si="60"/>
        <v>3169.5116786556614</v>
      </c>
      <c r="H208" s="157">
        <f t="shared" si="60"/>
        <v>3043.3277404319847</v>
      </c>
      <c r="I208" s="157">
        <f t="shared" si="60"/>
        <v>2480.9217756140324</v>
      </c>
      <c r="J208" s="157">
        <f t="shared" si="60"/>
        <v>2770.9541519164518</v>
      </c>
      <c r="K208" s="157">
        <f t="shared" si="60"/>
        <v>3164.4684278289542</v>
      </c>
      <c r="L208" s="157">
        <f t="shared" si="60"/>
        <v>3343.5679094838947</v>
      </c>
      <c r="M208" s="157">
        <f t="shared" si="60"/>
        <v>2838.7633942830821</v>
      </c>
      <c r="N208" s="157">
        <f t="shared" si="60"/>
        <v>2643.0078169120256</v>
      </c>
      <c r="O208" s="157">
        <f t="shared" si="60"/>
        <v>2603.3669818172493</v>
      </c>
      <c r="P208" s="157">
        <f t="shared" si="60"/>
        <v>2006.6225371088774</v>
      </c>
      <c r="Q208" s="157">
        <f t="shared" si="60"/>
        <v>2315.1108149240767</v>
      </c>
    </row>
    <row r="209" spans="1:17" ht="12" customHeight="1" x14ac:dyDescent="0.25">
      <c r="A209" s="23" t="s">
        <v>166</v>
      </c>
      <c r="B209" s="156">
        <f>IF(B152=0,0,B152*1000000/B$7)</f>
        <v>3165.9174131319232</v>
      </c>
      <c r="C209" s="156">
        <f t="shared" ref="C209:Q210" si="61">IF(C152=0,0,C152*1000000/C$7)</f>
        <v>3079.3256829137881</v>
      </c>
      <c r="D209" s="156">
        <f t="shared" si="61"/>
        <v>3211.3196966726832</v>
      </c>
      <c r="E209" s="156">
        <f t="shared" si="61"/>
        <v>3469.378954903179</v>
      </c>
      <c r="F209" s="156">
        <f t="shared" si="61"/>
        <v>3432.0439081715886</v>
      </c>
      <c r="G209" s="156">
        <f t="shared" si="61"/>
        <v>3169.5116786556614</v>
      </c>
      <c r="H209" s="156">
        <f t="shared" si="61"/>
        <v>3043.3277404319847</v>
      </c>
      <c r="I209" s="156">
        <f t="shared" si="61"/>
        <v>2480.9217756140324</v>
      </c>
      <c r="J209" s="156">
        <f t="shared" si="61"/>
        <v>2770.9541519164518</v>
      </c>
      <c r="K209" s="156">
        <f t="shared" si="61"/>
        <v>3164.4684278289542</v>
      </c>
      <c r="L209" s="156">
        <f t="shared" si="61"/>
        <v>3343.5679094838947</v>
      </c>
      <c r="M209" s="156">
        <f t="shared" si="61"/>
        <v>2838.7633942830821</v>
      </c>
      <c r="N209" s="156">
        <f t="shared" si="61"/>
        <v>2643.0078169120256</v>
      </c>
      <c r="O209" s="156">
        <f t="shared" si="61"/>
        <v>2603.3669818172493</v>
      </c>
      <c r="P209" s="156">
        <f t="shared" si="61"/>
        <v>2006.6225371088774</v>
      </c>
      <c r="Q209" s="156">
        <f t="shared" si="61"/>
        <v>2315.1108149240767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642.33477714432513</v>
      </c>
      <c r="C213" s="157">
        <f t="shared" si="63"/>
        <v>698.28392733723456</v>
      </c>
      <c r="D213" s="157">
        <f t="shared" si="63"/>
        <v>697.34426136537547</v>
      </c>
      <c r="E213" s="157">
        <f t="shared" si="63"/>
        <v>699.7176920371877</v>
      </c>
      <c r="F213" s="157">
        <f t="shared" si="63"/>
        <v>709.7476562765147</v>
      </c>
      <c r="G213" s="157">
        <f t="shared" si="63"/>
        <v>724.93508443938094</v>
      </c>
      <c r="H213" s="157">
        <f t="shared" si="63"/>
        <v>740.67875025383523</v>
      </c>
      <c r="I213" s="157">
        <f t="shared" si="63"/>
        <v>748.77444474852678</v>
      </c>
      <c r="J213" s="157">
        <f t="shared" si="63"/>
        <v>787.35926306788099</v>
      </c>
      <c r="K213" s="157">
        <f t="shared" si="63"/>
        <v>879.92858000607646</v>
      </c>
      <c r="L213" s="157">
        <f t="shared" si="63"/>
        <v>928.5534598569775</v>
      </c>
      <c r="M213" s="157">
        <f t="shared" si="63"/>
        <v>861.93485511677761</v>
      </c>
      <c r="N213" s="157">
        <f t="shared" si="63"/>
        <v>853.23255308125829</v>
      </c>
      <c r="O213" s="157">
        <f t="shared" si="63"/>
        <v>857.77426102430695</v>
      </c>
      <c r="P213" s="157">
        <f t="shared" si="63"/>
        <v>876.1925904709999</v>
      </c>
      <c r="Q213" s="157">
        <f t="shared" si="63"/>
        <v>872.30922047774038</v>
      </c>
    </row>
    <row r="214" spans="1:17" ht="12" customHeight="1" x14ac:dyDescent="0.25">
      <c r="A214" s="167" t="s">
        <v>165</v>
      </c>
      <c r="B214" s="132">
        <f>IF(B157=0,0,B157*1000000/B$11)</f>
        <v>1059.5483544679287</v>
      </c>
      <c r="C214" s="132">
        <f t="shared" ref="C214:Q214" si="64">IF(C157=0,0,C157*1000000/C$11)</f>
        <v>1052.5179982843863</v>
      </c>
      <c r="D214" s="132">
        <f t="shared" si="64"/>
        <v>1046.8901356207311</v>
      </c>
      <c r="E214" s="132">
        <f t="shared" si="64"/>
        <v>1047.2213233871314</v>
      </c>
      <c r="F214" s="132">
        <f t="shared" si="64"/>
        <v>1042.3427705025965</v>
      </c>
      <c r="G214" s="132">
        <f t="shared" si="64"/>
        <v>1028.3229953240957</v>
      </c>
      <c r="H214" s="132">
        <f t="shared" si="64"/>
        <v>1040.7785783217362</v>
      </c>
      <c r="I214" s="132">
        <f t="shared" si="64"/>
        <v>1007.7150873166216</v>
      </c>
      <c r="J214" s="132">
        <f t="shared" si="64"/>
        <v>1057.5141847522184</v>
      </c>
      <c r="K214" s="132">
        <f t="shared" si="64"/>
        <v>1090.0193302428181</v>
      </c>
      <c r="L214" s="132">
        <f t="shared" si="64"/>
        <v>1152.9905520498962</v>
      </c>
      <c r="M214" s="132">
        <f t="shared" si="64"/>
        <v>1017.5676228331629</v>
      </c>
      <c r="N214" s="132">
        <f t="shared" si="64"/>
        <v>1002.0861505894271</v>
      </c>
      <c r="O214" s="132">
        <f t="shared" si="64"/>
        <v>974.80939063793164</v>
      </c>
      <c r="P214" s="132">
        <f t="shared" si="64"/>
        <v>977.33872788853603</v>
      </c>
      <c r="Q214" s="132">
        <f t="shared" si="64"/>
        <v>963.47333745678668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545.00966512140565</v>
      </c>
      <c r="L215" s="132">
        <f t="shared" si="65"/>
        <v>576.49527602494857</v>
      </c>
      <c r="M215" s="132">
        <f t="shared" si="65"/>
        <v>508.78381141658338</v>
      </c>
      <c r="N215" s="132">
        <f t="shared" si="65"/>
        <v>501.04307529471436</v>
      </c>
      <c r="O215" s="132">
        <f t="shared" si="65"/>
        <v>487.40469531896753</v>
      </c>
      <c r="P215" s="132">
        <f t="shared" si="65"/>
        <v>488.66936394427023</v>
      </c>
      <c r="Q215" s="132">
        <f t="shared" si="65"/>
        <v>481.73666872839476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545.00966512140565</v>
      </c>
      <c r="L216" s="165">
        <f t="shared" si="65"/>
        <v>576.49527602494857</v>
      </c>
      <c r="M216" s="165">
        <f t="shared" si="65"/>
        <v>508.78381141658338</v>
      </c>
      <c r="N216" s="165">
        <f t="shared" si="65"/>
        <v>501.04307529471436</v>
      </c>
      <c r="O216" s="165">
        <f t="shared" si="65"/>
        <v>487.40469531896753</v>
      </c>
      <c r="P216" s="165">
        <f t="shared" si="65"/>
        <v>488.66936394427023</v>
      </c>
      <c r="Q216" s="165">
        <f t="shared" si="65"/>
        <v>481.73666872839476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87.988164488206252</v>
      </c>
      <c r="C222" s="157">
        <f t="shared" ref="C222:Q222" si="68">IF(C165=0,0,C165*1000000/C$5)</f>
        <v>82.856673544383497</v>
      </c>
      <c r="D222" s="157">
        <f t="shared" si="68"/>
        <v>111.40738021235484</v>
      </c>
      <c r="E222" s="157">
        <f t="shared" si="68"/>
        <v>110.83358182223722</v>
      </c>
      <c r="F222" s="157">
        <f t="shared" si="68"/>
        <v>82.993147649053739</v>
      </c>
      <c r="G222" s="157">
        <f t="shared" si="68"/>
        <v>96.225672517483503</v>
      </c>
      <c r="H222" s="157">
        <f t="shared" si="68"/>
        <v>69.354891215816494</v>
      </c>
      <c r="I222" s="157">
        <f t="shared" si="68"/>
        <v>75.667986840550043</v>
      </c>
      <c r="J222" s="157">
        <f t="shared" si="68"/>
        <v>101.02028324555913</v>
      </c>
      <c r="K222" s="157">
        <f t="shared" si="68"/>
        <v>74.997445741940737</v>
      </c>
      <c r="L222" s="157">
        <f t="shared" si="68"/>
        <v>70.77851821091231</v>
      </c>
      <c r="M222" s="157">
        <f t="shared" si="68"/>
        <v>82.505562093173438</v>
      </c>
      <c r="N222" s="157">
        <f t="shared" si="68"/>
        <v>73.804584033925963</v>
      </c>
      <c r="O222" s="157">
        <f t="shared" si="68"/>
        <v>54.981843040227176</v>
      </c>
      <c r="P222" s="157">
        <f t="shared" si="68"/>
        <v>41.085332347919426</v>
      </c>
      <c r="Q222" s="157">
        <f t="shared" si="68"/>
        <v>74.170762035835082</v>
      </c>
    </row>
    <row r="223" spans="1:17" ht="12" customHeight="1" x14ac:dyDescent="0.25">
      <c r="A223" s="23" t="s">
        <v>57</v>
      </c>
      <c r="B223" s="156">
        <f>IF(B166=0,0,B166*1000000/B$16)</f>
        <v>350.16292767040221</v>
      </c>
      <c r="C223" s="156">
        <f t="shared" ref="C223:Q223" si="69">IF(C166=0,0,C166*1000000/C$16)</f>
        <v>356.45662439969823</v>
      </c>
      <c r="D223" s="156">
        <f t="shared" si="69"/>
        <v>350.32953868458463</v>
      </c>
      <c r="E223" s="156">
        <f t="shared" si="69"/>
        <v>345.06066784143508</v>
      </c>
      <c r="F223" s="156">
        <f t="shared" si="69"/>
        <v>317.78127964742788</v>
      </c>
      <c r="G223" s="156">
        <f t="shared" si="69"/>
        <v>394.36239082314802</v>
      </c>
      <c r="H223" s="156">
        <f t="shared" si="69"/>
        <v>337.87350754035333</v>
      </c>
      <c r="I223" s="156">
        <f t="shared" si="69"/>
        <v>378.99422546739981</v>
      </c>
      <c r="J223" s="156">
        <f t="shared" si="69"/>
        <v>349.26088499690536</v>
      </c>
      <c r="K223" s="156">
        <f t="shared" si="69"/>
        <v>353.73325310444699</v>
      </c>
      <c r="L223" s="156">
        <f t="shared" si="69"/>
        <v>348.90709237045672</v>
      </c>
      <c r="M223" s="156">
        <f t="shared" si="69"/>
        <v>337.89950270637979</v>
      </c>
      <c r="N223" s="156">
        <f t="shared" si="69"/>
        <v>335.92922435385248</v>
      </c>
      <c r="O223" s="156">
        <f t="shared" si="69"/>
        <v>339.27293971277402</v>
      </c>
      <c r="P223" s="156">
        <f t="shared" si="69"/>
        <v>333.29842758420875</v>
      </c>
      <c r="Q223" s="156">
        <f t="shared" si="69"/>
        <v>306.64880918867453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243.72316855918794</v>
      </c>
      <c r="C226" s="184">
        <f>C169/RES_summary!C$19</f>
        <v>240.35991399069283</v>
      </c>
      <c r="D226" s="184">
        <f>D169/RES_summary!D$19</f>
        <v>247.30162391913598</v>
      </c>
      <c r="E226" s="184">
        <f>E169/RES_summary!E$19</f>
        <v>264.67065264988224</v>
      </c>
      <c r="F226" s="184">
        <f>F169/RES_summary!F$19</f>
        <v>258.77597532294715</v>
      </c>
      <c r="G226" s="184">
        <f>G169/RES_summary!G$19</f>
        <v>242.26787935738619</v>
      </c>
      <c r="H226" s="184">
        <f>H169/RES_summary!H$19</f>
        <v>233.43505525944485</v>
      </c>
      <c r="I226" s="184">
        <f>I169/RES_summary!I$19</f>
        <v>200.42097612036901</v>
      </c>
      <c r="J226" s="184">
        <f>J169/RES_summary!J$19</f>
        <v>218.46037332876824</v>
      </c>
      <c r="K226" s="184">
        <f>K169/RES_summary!K$19</f>
        <v>232.94630414332499</v>
      </c>
      <c r="L226" s="184">
        <f>L169/RES_summary!L$19</f>
        <v>228.92278395514026</v>
      </c>
      <c r="M226" s="184">
        <f>M169/RES_summary!M$19</f>
        <v>197.56824329163175</v>
      </c>
      <c r="N226" s="184">
        <f>N169/RES_summary!N$19</f>
        <v>183.57191796181371</v>
      </c>
      <c r="O226" s="184">
        <f>O169/RES_summary!O$19</f>
        <v>178.03692297320512</v>
      </c>
      <c r="P226" s="184">
        <f>P169/RES_summary!P$19</f>
        <v>148.0470974658719</v>
      </c>
      <c r="Q226" s="184">
        <f>Q169/RES_summary!Q$19</f>
        <v>161.16415799981726</v>
      </c>
    </row>
    <row r="227" spans="1:17" ht="12" customHeight="1" x14ac:dyDescent="0.25">
      <c r="A227" s="158" t="s">
        <v>65</v>
      </c>
      <c r="B227" s="178">
        <f>B170/RES_summary!B$19</f>
        <v>173.61419725431787</v>
      </c>
      <c r="C227" s="178">
        <f>C170/RES_summary!C$19</f>
        <v>168.94842451379213</v>
      </c>
      <c r="D227" s="178">
        <f>D170/RES_summary!D$19</f>
        <v>175.23325072575187</v>
      </c>
      <c r="E227" s="178">
        <f>E170/RES_summary!E$19</f>
        <v>189.65356845391224</v>
      </c>
      <c r="F227" s="178">
        <f>F170/RES_summary!F$19</f>
        <v>185.65147247226474</v>
      </c>
      <c r="G227" s="178">
        <f>G170/RES_summary!G$19</f>
        <v>170.08500389841208</v>
      </c>
      <c r="H227" s="178">
        <f>H170/RES_summary!H$19</f>
        <v>162.23996138068026</v>
      </c>
      <c r="I227" s="178">
        <f>I170/RES_summary!I$19</f>
        <v>131.32364316339508</v>
      </c>
      <c r="J227" s="178">
        <f>J170/RES_summary!J$19</f>
        <v>146.03287871666259</v>
      </c>
      <c r="K227" s="178">
        <f>K170/RES_summary!K$19</f>
        <v>161.79239281789549</v>
      </c>
      <c r="L227" s="178">
        <f>L170/RES_summary!L$19</f>
        <v>162.68168070528637</v>
      </c>
      <c r="M227" s="178">
        <f>M170/RES_summary!M$19</f>
        <v>136.44779737157356</v>
      </c>
      <c r="N227" s="178">
        <f>N170/RES_summary!N$19</f>
        <v>124.6153251659435</v>
      </c>
      <c r="O227" s="178">
        <f>O170/RES_summary!O$19</f>
        <v>121.23793369184733</v>
      </c>
      <c r="P227" s="178">
        <f>P170/RES_summary!P$19</f>
        <v>92.495478921813628</v>
      </c>
      <c r="Q227" s="178">
        <f>Q170/RES_summary!Q$19</f>
        <v>106.15507853886065</v>
      </c>
    </row>
    <row r="228" spans="1:17" ht="12" customHeight="1" x14ac:dyDescent="0.25">
      <c r="A228" s="23" t="s">
        <v>166</v>
      </c>
      <c r="B228" s="177">
        <f>B171/RES_summary!B$19</f>
        <v>171.64145707942399</v>
      </c>
      <c r="C228" s="177">
        <f>C171/RES_summary!C$19</f>
        <v>166.24228103102891</v>
      </c>
      <c r="D228" s="177">
        <f>D171/RES_summary!D$19</f>
        <v>172.3732820113718</v>
      </c>
      <c r="E228" s="177">
        <f>E171/RES_summary!E$19</f>
        <v>184.95834052533888</v>
      </c>
      <c r="F228" s="177">
        <f>F171/RES_summary!F$19</f>
        <v>181.56787572754763</v>
      </c>
      <c r="G228" s="177">
        <f>G171/RES_summary!G$19</f>
        <v>166.26966596759684</v>
      </c>
      <c r="H228" s="177">
        <f>H171/RES_summary!H$19</f>
        <v>158.44275996919671</v>
      </c>
      <c r="I228" s="177">
        <f>I171/RES_summary!I$19</f>
        <v>127.83431554976214</v>
      </c>
      <c r="J228" s="177">
        <f>J171/RES_summary!J$19</f>
        <v>141.29218663948973</v>
      </c>
      <c r="K228" s="177">
        <f>K171/RES_summary!K$19</f>
        <v>159.03347022777561</v>
      </c>
      <c r="L228" s="177">
        <f>L171/RES_summary!L$19</f>
        <v>160.69383872406027</v>
      </c>
      <c r="M228" s="177">
        <f>M171/RES_summary!M$19</f>
        <v>134.69267657834408</v>
      </c>
      <c r="N228" s="177">
        <f>N171/RES_summary!N$19</f>
        <v>123.362745880926</v>
      </c>
      <c r="O228" s="177">
        <f>O171/RES_summary!O$19</f>
        <v>120.05902564632873</v>
      </c>
      <c r="P228" s="177">
        <f>P171/RES_summary!P$19</f>
        <v>91.640804795652329</v>
      </c>
      <c r="Q228" s="177">
        <f>Q171/RES_summary!Q$19</f>
        <v>104.34004704704077</v>
      </c>
    </row>
    <row r="229" spans="1:17" ht="12" customHeight="1" x14ac:dyDescent="0.25">
      <c r="A229" s="23" t="s">
        <v>60</v>
      </c>
      <c r="B229" s="177">
        <f>B172/RES_summary!B$19</f>
        <v>1.9727401748939055</v>
      </c>
      <c r="C229" s="177">
        <f>C172/RES_summary!C$19</f>
        <v>2.7061434827632116</v>
      </c>
      <c r="D229" s="177">
        <f>D172/RES_summary!D$19</f>
        <v>2.859968714380051</v>
      </c>
      <c r="E229" s="177">
        <f>E172/RES_summary!E$19</f>
        <v>4.6952279285733693</v>
      </c>
      <c r="F229" s="177">
        <f>F172/RES_summary!F$19</f>
        <v>4.0835967447171271</v>
      </c>
      <c r="G229" s="177">
        <f>G172/RES_summary!G$19</f>
        <v>3.8153379308152582</v>
      </c>
      <c r="H229" s="177">
        <f>H172/RES_summary!H$19</f>
        <v>3.7972014114835404</v>
      </c>
      <c r="I229" s="177">
        <f>I172/RES_summary!I$19</f>
        <v>3.489327613632939</v>
      </c>
      <c r="J229" s="177">
        <f>J172/RES_summary!J$19</f>
        <v>4.7406920771728691</v>
      </c>
      <c r="K229" s="177">
        <f>K172/RES_summary!K$19</f>
        <v>2.7589225901198682</v>
      </c>
      <c r="L229" s="177">
        <f>L172/RES_summary!L$19</f>
        <v>1.9878419812261257</v>
      </c>
      <c r="M229" s="177">
        <f>M172/RES_summary!M$19</f>
        <v>1.7551207932294628</v>
      </c>
      <c r="N229" s="177">
        <f>N172/RES_summary!N$19</f>
        <v>1.2525792850175059</v>
      </c>
      <c r="O229" s="177">
        <f>O172/RES_summary!O$19</f>
        <v>1.1789080455186114</v>
      </c>
      <c r="P229" s="177">
        <f>P172/RES_summary!P$19</f>
        <v>0.85467412616130178</v>
      </c>
      <c r="Q229" s="177">
        <f>Q172/RES_summary!Q$19</f>
        <v>1.8150314918198713</v>
      </c>
    </row>
    <row r="230" spans="1:17" ht="12" customHeight="1" x14ac:dyDescent="0.25">
      <c r="A230" s="158" t="s">
        <v>112</v>
      </c>
      <c r="B230" s="178">
        <f>B173/RES_summary!B$19</f>
        <v>0.12000328134854057</v>
      </c>
      <c r="C230" s="178">
        <f>C173/RES_summary!C$19</f>
        <v>0.13930538550169683</v>
      </c>
      <c r="D230" s="178">
        <f>D173/RES_summary!D$19</f>
        <v>0.1607514672628495</v>
      </c>
      <c r="E230" s="178">
        <f>E173/RES_summary!E$19</f>
        <v>0.1782203977283712</v>
      </c>
      <c r="F230" s="178">
        <f>F173/RES_summary!F$19</f>
        <v>0.20463090261396233</v>
      </c>
      <c r="G230" s="178">
        <f>G173/RES_summary!G$19</f>
        <v>0.25604313372302134</v>
      </c>
      <c r="H230" s="178">
        <f>H173/RES_summary!H$19</f>
        <v>0.31597660827179508</v>
      </c>
      <c r="I230" s="178">
        <f>I173/RES_summary!I$19</f>
        <v>0.43449665474276161</v>
      </c>
      <c r="J230" s="178">
        <f>J173/RES_summary!J$19</f>
        <v>0.55453247131076722</v>
      </c>
      <c r="K230" s="178">
        <f>K173/RES_summary!K$19</f>
        <v>0.59579090843951688</v>
      </c>
      <c r="L230" s="178">
        <f>L173/RES_summary!L$19</f>
        <v>0.74358299382049875</v>
      </c>
      <c r="M230" s="178">
        <f>M173/RES_summary!M$19</f>
        <v>0.83959356841350019</v>
      </c>
      <c r="N230" s="178">
        <f>N173/RES_summary!N$19</f>
        <v>1.1239008541520772</v>
      </c>
      <c r="O230" s="178">
        <f>O173/RES_summary!O$19</f>
        <v>1.0125297610489303</v>
      </c>
      <c r="P230" s="178">
        <f>P173/RES_summary!P$19</f>
        <v>1.0172729581466489</v>
      </c>
      <c r="Q230" s="178">
        <f>Q173/RES_summary!Q$19</f>
        <v>1.1577167017378533</v>
      </c>
    </row>
    <row r="231" spans="1:17" ht="12" customHeight="1" x14ac:dyDescent="0.25">
      <c r="A231" s="23" t="s">
        <v>60</v>
      </c>
      <c r="B231" s="177">
        <f>B174/RES_summary!B$19</f>
        <v>0.12000328134854057</v>
      </c>
      <c r="C231" s="177">
        <f>C174/RES_summary!C$19</f>
        <v>0.13930538550169683</v>
      </c>
      <c r="D231" s="177">
        <f>D174/RES_summary!D$19</f>
        <v>0.1607514672628495</v>
      </c>
      <c r="E231" s="177">
        <f>E174/RES_summary!E$19</f>
        <v>0.1782203977283712</v>
      </c>
      <c r="F231" s="177">
        <f>F174/RES_summary!F$19</f>
        <v>0.20463090261396233</v>
      </c>
      <c r="G231" s="177">
        <f>G174/RES_summary!G$19</f>
        <v>0.25604313372302134</v>
      </c>
      <c r="H231" s="177">
        <f>H174/RES_summary!H$19</f>
        <v>0.31597660827179508</v>
      </c>
      <c r="I231" s="177">
        <f>I174/RES_summary!I$19</f>
        <v>0.43449665474276161</v>
      </c>
      <c r="J231" s="177">
        <f>J174/RES_summary!J$19</f>
        <v>0.55453247131076722</v>
      </c>
      <c r="K231" s="177">
        <f>K174/RES_summary!K$19</f>
        <v>0.59579090843951688</v>
      </c>
      <c r="L231" s="177">
        <f>L174/RES_summary!L$19</f>
        <v>0.74358299382049875</v>
      </c>
      <c r="M231" s="177">
        <f>M174/RES_summary!M$19</f>
        <v>0.83959356841350019</v>
      </c>
      <c r="N231" s="177">
        <f>N174/RES_summary!N$19</f>
        <v>1.1239008541520772</v>
      </c>
      <c r="O231" s="177">
        <f>O174/RES_summary!O$19</f>
        <v>1.0125297610489303</v>
      </c>
      <c r="P231" s="177">
        <f>P174/RES_summary!P$19</f>
        <v>1.0172729581466489</v>
      </c>
      <c r="Q231" s="177">
        <f>Q174/RES_summary!Q$19</f>
        <v>1.1577167017378533</v>
      </c>
    </row>
    <row r="232" spans="1:17" ht="12" customHeight="1" x14ac:dyDescent="0.25">
      <c r="A232" s="158" t="s">
        <v>63</v>
      </c>
      <c r="B232" s="178">
        <f>B175/RES_summary!B$19</f>
        <v>54.447563592394189</v>
      </c>
      <c r="C232" s="178">
        <f>C175/RES_summary!C$19</f>
        <v>55.144226736658581</v>
      </c>
      <c r="D232" s="178">
        <f>D175/RES_summary!D$19</f>
        <v>55.063304369005209</v>
      </c>
      <c r="E232" s="178">
        <f>E175/RES_summary!E$19</f>
        <v>57.026722777693607</v>
      </c>
      <c r="F232" s="178">
        <f>F175/RES_summary!F$19</f>
        <v>55.449401643504004</v>
      </c>
      <c r="G232" s="178">
        <f>G175/RES_summary!G$19</f>
        <v>54.426663734707439</v>
      </c>
      <c r="H232" s="178">
        <f>H175/RES_summary!H$19</f>
        <v>53.829727313110325</v>
      </c>
      <c r="I232" s="178">
        <f>I175/RES_summary!I$19</f>
        <v>51.933476577257181</v>
      </c>
      <c r="J232" s="178">
        <f>J175/RES_summary!J$19</f>
        <v>54.511790324264062</v>
      </c>
      <c r="K232" s="178">
        <f>K175/RES_summary!K$19</f>
        <v>53.932054375761915</v>
      </c>
      <c r="L232" s="178">
        <f>L175/RES_summary!L$19</f>
        <v>51.418122708983439</v>
      </c>
      <c r="M232" s="178">
        <f>M175/RES_summary!M$19</f>
        <v>46.521305197550994</v>
      </c>
      <c r="N232" s="178">
        <f>N175/RES_summary!N$19</f>
        <v>44.898631123966297</v>
      </c>
      <c r="O232" s="178">
        <f>O175/RES_summary!O$19</f>
        <v>43.334318302708624</v>
      </c>
      <c r="P232" s="178">
        <f>P175/RES_summary!P$19</f>
        <v>42.947441163763948</v>
      </c>
      <c r="Q232" s="178">
        <f>Q175/RES_summary!Q$19</f>
        <v>41.946137805454526</v>
      </c>
    </row>
    <row r="233" spans="1:17" ht="12" customHeight="1" x14ac:dyDescent="0.25">
      <c r="A233" s="167" t="s">
        <v>165</v>
      </c>
      <c r="B233" s="183">
        <f>B176/RES_summary!B$19</f>
        <v>57.443830547389929</v>
      </c>
      <c r="C233" s="183">
        <f>C176/RES_summary!C$19</f>
        <v>56.821853508993605</v>
      </c>
      <c r="D233" s="183">
        <f>D176/RES_summary!D$19</f>
        <v>56.193685346634823</v>
      </c>
      <c r="E233" s="183">
        <f>E176/RES_summary!E$19</f>
        <v>55.829103898463735</v>
      </c>
      <c r="F233" s="183">
        <f>F176/RES_summary!F$19</f>
        <v>55.143805756537844</v>
      </c>
      <c r="G233" s="183">
        <f>G176/RES_summary!G$19</f>
        <v>53.944878036182594</v>
      </c>
      <c r="H233" s="183">
        <f>H176/RES_summary!H$19</f>
        <v>54.185366983414482</v>
      </c>
      <c r="I233" s="183">
        <f>I176/RES_summary!I$19</f>
        <v>51.924478120397751</v>
      </c>
      <c r="J233" s="183">
        <f>J176/RES_summary!J$19</f>
        <v>53.923119392855064</v>
      </c>
      <c r="K233" s="183">
        <f>K176/RES_summary!K$19</f>
        <v>54.779992487648556</v>
      </c>
      <c r="L233" s="183">
        <f>L176/RES_summary!L$19</f>
        <v>55.413403536963123</v>
      </c>
      <c r="M233" s="183">
        <f>M176/RES_summary!M$19</f>
        <v>48.281201242372383</v>
      </c>
      <c r="N233" s="183">
        <f>N176/RES_summary!N$19</f>
        <v>46.772506064848145</v>
      </c>
      <c r="O233" s="183">
        <f>O176/RES_summary!O$19</f>
        <v>44.955116373638127</v>
      </c>
      <c r="P233" s="183">
        <f>P176/RES_summary!P$19</f>
        <v>44.634257776605871</v>
      </c>
      <c r="Q233" s="183">
        <f>Q176/RES_summary!Q$19</f>
        <v>43.422912074343742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42.947730105946185</v>
      </c>
      <c r="L234" s="183">
        <f>L177/RES_summary!L$19</f>
        <v>41.66227165444581</v>
      </c>
      <c r="M234" s="183">
        <f>M177/RES_summary!M$19</f>
        <v>37.757707686892431</v>
      </c>
      <c r="N234" s="183">
        <f>N177/RES_summary!N$19</f>
        <v>36.603896507533271</v>
      </c>
      <c r="O234" s="183">
        <f>O177/RES_summary!O$19</f>
        <v>35.407143707028141</v>
      </c>
      <c r="P234" s="183">
        <f>P177/RES_summary!P$19</f>
        <v>34.866720406179979</v>
      </c>
      <c r="Q234" s="183">
        <f>Q177/RES_summary!Q$19</f>
        <v>34.065612189968718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27.389996243824108</v>
      </c>
      <c r="L235" s="182">
        <f>L178/RES_summary!L$19</f>
        <v>27.70670176848159</v>
      </c>
      <c r="M235" s="182">
        <f>M178/RES_summary!M$19</f>
        <v>24.14060062118628</v>
      </c>
      <c r="N235" s="182">
        <f>N178/RES_summary!N$19</f>
        <v>23.386253032424108</v>
      </c>
      <c r="O235" s="182">
        <f>O178/RES_summary!O$19</f>
        <v>22.477558186819145</v>
      </c>
      <c r="P235" s="182">
        <f>P178/RES_summary!P$19</f>
        <v>22.317128888303035</v>
      </c>
      <c r="Q235" s="182">
        <f>Q178/RES_summary!Q$19</f>
        <v>21.711456037171942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15.557733862122072</v>
      </c>
      <c r="L236" s="181">
        <f>L179/RES_summary!L$19</f>
        <v>13.955569885964215</v>
      </c>
      <c r="M236" s="181">
        <f>M179/RES_summary!M$19</f>
        <v>13.617107065706158</v>
      </c>
      <c r="N236" s="181">
        <f>N179/RES_summary!N$19</f>
        <v>13.217643475109163</v>
      </c>
      <c r="O236" s="181">
        <f>O179/RES_summary!O$19</f>
        <v>12.929585520208997</v>
      </c>
      <c r="P236" s="181">
        <f>P179/RES_summary!P$19</f>
        <v>12.549591517876943</v>
      </c>
      <c r="Q236" s="181">
        <f>Q179/RES_summary!Q$19</f>
        <v>12.35415615279677</v>
      </c>
    </row>
    <row r="237" spans="1:17" ht="12" customHeight="1" x14ac:dyDescent="0.25">
      <c r="A237" s="163" t="s">
        <v>142</v>
      </c>
      <c r="B237" s="180">
        <f>B180/RES_summary!B$19</f>
        <v>49.83456303007236</v>
      </c>
      <c r="C237" s="180">
        <f>C180/RES_summary!C$19</f>
        <v>51.837204890736366</v>
      </c>
      <c r="D237" s="180">
        <f>D180/RES_summary!D$19</f>
        <v>52.808193535310345</v>
      </c>
      <c r="E237" s="180">
        <f>E180/RES_summary!E$19</f>
        <v>59.438194320766513</v>
      </c>
      <c r="F237" s="180">
        <f>F180/RES_summary!F$19</f>
        <v>56.101533786354828</v>
      </c>
      <c r="G237" s="180">
        <f>G180/RES_summary!G$19</f>
        <v>55.577874259290638</v>
      </c>
      <c r="H237" s="180">
        <f>H180/RES_summary!H$19</f>
        <v>52.951970240613889</v>
      </c>
      <c r="I237" s="180">
        <f>I180/RES_summary!I$19</f>
        <v>51.959497268608253</v>
      </c>
      <c r="J237" s="180">
        <f>J180/RES_summary!J$19</f>
        <v>56.227455942546726</v>
      </c>
      <c r="K237" s="180">
        <f>K180/RES_summary!K$19</f>
        <v>57.543649988075394</v>
      </c>
      <c r="L237" s="180">
        <f>L180/RES_summary!L$19</f>
        <v>37.601800577679683</v>
      </c>
      <c r="M237" s="180">
        <f>M180/RES_summary!M$19</f>
        <v>42.926654384261369</v>
      </c>
      <c r="N237" s="180">
        <f>N180/RES_summary!N$19</f>
        <v>40.209433125336844</v>
      </c>
      <c r="O237" s="180">
        <f>O180/RES_summary!O$19</f>
        <v>39.275902027660436</v>
      </c>
      <c r="P237" s="180">
        <f>P180/RES_summary!P$19</f>
        <v>36.390784310154629</v>
      </c>
      <c r="Q237" s="180">
        <f>Q180/RES_summary!Q$19</f>
        <v>39.085347339924013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44.329558856159501</v>
      </c>
      <c r="L238" s="179">
        <f>L181/RES_summary!L$19</f>
        <v>32.7564701748041</v>
      </c>
      <c r="M238" s="179">
        <f>M181/RES_summary!M$19</f>
        <v>35.080434257836885</v>
      </c>
      <c r="N238" s="179">
        <f>N181/RES_summary!N$19</f>
        <v>33.322360037777678</v>
      </c>
      <c r="O238" s="179">
        <f>O181/RES_summary!O$19</f>
        <v>32.567536534039334</v>
      </c>
      <c r="P238" s="179">
        <f>P181/RES_summary!P$19</f>
        <v>30.744983672954341</v>
      </c>
      <c r="Q238" s="179">
        <f>Q181/RES_summary!Q$19</f>
        <v>31.896829822758889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28.77182499403742</v>
      </c>
      <c r="L239" s="177">
        <f>L182/RES_summary!L$19</f>
        <v>18.800900288839888</v>
      </c>
      <c r="M239" s="177">
        <f>M182/RES_summary!M$19</f>
        <v>21.463327192130716</v>
      </c>
      <c r="N239" s="177">
        <f>N182/RES_summary!N$19</f>
        <v>20.104716562668511</v>
      </c>
      <c r="O239" s="177">
        <f>O182/RES_summary!O$19</f>
        <v>19.637951013830335</v>
      </c>
      <c r="P239" s="177">
        <f>P182/RES_summary!P$19</f>
        <v>18.195392155077396</v>
      </c>
      <c r="Q239" s="177">
        <f>Q182/RES_summary!Q$19</f>
        <v>19.542673669962113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15.557733862122085</v>
      </c>
      <c r="L240" s="177">
        <f>L183/RES_summary!L$19</f>
        <v>13.955569885964215</v>
      </c>
      <c r="M240" s="177">
        <f>M183/RES_summary!M$19</f>
        <v>13.617107065706167</v>
      </c>
      <c r="N240" s="177">
        <f>N183/RES_summary!N$19</f>
        <v>13.217643475109165</v>
      </c>
      <c r="O240" s="177">
        <f>O183/RES_summary!O$19</f>
        <v>12.929585520209001</v>
      </c>
      <c r="P240" s="177">
        <f>P183/RES_summary!P$19</f>
        <v>12.549591517876946</v>
      </c>
      <c r="Q240" s="177">
        <f>Q183/RES_summary!Q$19</f>
        <v>12.354156152796776</v>
      </c>
    </row>
    <row r="241" spans="1:17" ht="12" customHeight="1" x14ac:dyDescent="0.25">
      <c r="A241" s="158" t="s">
        <v>62</v>
      </c>
      <c r="B241" s="178">
        <f>B184/RES_summary!B$19</f>
        <v>15.541404431127328</v>
      </c>
      <c r="C241" s="178">
        <f>C184/RES_summary!C$19</f>
        <v>16.127957354740428</v>
      </c>
      <c r="D241" s="178">
        <f>D184/RES_summary!D$19</f>
        <v>16.844317357116061</v>
      </c>
      <c r="E241" s="178">
        <f>E184/RES_summary!E$19</f>
        <v>17.812141020548054</v>
      </c>
      <c r="F241" s="178">
        <f>F184/RES_summary!F$19</f>
        <v>17.470470304564429</v>
      </c>
      <c r="G241" s="178">
        <f>G184/RES_summary!G$19</f>
        <v>17.500168590543662</v>
      </c>
      <c r="H241" s="178">
        <f>H184/RES_summary!H$19</f>
        <v>17.04938995738247</v>
      </c>
      <c r="I241" s="178">
        <f>I184/RES_summary!I$19</f>
        <v>16.729359724974003</v>
      </c>
      <c r="J241" s="178">
        <f>J184/RES_summary!J$19</f>
        <v>17.361171816530817</v>
      </c>
      <c r="K241" s="178">
        <f>K184/RES_summary!K$19</f>
        <v>16.626066041228071</v>
      </c>
      <c r="L241" s="178">
        <f>L184/RES_summary!L$19</f>
        <v>14.079397547049963</v>
      </c>
      <c r="M241" s="178">
        <f>M184/RES_summary!M$19</f>
        <v>13.759547154093685</v>
      </c>
      <c r="N241" s="178">
        <f>N184/RES_summary!N$19</f>
        <v>12.934060817751842</v>
      </c>
      <c r="O241" s="178">
        <f>O184/RES_summary!O$19</f>
        <v>12.452141217600241</v>
      </c>
      <c r="P241" s="178">
        <f>P184/RES_summary!P$19</f>
        <v>11.586904422147658</v>
      </c>
      <c r="Q241" s="178">
        <f>Q184/RES_summary!Q$19</f>
        <v>11.905224953764259</v>
      </c>
    </row>
    <row r="242" spans="1:17" ht="12" customHeight="1" x14ac:dyDescent="0.25">
      <c r="A242" s="23" t="s">
        <v>57</v>
      </c>
      <c r="B242" s="177">
        <f>B185/RES_summary!B$19</f>
        <v>22.293672888945867</v>
      </c>
      <c r="C242" s="177">
        <f>C185/RES_summary!C$19</f>
        <v>22.598593169624642</v>
      </c>
      <c r="D242" s="177">
        <f>D185/RES_summary!D$19</f>
        <v>22.082691922521899</v>
      </c>
      <c r="E242" s="177">
        <f>E185/RES_summary!E$19</f>
        <v>21.602623056591344</v>
      </c>
      <c r="F242" s="177">
        <f>F185/RES_summary!F$19</f>
        <v>19.74255403757342</v>
      </c>
      <c r="G242" s="177">
        <f>G185/RES_summary!G$19</f>
        <v>24.294334539485202</v>
      </c>
      <c r="H242" s="177">
        <f>H185/RES_summary!H$19</f>
        <v>20.656972117569701</v>
      </c>
      <c r="I242" s="177">
        <f>I185/RES_summary!I$19</f>
        <v>22.932733338202283</v>
      </c>
      <c r="J242" s="177">
        <f>J185/RES_summary!J$19</f>
        <v>20.913542592216132</v>
      </c>
      <c r="K242" s="177">
        <f>K185/RES_summary!K$19</f>
        <v>20.876250789644416</v>
      </c>
      <c r="L242" s="177">
        <f>L185/RES_summary!L$19</f>
        <v>19.691904616824029</v>
      </c>
      <c r="M242" s="177">
        <f>M185/RES_summary!M$19</f>
        <v>18.827436354345274</v>
      </c>
      <c r="N242" s="177">
        <f>N185/RES_summary!N$19</f>
        <v>18.412900907102895</v>
      </c>
      <c r="O242" s="177">
        <f>O185/RES_summary!O$19</f>
        <v>18.373736872165818</v>
      </c>
      <c r="P242" s="177">
        <f>P185/RES_summary!P$19</f>
        <v>17.874970033119119</v>
      </c>
      <c r="Q242" s="177">
        <f>Q185/RES_summary!Q$19</f>
        <v>16.22965827939548</v>
      </c>
    </row>
    <row r="243" spans="1:17" ht="12" customHeight="1" x14ac:dyDescent="0.25">
      <c r="A243" s="29" t="s">
        <v>140</v>
      </c>
      <c r="B243" s="176">
        <f>B186/RES_summary!B$19</f>
        <v>13.275283540909587</v>
      </c>
      <c r="C243" s="176">
        <f>C186/RES_summary!C$19</f>
        <v>14.168397940850113</v>
      </c>
      <c r="D243" s="176">
        <f>D186/RES_summary!D$19</f>
        <v>14.401707635880307</v>
      </c>
      <c r="E243" s="176">
        <f>E186/RES_summary!E$19</f>
        <v>16.018528215011589</v>
      </c>
      <c r="F243" s="176">
        <f>F186/RES_summary!F$19</f>
        <v>16.667331836194421</v>
      </c>
      <c r="G243" s="176">
        <f>G186/RES_summary!G$19</f>
        <v>15.307304889125959</v>
      </c>
      <c r="H243" s="176">
        <f>H186/RES_summary!H$19</f>
        <v>16.117598070113452</v>
      </c>
      <c r="I243" s="176">
        <f>I186/RES_summary!I$19</f>
        <v>15.181861575596223</v>
      </c>
      <c r="J243" s="176">
        <f>J186/RES_summary!J$19</f>
        <v>15.915552125709903</v>
      </c>
      <c r="K243" s="176">
        <f>K186/RES_summary!K$19</f>
        <v>15.482499295790054</v>
      </c>
      <c r="L243" s="176">
        <f>L186/RES_summary!L$19</f>
        <v>12.65111951036393</v>
      </c>
      <c r="M243" s="176">
        <f>M186/RES_summary!M$19</f>
        <v>12.122354642443858</v>
      </c>
      <c r="N243" s="176">
        <f>N186/RES_summary!N$19</f>
        <v>11.391422501531661</v>
      </c>
      <c r="O243" s="176">
        <f>O186/RES_summary!O$19</f>
        <v>11.306905764792422</v>
      </c>
      <c r="P243" s="176">
        <f>P186/RES_summary!P$19</f>
        <v>10.702798714142405</v>
      </c>
      <c r="Q243" s="176">
        <f>Q186/RES_summary!Q$19</f>
        <v>10.525539778912641</v>
      </c>
    </row>
    <row r="245" spans="1:17" ht="12" customHeight="1" x14ac:dyDescent="0.25">
      <c r="A245" s="152" t="s">
        <v>71</v>
      </c>
      <c r="B245" s="184">
        <f>B188/RES_summary!B$19</f>
        <v>143.98896444897193</v>
      </c>
      <c r="C245" s="184">
        <f>C188/RES_summary!C$19</f>
        <v>142.44003716604578</v>
      </c>
      <c r="D245" s="184">
        <f>D188/RES_summary!D$19</f>
        <v>148.58775366428034</v>
      </c>
      <c r="E245" s="184">
        <f>E188/RES_summary!E$19</f>
        <v>161.51671272554793</v>
      </c>
      <c r="F245" s="184">
        <f>F188/RES_summary!F$19</f>
        <v>158.76658222837321</v>
      </c>
      <c r="G245" s="184">
        <f>G188/RES_summary!G$19</f>
        <v>148.74340504173148</v>
      </c>
      <c r="H245" s="184">
        <f>H188/RES_summary!H$19</f>
        <v>144.83006651564463</v>
      </c>
      <c r="I245" s="184">
        <f>I188/RES_summary!I$19</f>
        <v>125.2333023923385</v>
      </c>
      <c r="J245" s="184">
        <f>J188/RES_summary!J$19</f>
        <v>137.68171948485565</v>
      </c>
      <c r="K245" s="184">
        <f>K188/RES_summary!K$19</f>
        <v>147.49728046701321</v>
      </c>
      <c r="L245" s="184">
        <f>L188/RES_summary!L$19</f>
        <v>145.81976419484187</v>
      </c>
      <c r="M245" s="184">
        <f>M188/RES_summary!M$19</f>
        <v>126.91825340425136</v>
      </c>
      <c r="N245" s="184">
        <f>N188/RES_summary!N$19</f>
        <v>119.57879221865669</v>
      </c>
      <c r="O245" s="184">
        <f>O188/RES_summary!O$19</f>
        <v>117.34615185643082</v>
      </c>
      <c r="P245" s="184">
        <f>P188/RES_summary!P$19</f>
        <v>97.886529276927732</v>
      </c>
      <c r="Q245" s="184">
        <f>Q188/RES_summary!Q$19</f>
        <v>106.89566523875503</v>
      </c>
    </row>
    <row r="246" spans="1:17" ht="12" customHeight="1" x14ac:dyDescent="0.25">
      <c r="A246" s="158" t="s">
        <v>65</v>
      </c>
      <c r="B246" s="178">
        <f>B189/RES_summary!B$19</f>
        <v>102.08489817852504</v>
      </c>
      <c r="C246" s="178">
        <f>C189/RES_summary!C$19</f>
        <v>99.743774187212452</v>
      </c>
      <c r="D246" s="178">
        <f>D189/RES_summary!D$19</f>
        <v>105.42648765895804</v>
      </c>
      <c r="E246" s="178">
        <f>E189/RES_summary!E$19</f>
        <v>115.80859153815112</v>
      </c>
      <c r="F246" s="178">
        <f>F189/RES_summary!F$19</f>
        <v>113.53304403100805</v>
      </c>
      <c r="G246" s="178">
        <f>G189/RES_summary!G$19</f>
        <v>104.30936680636502</v>
      </c>
      <c r="H246" s="178">
        <f>H189/RES_summary!H$19</f>
        <v>100.2136736364792</v>
      </c>
      <c r="I246" s="178">
        <f>I189/RES_summary!I$19</f>
        <v>81.839594643755703</v>
      </c>
      <c r="J246" s="178">
        <f>J189/RES_summary!J$19</f>
        <v>92.188777533018396</v>
      </c>
      <c r="K246" s="178">
        <f>K189/RES_summary!K$19</f>
        <v>102.29382423213822</v>
      </c>
      <c r="L246" s="178">
        <f>L189/RES_summary!L$19</f>
        <v>103.84896664506005</v>
      </c>
      <c r="M246" s="178">
        <f>M189/RES_summary!M$19</f>
        <v>87.825524289138343</v>
      </c>
      <c r="N246" s="178">
        <f>N189/RES_summary!N$19</f>
        <v>80.902537556422345</v>
      </c>
      <c r="O246" s="178">
        <f>O189/RES_summary!O$19</f>
        <v>79.716761013703888</v>
      </c>
      <c r="P246" s="178">
        <f>P189/RES_summary!P$19</f>
        <v>60.824604567886382</v>
      </c>
      <c r="Q246" s="178">
        <f>Q189/RES_summary!Q$19</f>
        <v>70.2385758456509</v>
      </c>
    </row>
    <row r="247" spans="1:17" ht="12" customHeight="1" x14ac:dyDescent="0.25">
      <c r="A247" s="23" t="s">
        <v>166</v>
      </c>
      <c r="B247" s="177">
        <f>B190/RES_summary!B$19</f>
        <v>100.11215800363114</v>
      </c>
      <c r="C247" s="177">
        <f>C190/RES_summary!C$19</f>
        <v>97.037630704449242</v>
      </c>
      <c r="D247" s="177">
        <f>D190/RES_summary!D$19</f>
        <v>102.56651894457798</v>
      </c>
      <c r="E247" s="177">
        <f>E190/RES_summary!E$19</f>
        <v>111.11336360957775</v>
      </c>
      <c r="F247" s="177">
        <f>F190/RES_summary!F$19</f>
        <v>109.44944728629092</v>
      </c>
      <c r="G247" s="177">
        <f>G190/RES_summary!G$19</f>
        <v>100.49402887554976</v>
      </c>
      <c r="H247" s="177">
        <f>H190/RES_summary!H$19</f>
        <v>96.416472224995644</v>
      </c>
      <c r="I247" s="177">
        <f>I190/RES_summary!I$19</f>
        <v>78.350267030122765</v>
      </c>
      <c r="J247" s="177">
        <f>J190/RES_summary!J$19</f>
        <v>87.448085455845529</v>
      </c>
      <c r="K247" s="177">
        <f>K190/RES_summary!K$19</f>
        <v>99.534901642018355</v>
      </c>
      <c r="L247" s="177">
        <f>L190/RES_summary!L$19</f>
        <v>101.86112466383391</v>
      </c>
      <c r="M247" s="177">
        <f>M190/RES_summary!M$19</f>
        <v>86.070403495908877</v>
      </c>
      <c r="N247" s="177">
        <f>N190/RES_summary!N$19</f>
        <v>79.649958271404842</v>
      </c>
      <c r="O247" s="177">
        <f>O190/RES_summary!O$19</f>
        <v>78.537852968185263</v>
      </c>
      <c r="P247" s="177">
        <f>P190/RES_summary!P$19</f>
        <v>59.969930441725083</v>
      </c>
      <c r="Q247" s="177">
        <f>Q190/RES_summary!Q$19</f>
        <v>68.423544353831034</v>
      </c>
    </row>
    <row r="248" spans="1:17" ht="12" customHeight="1" x14ac:dyDescent="0.25">
      <c r="A248" s="23" t="s">
        <v>60</v>
      </c>
      <c r="B248" s="177">
        <f>B191/RES_summary!B$19</f>
        <v>1.9727401748939055</v>
      </c>
      <c r="C248" s="177">
        <f>C191/RES_summary!C$19</f>
        <v>2.706143482763212</v>
      </c>
      <c r="D248" s="177">
        <f>D191/RES_summary!D$19</f>
        <v>2.8599687143800505</v>
      </c>
      <c r="E248" s="177">
        <f>E191/RES_summary!E$19</f>
        <v>4.6952279285733693</v>
      </c>
      <c r="F248" s="177">
        <f>F191/RES_summary!F$19</f>
        <v>4.0835967447171297</v>
      </c>
      <c r="G248" s="177">
        <f>G191/RES_summary!G$19</f>
        <v>3.81533793081526</v>
      </c>
      <c r="H248" s="177">
        <f>H191/RES_summary!H$19</f>
        <v>3.7972014114835395</v>
      </c>
      <c r="I248" s="177">
        <f>I191/RES_summary!I$19</f>
        <v>3.4893276136329376</v>
      </c>
      <c r="J248" s="177">
        <f>J191/RES_summary!J$19</f>
        <v>4.7406920771728691</v>
      </c>
      <c r="K248" s="177">
        <f>K191/RES_summary!K$19</f>
        <v>2.7589225901198691</v>
      </c>
      <c r="L248" s="177">
        <f>L191/RES_summary!L$19</f>
        <v>1.9878419812261257</v>
      </c>
      <c r="M248" s="177">
        <f>M191/RES_summary!M$19</f>
        <v>1.7551207932294628</v>
      </c>
      <c r="N248" s="177">
        <f>N191/RES_summary!N$19</f>
        <v>1.2525792850175059</v>
      </c>
      <c r="O248" s="177">
        <f>O191/RES_summary!O$19</f>
        <v>1.1789080455186118</v>
      </c>
      <c r="P248" s="177">
        <f>P191/RES_summary!P$19</f>
        <v>0.85467412616130156</v>
      </c>
      <c r="Q248" s="177">
        <f>Q191/RES_summary!Q$19</f>
        <v>1.8150314918198713</v>
      </c>
    </row>
    <row r="249" spans="1:17" ht="12" customHeight="1" x14ac:dyDescent="0.25">
      <c r="A249" s="158" t="s">
        <v>112</v>
      </c>
      <c r="B249" s="178">
        <f>B192/RES_summary!B$19</f>
        <v>0.19289762211906172</v>
      </c>
      <c r="C249" s="178">
        <f>C192/RES_summary!C$19</f>
        <v>0.23255305047770067</v>
      </c>
      <c r="D249" s="178">
        <f>D192/RES_summary!D$19</f>
        <v>0.28330414636045148</v>
      </c>
      <c r="E249" s="178">
        <f>E192/RES_summary!E$19</f>
        <v>0.32380981724430707</v>
      </c>
      <c r="F249" s="178">
        <f>F192/RES_summary!F$19</f>
        <v>0.38149733865580282</v>
      </c>
      <c r="G249" s="178">
        <f>G192/RES_summary!G$19</f>
        <v>0.49213230922312529</v>
      </c>
      <c r="H249" s="178">
        <f>H192/RES_summary!H$19</f>
        <v>0.62906237748964444</v>
      </c>
      <c r="I249" s="178">
        <f>I192/RES_summary!I$19</f>
        <v>0.89232514032382015</v>
      </c>
      <c r="J249" s="178">
        <f>J192/RES_summary!J$19</f>
        <v>1.1934230882328276</v>
      </c>
      <c r="K249" s="178">
        <f>K192/RES_summary!K$19</f>
        <v>1.2945888213688908</v>
      </c>
      <c r="L249" s="178">
        <f>L192/RES_summary!L$19</f>
        <v>1.7554204902269919</v>
      </c>
      <c r="M249" s="178">
        <f>M192/RES_summary!M$19</f>
        <v>2.0614497888257217</v>
      </c>
      <c r="N249" s="178">
        <f>N192/RES_summary!N$19</f>
        <v>2.9320419501948285</v>
      </c>
      <c r="O249" s="178">
        <f>O192/RES_summary!O$19</f>
        <v>2.7358395517549066</v>
      </c>
      <c r="P249" s="178">
        <f>P192/RES_summary!P$19</f>
        <v>2.8537772528636798</v>
      </c>
      <c r="Q249" s="178">
        <f>Q192/RES_summary!Q$19</f>
        <v>3.3781245760574725</v>
      </c>
    </row>
    <row r="250" spans="1:17" ht="12" customHeight="1" x14ac:dyDescent="0.25">
      <c r="A250" s="23" t="s">
        <v>60</v>
      </c>
      <c r="B250" s="177">
        <f>B193/RES_summary!B$19</f>
        <v>0.19289762211906172</v>
      </c>
      <c r="C250" s="177">
        <f>C193/RES_summary!C$19</f>
        <v>0.23255305047770067</v>
      </c>
      <c r="D250" s="177">
        <f>D193/RES_summary!D$19</f>
        <v>0.28330414636045148</v>
      </c>
      <c r="E250" s="177">
        <f>E193/RES_summary!E$19</f>
        <v>0.32380981724430707</v>
      </c>
      <c r="F250" s="177">
        <f>F193/RES_summary!F$19</f>
        <v>0.38149733865580282</v>
      </c>
      <c r="G250" s="177">
        <f>G193/RES_summary!G$19</f>
        <v>0.49213230922312529</v>
      </c>
      <c r="H250" s="177">
        <f>H193/RES_summary!H$19</f>
        <v>0.62906237748964444</v>
      </c>
      <c r="I250" s="177">
        <f>I193/RES_summary!I$19</f>
        <v>0.89232514032382015</v>
      </c>
      <c r="J250" s="177">
        <f>J193/RES_summary!J$19</f>
        <v>1.1934230882328276</v>
      </c>
      <c r="K250" s="177">
        <f>K193/RES_summary!K$19</f>
        <v>1.2945888213688908</v>
      </c>
      <c r="L250" s="177">
        <f>L193/RES_summary!L$19</f>
        <v>1.7554204902269919</v>
      </c>
      <c r="M250" s="177">
        <f>M193/RES_summary!M$19</f>
        <v>2.0614497888257217</v>
      </c>
      <c r="N250" s="177">
        <f>N193/RES_summary!N$19</f>
        <v>2.9320419501948285</v>
      </c>
      <c r="O250" s="177">
        <f>O193/RES_summary!O$19</f>
        <v>2.7358395517549066</v>
      </c>
      <c r="P250" s="177">
        <f>P193/RES_summary!P$19</f>
        <v>2.8537772528636798</v>
      </c>
      <c r="Q250" s="177">
        <f>Q193/RES_summary!Q$19</f>
        <v>3.3781245760574725</v>
      </c>
    </row>
    <row r="251" spans="1:17" ht="12" customHeight="1" x14ac:dyDescent="0.25">
      <c r="A251" s="158" t="s">
        <v>63</v>
      </c>
      <c r="B251" s="178">
        <f>B194/RES_summary!B$19</f>
        <v>31.374291986421159</v>
      </c>
      <c r="C251" s="178">
        <f>C194/RES_summary!C$19</f>
        <v>31.491182310154613</v>
      </c>
      <c r="D251" s="178">
        <f>D194/RES_summary!D$19</f>
        <v>31.859096107814782</v>
      </c>
      <c r="E251" s="178">
        <f>E194/RES_summary!E$19</f>
        <v>33.465649998913442</v>
      </c>
      <c r="F251" s="178">
        <f>F194/RES_summary!F$19</f>
        <v>32.449002688372076</v>
      </c>
      <c r="G251" s="178">
        <f>G194/RES_summary!G$19</f>
        <v>31.741494787618134</v>
      </c>
      <c r="H251" s="178">
        <f>H194/RES_summary!H$19</f>
        <v>31.430496662395885</v>
      </c>
      <c r="I251" s="178">
        <f>I194/RES_summary!I$19</f>
        <v>30.283679795716751</v>
      </c>
      <c r="J251" s="178">
        <f>J194/RES_summary!J$19</f>
        <v>32.033713986067639</v>
      </c>
      <c r="K251" s="178">
        <f>K194/RES_summary!K$19</f>
        <v>31.62237466262653</v>
      </c>
      <c r="L251" s="178">
        <f>L194/RES_summary!L$19</f>
        <v>29.849881561124036</v>
      </c>
      <c r="M251" s="178">
        <f>M194/RES_summary!M$19</f>
        <v>27.095345074698908</v>
      </c>
      <c r="N251" s="178">
        <f>N194/RES_summary!N$19</f>
        <v>26.248930475931139</v>
      </c>
      <c r="O251" s="178">
        <f>O194/RES_summary!O$19</f>
        <v>25.38379365234039</v>
      </c>
      <c r="P251" s="178">
        <f>P194/RES_summary!P$19</f>
        <v>25.084415462980694</v>
      </c>
      <c r="Q251" s="178">
        <f>Q194/RES_summary!Q$19</f>
        <v>24.505506232200151</v>
      </c>
    </row>
    <row r="252" spans="1:17" ht="12" customHeight="1" x14ac:dyDescent="0.25">
      <c r="A252" s="167" t="s">
        <v>165</v>
      </c>
      <c r="B252" s="183">
        <f>B195/RES_summary!B$19</f>
        <v>29.732978082645019</v>
      </c>
      <c r="C252" s="183">
        <f>C195/RES_summary!C$19</f>
        <v>29.577474718557685</v>
      </c>
      <c r="D252" s="183">
        <f>D195/RES_summary!D$19</f>
        <v>29.585010544797267</v>
      </c>
      <c r="E252" s="183">
        <f>E195/RES_summary!E$19</f>
        <v>29.566848890896178</v>
      </c>
      <c r="F252" s="183">
        <f>F195/RES_summary!F$19</f>
        <v>29.290232696613526</v>
      </c>
      <c r="G252" s="183">
        <f>G195/RES_summary!G$19</f>
        <v>28.705129978401246</v>
      </c>
      <c r="H252" s="183">
        <f>H195/RES_summary!H$19</f>
        <v>28.965136666186041</v>
      </c>
      <c r="I252" s="183">
        <f>I195/RES_summary!I$19</f>
        <v>27.865551619269986</v>
      </c>
      <c r="J252" s="183">
        <f>J195/RES_summary!J$19</f>
        <v>29.090081729548388</v>
      </c>
      <c r="K252" s="183">
        <f>K195/RES_summary!K$19</f>
        <v>29.751932312045984</v>
      </c>
      <c r="L252" s="183">
        <f>L195/RES_summary!L$19</f>
        <v>30.270464709169921</v>
      </c>
      <c r="M252" s="183">
        <f>M195/RES_summary!M$19</f>
        <v>26.481434619439323</v>
      </c>
      <c r="N252" s="183">
        <f>N195/RES_summary!N$19</f>
        <v>25.78615001407579</v>
      </c>
      <c r="O252" s="183">
        <f>O195/RES_summary!O$19</f>
        <v>25.040455570985536</v>
      </c>
      <c r="P252" s="183">
        <f>P195/RES_summary!P$19</f>
        <v>24.934522158861267</v>
      </c>
      <c r="Q252" s="183">
        <f>Q195/RES_summary!Q$19</f>
        <v>24.309402786257735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31.32375396693557</v>
      </c>
      <c r="L253" s="183">
        <f>L196/RES_summary!L$19</f>
        <v>29.913427272488491</v>
      </c>
      <c r="M253" s="183">
        <f>M196/RES_summary!M$19</f>
        <v>27.532719546818434</v>
      </c>
      <c r="N253" s="183">
        <f>N196/RES_summary!N$19</f>
        <v>26.700673756856705</v>
      </c>
      <c r="O253" s="183">
        <f>O196/RES_summary!O$19</f>
        <v>25.890349415961321</v>
      </c>
      <c r="P253" s="183">
        <f>P196/RES_summary!P$19</f>
        <v>25.447236995289966</v>
      </c>
      <c r="Q253" s="183">
        <f>Q196/RES_summary!Q$19</f>
        <v>24.907637903386991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15.766020104813494</v>
      </c>
      <c r="L254" s="182">
        <f>L197/RES_summary!L$19</f>
        <v>15.957857386524275</v>
      </c>
      <c r="M254" s="182">
        <f>M197/RES_summary!M$19</f>
        <v>13.915612481112275</v>
      </c>
      <c r="N254" s="182">
        <f>N197/RES_summary!N$19</f>
        <v>13.483030281747544</v>
      </c>
      <c r="O254" s="182">
        <f>O197/RES_summary!O$19</f>
        <v>12.960763895752327</v>
      </c>
      <c r="P254" s="182">
        <f>P197/RES_summary!P$19</f>
        <v>12.897645477413022</v>
      </c>
      <c r="Q254" s="182">
        <f>Q197/RES_summary!Q$19</f>
        <v>12.553481750590223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15.557733862122072</v>
      </c>
      <c r="L255" s="181">
        <f>L198/RES_summary!L$19</f>
        <v>13.95556988596422</v>
      </c>
      <c r="M255" s="181">
        <f>M198/RES_summary!M$19</f>
        <v>13.617107065706158</v>
      </c>
      <c r="N255" s="181">
        <f>N198/RES_summary!N$19</f>
        <v>13.21764347510916</v>
      </c>
      <c r="O255" s="181">
        <f>O198/RES_summary!O$19</f>
        <v>12.929585520208997</v>
      </c>
      <c r="P255" s="181">
        <f>P198/RES_summary!P$19</f>
        <v>12.549591517876943</v>
      </c>
      <c r="Q255" s="181">
        <f>Q198/RES_summary!Q$19</f>
        <v>12.354156152796765</v>
      </c>
    </row>
    <row r="256" spans="1:17" ht="12" customHeight="1" x14ac:dyDescent="0.25">
      <c r="A256" s="163" t="s">
        <v>142</v>
      </c>
      <c r="B256" s="180">
        <f>B199/RES_summary!B$19</f>
        <v>33.901230365006562</v>
      </c>
      <c r="C256" s="180">
        <f>C199/RES_summary!C$19</f>
        <v>35.263578481032106</v>
      </c>
      <c r="D256" s="180">
        <f>D199/RES_summary!D$19</f>
        <v>36.395898381915188</v>
      </c>
      <c r="E256" s="180">
        <f>E199/RES_summary!E$19</f>
        <v>41.316100661590582</v>
      </c>
      <c r="F256" s="180">
        <f>F199/RES_summary!F$19</f>
        <v>39.189719862116441</v>
      </c>
      <c r="G256" s="180">
        <f>G199/RES_summary!G$19</f>
        <v>38.996785128421585</v>
      </c>
      <c r="H256" s="180">
        <f>H199/RES_summary!H$19</f>
        <v>37.515271094540331</v>
      </c>
      <c r="I256" s="180">
        <f>I199/RES_summary!I$19</f>
        <v>37.276141715531232</v>
      </c>
      <c r="J256" s="180">
        <f>J199/RES_summary!J$19</f>
        <v>40.612851133692715</v>
      </c>
      <c r="K256" s="180">
        <f>K199/RES_summary!K$19</f>
        <v>41.93545542561629</v>
      </c>
      <c r="L256" s="180">
        <f>L199/RES_summary!L$19</f>
        <v>27.61190401297506</v>
      </c>
      <c r="M256" s="180">
        <f>M199/RES_summary!M$19</f>
        <v>31.791415835144537</v>
      </c>
      <c r="N256" s="180">
        <f>N199/RES_summary!N$19</f>
        <v>29.978195456497428</v>
      </c>
      <c r="O256" s="180">
        <f>O199/RES_summary!O$19</f>
        <v>29.587493347641754</v>
      </c>
      <c r="P256" s="180">
        <f>P199/RES_summary!P$19</f>
        <v>27.505679497138743</v>
      </c>
      <c r="Q256" s="180">
        <f>Q199/RES_summary!Q$19</f>
        <v>29.625593698062609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37.055755766841223</v>
      </c>
      <c r="L257" s="179">
        <f>L200/RES_summary!L$19</f>
        <v>28.024055300646221</v>
      </c>
      <c r="M257" s="179">
        <f>M200/RES_summary!M$19</f>
        <v>29.689640856886822</v>
      </c>
      <c r="N257" s="179">
        <f>N200/RES_summary!N$19</f>
        <v>28.30655803603042</v>
      </c>
      <c r="O257" s="179">
        <f>O200/RES_summary!O$19</f>
        <v>27.723936113220983</v>
      </c>
      <c r="P257" s="179">
        <f>P200/RES_summary!P$19</f>
        <v>26.294380041722537</v>
      </c>
      <c r="Q257" s="179">
        <f>Q200/RES_summary!Q$19</f>
        <v>27.15232581838336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21.498021904719142</v>
      </c>
      <c r="L258" s="177">
        <f>L201/RES_summary!L$19</f>
        <v>14.068485414682</v>
      </c>
      <c r="M258" s="177">
        <f>M201/RES_summary!M$19</f>
        <v>16.072533791180668</v>
      </c>
      <c r="N258" s="177">
        <f>N201/RES_summary!N$19</f>
        <v>15.08891456092126</v>
      </c>
      <c r="O258" s="177">
        <f>O201/RES_summary!O$19</f>
        <v>14.794350593011986</v>
      </c>
      <c r="P258" s="177">
        <f>P201/RES_summary!P$19</f>
        <v>13.744788523845592</v>
      </c>
      <c r="Q258" s="177">
        <f>Q201/RES_summary!Q$19</f>
        <v>14.798169665586585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15.557733862122078</v>
      </c>
      <c r="L259" s="177">
        <f>L202/RES_summary!L$19</f>
        <v>13.95556988596422</v>
      </c>
      <c r="M259" s="177">
        <f>M202/RES_summary!M$19</f>
        <v>13.617107065706158</v>
      </c>
      <c r="N259" s="177">
        <f>N202/RES_summary!N$19</f>
        <v>13.217643475109163</v>
      </c>
      <c r="O259" s="177">
        <f>O202/RES_summary!O$19</f>
        <v>12.929585520208992</v>
      </c>
      <c r="P259" s="177">
        <f>P202/RES_summary!P$19</f>
        <v>12.549591517876946</v>
      </c>
      <c r="Q259" s="177">
        <f>Q202/RES_summary!Q$19</f>
        <v>12.354156152796776</v>
      </c>
    </row>
    <row r="260" spans="1:17" ht="12" customHeight="1" x14ac:dyDescent="0.25">
      <c r="A260" s="158" t="s">
        <v>62</v>
      </c>
      <c r="B260" s="178">
        <f>B203/RES_summary!B$19</f>
        <v>10.336876661906686</v>
      </c>
      <c r="C260" s="178">
        <f>C203/RES_summary!C$19</f>
        <v>10.972527618201037</v>
      </c>
      <c r="D260" s="178">
        <f>D203/RES_summary!D$19</f>
        <v>11.018865751147056</v>
      </c>
      <c r="E260" s="178">
        <f>E203/RES_summary!E$19</f>
        <v>11.918661371239059</v>
      </c>
      <c r="F260" s="178">
        <f>F203/RES_summary!F$19</f>
        <v>12.403038170337277</v>
      </c>
      <c r="G260" s="178">
        <f>G203/RES_summary!G$19</f>
        <v>12.200411138525222</v>
      </c>
      <c r="H260" s="178">
        <f>H203/RES_summary!H$19</f>
        <v>12.5568338392799</v>
      </c>
      <c r="I260" s="178">
        <f>I203/RES_summary!I$19</f>
        <v>12.217702812542198</v>
      </c>
      <c r="J260" s="178">
        <f>J203/RES_summary!J$19</f>
        <v>12.265804877536779</v>
      </c>
      <c r="K260" s="178">
        <f>K203/RES_summary!K$19</f>
        <v>12.286492750879573</v>
      </c>
      <c r="L260" s="178">
        <f>L203/RES_summary!L$19</f>
        <v>10.365495498430811</v>
      </c>
      <c r="M260" s="178">
        <f>M203/RES_summary!M$19</f>
        <v>9.9359342515883977</v>
      </c>
      <c r="N260" s="178">
        <f>N203/RES_summary!N$19</f>
        <v>9.4952822361083502</v>
      </c>
      <c r="O260" s="178">
        <f>O203/RES_summary!O$19</f>
        <v>9.5097576386316565</v>
      </c>
      <c r="P260" s="178">
        <f>P203/RES_summary!P$19</f>
        <v>9.1237319931969676</v>
      </c>
      <c r="Q260" s="178">
        <f>Q203/RES_summary!Q$19</f>
        <v>8.773458584846507</v>
      </c>
    </row>
    <row r="261" spans="1:17" ht="12" customHeight="1" x14ac:dyDescent="0.25">
      <c r="A261" s="23" t="s">
        <v>57</v>
      </c>
      <c r="B261" s="177">
        <f>B204/RES_summary!B$19</f>
        <v>9.3549941068599001</v>
      </c>
      <c r="C261" s="177">
        <f>C204/RES_summary!C$19</f>
        <v>9.4829464385829709</v>
      </c>
      <c r="D261" s="177">
        <f>D204/RES_summary!D$19</f>
        <v>9.608387081051351</v>
      </c>
      <c r="E261" s="177">
        <f>E204/RES_summary!E$19</f>
        <v>9.490404612781699</v>
      </c>
      <c r="F261" s="177">
        <f>F204/RES_summary!F$19</f>
        <v>8.7798692199243398</v>
      </c>
      <c r="G261" s="177">
        <f>G204/RES_summary!G$19</f>
        <v>10.900501874084467</v>
      </c>
      <c r="H261" s="177">
        <f>H204/RES_summary!H$19</f>
        <v>9.3836042510996887</v>
      </c>
      <c r="I261" s="177">
        <f>I204/RES_summary!I$19</f>
        <v>10.420045713650152</v>
      </c>
      <c r="J261" s="177">
        <f>J204/RES_summary!J$19</f>
        <v>9.6011973124488836</v>
      </c>
      <c r="K261" s="177">
        <f>K204/RES_summary!K$19</f>
        <v>9.6550576375528454</v>
      </c>
      <c r="L261" s="177">
        <f>L204/RES_summary!L$19</f>
        <v>9.1721088113796458</v>
      </c>
      <c r="M261" s="177">
        <f>M204/RES_summary!M$19</f>
        <v>8.933836362961701</v>
      </c>
      <c r="N261" s="177">
        <f>N204/RES_summary!N$19</f>
        <v>8.7559366841583977</v>
      </c>
      <c r="O261" s="177">
        <f>O204/RES_summary!O$19</f>
        <v>8.8021733698247893</v>
      </c>
      <c r="P261" s="177">
        <f>P204/RES_summary!P$19</f>
        <v>8.574397261471228</v>
      </c>
      <c r="Q261" s="177">
        <f>Q204/RES_summary!Q$19</f>
        <v>7.8511241240230953</v>
      </c>
    </row>
    <row r="262" spans="1:17" ht="12" customHeight="1" x14ac:dyDescent="0.25">
      <c r="A262" s="29" t="s">
        <v>140</v>
      </c>
      <c r="B262" s="176">
        <f>B205/RES_summary!B$19</f>
        <v>10.666405113512525</v>
      </c>
      <c r="C262" s="176">
        <f>C205/RES_summary!C$19</f>
        <v>11.423630555652725</v>
      </c>
      <c r="D262" s="176">
        <f>D205/RES_summary!D$19</f>
        <v>11.676560016449086</v>
      </c>
      <c r="E262" s="176">
        <f>E205/RES_summary!E$19</f>
        <v>13.067684734411607</v>
      </c>
      <c r="F262" s="176">
        <f>F205/RES_summary!F$19</f>
        <v>13.683759615240502</v>
      </c>
      <c r="G262" s="176">
        <f>G205/RES_summary!G$19</f>
        <v>12.619965777394881</v>
      </c>
      <c r="H262" s="176">
        <f>H205/RES_summary!H$19</f>
        <v>13.376438065994137</v>
      </c>
      <c r="I262" s="176">
        <f>I205/RES_summary!I$19</f>
        <v>12.666147676127247</v>
      </c>
      <c r="J262" s="176">
        <f>J205/RES_summary!J$19</f>
        <v>13.350153727259054</v>
      </c>
      <c r="K262" s="176">
        <f>K205/RES_summary!K$19</f>
        <v>12.994514135008723</v>
      </c>
      <c r="L262" s="176">
        <f>L205/RES_summary!L$19</f>
        <v>10.669190081475188</v>
      </c>
      <c r="M262" s="176">
        <f>M205/RES_summary!M$19</f>
        <v>10.259664130907435</v>
      </c>
      <c r="N262" s="176">
        <f>N205/RES_summary!N$19</f>
        <v>9.703454542429494</v>
      </c>
      <c r="O262" s="176">
        <f>O205/RES_summary!O$19</f>
        <v>9.6466042991870644</v>
      </c>
      <c r="P262" s="176">
        <f>P205/RES_summary!P$19</f>
        <v>9.2009687782389182</v>
      </c>
      <c r="Q262" s="176">
        <f>Q205/RES_summary!Q$19</f>
        <v>9.0677240032333355</v>
      </c>
    </row>
    <row r="264" spans="1:17" ht="12" customHeight="1" x14ac:dyDescent="0.25">
      <c r="A264" s="152" t="s">
        <v>195</v>
      </c>
      <c r="B264" s="184">
        <f>B207/RES_summary!B$19</f>
        <v>56.359512252309692</v>
      </c>
      <c r="C264" s="184">
        <f>C207/RES_summary!C$19</f>
        <v>55.606364678964077</v>
      </c>
      <c r="D264" s="184">
        <f>D207/RES_summary!D$19</f>
        <v>57.573024149577641</v>
      </c>
      <c r="E264" s="184">
        <f>E207/RES_summary!E$19</f>
        <v>60.87763106906386</v>
      </c>
      <c r="F264" s="184">
        <f>F207/RES_summary!F$19</f>
        <v>59.633408708558058</v>
      </c>
      <c r="G264" s="184">
        <f>G207/RES_summary!G$19</f>
        <v>55.855458858052323</v>
      </c>
      <c r="H264" s="184">
        <f>H207/RES_summary!H$19</f>
        <v>53.525691856154602</v>
      </c>
      <c r="I264" s="184">
        <f>I207/RES_summary!I$19</f>
        <v>45.441491142592717</v>
      </c>
      <c r="J264" s="184">
        <f>J207/RES_summary!J$19</f>
        <v>49.783989462704554</v>
      </c>
      <c r="K264" s="184">
        <f>K207/RES_summary!K$19</f>
        <v>55.235720488845196</v>
      </c>
      <c r="L264" s="184">
        <f>L207/RES_summary!L$19</f>
        <v>55.68878849888781</v>
      </c>
      <c r="M264" s="184">
        <f>M207/RES_summary!M$19</f>
        <v>47.893149771732531</v>
      </c>
      <c r="N264" s="184">
        <f>N207/RES_summary!N$19</f>
        <v>44.458841270575455</v>
      </c>
      <c r="O264" s="184">
        <f>O207/RES_summary!O$19</f>
        <v>43.263571286840914</v>
      </c>
      <c r="P264" s="184">
        <f>P207/RES_summary!P$19</f>
        <v>35.627444087957365</v>
      </c>
      <c r="Q264" s="184">
        <f>Q207/RES_summary!Q$19</f>
        <v>39.22000026405545</v>
      </c>
    </row>
    <row r="265" spans="1:17" ht="12" customHeight="1" x14ac:dyDescent="0.25">
      <c r="A265" s="158" t="s">
        <v>65</v>
      </c>
      <c r="B265" s="178">
        <f>B208/RES_summary!B$19</f>
        <v>45.795316764023433</v>
      </c>
      <c r="C265" s="178">
        <f>C208/RES_summary!C$19</f>
        <v>44.354773310197089</v>
      </c>
      <c r="D265" s="178">
        <f>D208/RES_summary!D$19</f>
        <v>45.990573522761224</v>
      </c>
      <c r="E265" s="178">
        <f>E208/RES_summary!E$19</f>
        <v>49.348368026184744</v>
      </c>
      <c r="F265" s="178">
        <f>F208/RES_summary!F$19</f>
        <v>48.443764837455831</v>
      </c>
      <c r="G265" s="178">
        <f>G208/RES_summary!G$19</f>
        <v>44.362079830812959</v>
      </c>
      <c r="H265" s="178">
        <f>H208/RES_summary!H$19</f>
        <v>42.273798563699799</v>
      </c>
      <c r="I265" s="178">
        <f>I208/RES_summary!I$19</f>
        <v>34.107220210817445</v>
      </c>
      <c r="J265" s="178">
        <f>J208/RES_summary!J$19</f>
        <v>37.697888106617718</v>
      </c>
      <c r="K265" s="178">
        <f>K208/RES_summary!K$19</f>
        <v>42.431404796294657</v>
      </c>
      <c r="L265" s="178">
        <f>L208/RES_summary!L$19</f>
        <v>42.874404421945563</v>
      </c>
      <c r="M265" s="178">
        <f>M208/RES_summary!M$19</f>
        <v>35.93708591535178</v>
      </c>
      <c r="N265" s="178">
        <f>N208/RES_summary!N$19</f>
        <v>32.914169575492217</v>
      </c>
      <c r="O265" s="178">
        <f>O208/RES_summary!O$19</f>
        <v>32.032710531637306</v>
      </c>
      <c r="P265" s="178">
        <f>P208/RES_summary!P$19</f>
        <v>24.450501385483925</v>
      </c>
      <c r="Q265" s="178">
        <f>Q208/RES_summary!Q$19</f>
        <v>27.838761025439641</v>
      </c>
    </row>
    <row r="266" spans="1:17" ht="12" customHeight="1" x14ac:dyDescent="0.25">
      <c r="A266" s="23" t="s">
        <v>166</v>
      </c>
      <c r="B266" s="177">
        <f>B209/RES_summary!B$19</f>
        <v>45.795316764023433</v>
      </c>
      <c r="C266" s="177">
        <f>C209/RES_summary!C$19</f>
        <v>44.354773310197089</v>
      </c>
      <c r="D266" s="177">
        <f>D209/RES_summary!D$19</f>
        <v>45.990573522761224</v>
      </c>
      <c r="E266" s="177">
        <f>E209/RES_summary!E$19</f>
        <v>49.348368026184744</v>
      </c>
      <c r="F266" s="177">
        <f>F209/RES_summary!F$19</f>
        <v>48.443764837455831</v>
      </c>
      <c r="G266" s="177">
        <f>G209/RES_summary!G$19</f>
        <v>44.362079830812959</v>
      </c>
      <c r="H266" s="177">
        <f>H209/RES_summary!H$19</f>
        <v>42.273798563699799</v>
      </c>
      <c r="I266" s="177">
        <f>I209/RES_summary!I$19</f>
        <v>34.107220210817445</v>
      </c>
      <c r="J266" s="177">
        <f>J209/RES_summary!J$19</f>
        <v>37.697888106617718</v>
      </c>
      <c r="K266" s="177">
        <f>K209/RES_summary!K$19</f>
        <v>42.431404796294657</v>
      </c>
      <c r="L266" s="177">
        <f>L209/RES_summary!L$19</f>
        <v>42.874404421945563</v>
      </c>
      <c r="M266" s="177">
        <f>M209/RES_summary!M$19</f>
        <v>35.93708591535178</v>
      </c>
      <c r="N266" s="177">
        <f>N209/RES_summary!N$19</f>
        <v>32.914169575492217</v>
      </c>
      <c r="O266" s="177">
        <f>O209/RES_summary!O$19</f>
        <v>32.032710531637306</v>
      </c>
      <c r="P266" s="177">
        <f>P209/RES_summary!P$19</f>
        <v>24.450501385483925</v>
      </c>
      <c r="Q266" s="177">
        <f>Q209/RES_summary!Q$19</f>
        <v>27.838761025439641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9.2914377569858022</v>
      </c>
      <c r="C270" s="178">
        <f>C213/RES_summary!C$19</f>
        <v>10.058119371735289</v>
      </c>
      <c r="D270" s="178">
        <f>D213/RES_summary!D$19</f>
        <v>9.9869416789084049</v>
      </c>
      <c r="E270" s="178">
        <f>E213/RES_summary!E$19</f>
        <v>9.9527686741408097</v>
      </c>
      <c r="F270" s="178">
        <f>F213/RES_summary!F$19</f>
        <v>10.018184345698618</v>
      </c>
      <c r="G270" s="178">
        <f>G213/RES_summary!G$19</f>
        <v>10.146556109771888</v>
      </c>
      <c r="H270" s="178">
        <f>H213/RES_summary!H$19</f>
        <v>10.288508816404724</v>
      </c>
      <c r="I270" s="178">
        <f>I213/RES_summary!I$19</f>
        <v>10.294002465656021</v>
      </c>
      <c r="J270" s="178">
        <f>J213/RES_summary!J$19</f>
        <v>10.711754786095396</v>
      </c>
      <c r="K270" s="178">
        <f>K213/RES_summary!K$19</f>
        <v>11.798697513213014</v>
      </c>
      <c r="L270" s="178">
        <f>L213/RES_summary!L$19</f>
        <v>11.906794670561965</v>
      </c>
      <c r="M270" s="178">
        <f>M213/RES_summary!M$19</f>
        <v>10.911591647316786</v>
      </c>
      <c r="N270" s="178">
        <f>N213/RES_summary!N$19</f>
        <v>10.625561059542443</v>
      </c>
      <c r="O270" s="178">
        <f>O213/RES_summary!O$19</f>
        <v>10.554345505949701</v>
      </c>
      <c r="P270" s="178">
        <f>P213/RES_summary!P$19</f>
        <v>10.676321904631097</v>
      </c>
      <c r="Q270" s="178">
        <f>Q213/RES_summary!Q$19</f>
        <v>10.489350130725271</v>
      </c>
    </row>
    <row r="271" spans="1:17" ht="12" customHeight="1" x14ac:dyDescent="0.25">
      <c r="A271" s="167" t="s">
        <v>165</v>
      </c>
      <c r="B271" s="183">
        <f>B214/RES_summary!B$19</f>
        <v>15.326474505744367</v>
      </c>
      <c r="C271" s="183">
        <f>C214/RES_summary!C$19</f>
        <v>15.160526045634706</v>
      </c>
      <c r="D271" s="183">
        <f>D214/RES_summary!D$19</f>
        <v>14.992925744018859</v>
      </c>
      <c r="E271" s="183">
        <f>E214/RES_summary!E$19</f>
        <v>14.895652490870258</v>
      </c>
      <c r="F271" s="183">
        <f>F214/RES_summary!F$19</f>
        <v>14.712809452706288</v>
      </c>
      <c r="G271" s="183">
        <f>G214/RES_summary!G$19</f>
        <v>14.392925925351758</v>
      </c>
      <c r="H271" s="183">
        <f>H214/RES_summary!H$19</f>
        <v>14.457090304425014</v>
      </c>
      <c r="I271" s="183">
        <f>I214/RES_summary!I$19</f>
        <v>13.853867030678314</v>
      </c>
      <c r="J271" s="183">
        <f>J214/RES_summary!J$19</f>
        <v>14.387120544877281</v>
      </c>
      <c r="K271" s="183">
        <f>K214/RES_summary!K$19</f>
        <v>14.615741155948408</v>
      </c>
      <c r="L271" s="183">
        <f>L214/RES_summary!L$19</f>
        <v>14.784740301835237</v>
      </c>
      <c r="M271" s="183">
        <f>M214/RES_summary!M$19</f>
        <v>12.881811552199071</v>
      </c>
      <c r="N271" s="183">
        <f>N214/RES_summary!N$19</f>
        <v>12.479279583928108</v>
      </c>
      <c r="O271" s="183">
        <f>O214/RES_summary!O$19</f>
        <v>11.994385444663598</v>
      </c>
      <c r="P271" s="183">
        <f>P214/RES_summary!P$19</f>
        <v>11.908777798716187</v>
      </c>
      <c r="Q271" s="183">
        <f>Q214/RES_summary!Q$19</f>
        <v>11.585581054236432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7.3078705779741586</v>
      </c>
      <c r="L272" s="183">
        <f>L215/RES_summary!L$19</f>
        <v>7.3923701509176238</v>
      </c>
      <c r="M272" s="183">
        <f>M215/RES_summary!M$19</f>
        <v>6.4409057760995596</v>
      </c>
      <c r="N272" s="183">
        <f>N215/RES_summary!N$19</f>
        <v>6.2396397919640636</v>
      </c>
      <c r="O272" s="183">
        <f>O215/RES_summary!O$19</f>
        <v>5.9971927223318202</v>
      </c>
      <c r="P272" s="183">
        <f>P215/RES_summary!P$19</f>
        <v>5.9543888993581211</v>
      </c>
      <c r="Q272" s="183">
        <f>Q215/RES_summary!Q$19</f>
        <v>5.7927905271182327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7.3078705779741586</v>
      </c>
      <c r="L273" s="182">
        <f>L216/RES_summary!L$19</f>
        <v>7.3923701509176238</v>
      </c>
      <c r="M273" s="182">
        <f>M216/RES_summary!M$19</f>
        <v>6.4409057760995596</v>
      </c>
      <c r="N273" s="182">
        <f>N216/RES_summary!N$19</f>
        <v>6.2396397919640636</v>
      </c>
      <c r="O273" s="182">
        <f>O216/RES_summary!O$19</f>
        <v>5.9971927223318202</v>
      </c>
      <c r="P273" s="182">
        <f>P216/RES_summary!P$19</f>
        <v>5.9543888993581211</v>
      </c>
      <c r="Q273" s="182">
        <f>Q216/RES_summary!Q$19</f>
        <v>5.7927905271182327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1.2727577313004586</v>
      </c>
      <c r="C279" s="178">
        <f>C222/RES_summary!C$19</f>
        <v>1.193471997031704</v>
      </c>
      <c r="D279" s="178">
        <f>D222/RES_summary!D$19</f>
        <v>1.5955089479080151</v>
      </c>
      <c r="E279" s="178">
        <f>E222/RES_summary!E$19</f>
        <v>1.5764943687382977</v>
      </c>
      <c r="F279" s="178">
        <f>F222/RES_summary!F$19</f>
        <v>1.1714595254036011</v>
      </c>
      <c r="G279" s="178">
        <f>G222/RES_summary!G$19</f>
        <v>1.34682291746748</v>
      </c>
      <c r="H279" s="178">
        <f>H222/RES_summary!H$19</f>
        <v>0.96338447605007926</v>
      </c>
      <c r="I279" s="178">
        <f>I222/RES_summary!I$19</f>
        <v>1.0402684661192585</v>
      </c>
      <c r="J279" s="178">
        <f>J222/RES_summary!J$19</f>
        <v>1.3743465699914406</v>
      </c>
      <c r="K279" s="178">
        <f>K222/RES_summary!K$19</f>
        <v>1.0056181793375247</v>
      </c>
      <c r="L279" s="178">
        <f>L222/RES_summary!L$19</f>
        <v>0.90758940638029539</v>
      </c>
      <c r="M279" s="178">
        <f>M222/RES_summary!M$19</f>
        <v>1.0444722090639631</v>
      </c>
      <c r="N279" s="178">
        <f>N222/RES_summary!N$19</f>
        <v>0.91911063554079642</v>
      </c>
      <c r="O279" s="178">
        <f>O222/RES_summary!O$19</f>
        <v>0.67651524925391715</v>
      </c>
      <c r="P279" s="178">
        <f>P222/RES_summary!P$19</f>
        <v>0.50062079784234237</v>
      </c>
      <c r="Q279" s="178">
        <f>Q222/RES_summary!Q$19</f>
        <v>0.89188910789053477</v>
      </c>
    </row>
    <row r="280" spans="1:17" ht="12" customHeight="1" x14ac:dyDescent="0.25">
      <c r="A280" s="23" t="s">
        <v>57</v>
      </c>
      <c r="B280" s="177">
        <f>B223/RES_summary!B$19</f>
        <v>5.065142294984966</v>
      </c>
      <c r="C280" s="177">
        <f>C223/RES_summary!C$19</f>
        <v>5.1344204537683291</v>
      </c>
      <c r="D280" s="177">
        <f>D223/RES_summary!D$19</f>
        <v>5.0172072318935577</v>
      </c>
      <c r="E280" s="177">
        <f>E223/RES_summary!E$19</f>
        <v>4.9081351588689284</v>
      </c>
      <c r="F280" s="177">
        <f>F223/RES_summary!F$19</f>
        <v>4.485525824518712</v>
      </c>
      <c r="G280" s="177">
        <f>G223/RES_summary!G$19</f>
        <v>5.5196944001755792</v>
      </c>
      <c r="H280" s="177">
        <f>H223/RES_summary!H$19</f>
        <v>4.6932824250286549</v>
      </c>
      <c r="I280" s="177">
        <f>I223/RES_summary!I$19</f>
        <v>5.2103373970529505</v>
      </c>
      <c r="J280" s="177">
        <f>J223/RES_summary!J$19</f>
        <v>4.7515754649081625</v>
      </c>
      <c r="K280" s="177">
        <f>K223/RES_summary!K$19</f>
        <v>4.7431027342189145</v>
      </c>
      <c r="L280" s="177">
        <f>L223/RES_summary!L$19</f>
        <v>4.4740182311072436</v>
      </c>
      <c r="M280" s="177">
        <f>M223/RES_summary!M$19</f>
        <v>4.2776102735326793</v>
      </c>
      <c r="N280" s="177">
        <f>N223/RES_summary!N$19</f>
        <v>4.1834274514801049</v>
      </c>
      <c r="O280" s="177">
        <f>O223/RES_summary!O$19</f>
        <v>4.1745293479334071</v>
      </c>
      <c r="P280" s="177">
        <f>P223/RES_summary!P$19</f>
        <v>4.0612090787980302</v>
      </c>
      <c r="Q280" s="177">
        <f>Q223/RES_summary!Q$19</f>
        <v>3.6873927859989322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1.325961879973788</v>
      </c>
      <c r="D285" s="168">
        <f t="shared" ref="D285:Q285" si="71">SUM(D286,D289,D291,D300)</f>
        <v>25.857014937164017</v>
      </c>
      <c r="E285" s="168">
        <f t="shared" si="71"/>
        <v>21.411764740452007</v>
      </c>
      <c r="F285" s="168">
        <f t="shared" si="71"/>
        <v>4.7316335716417184</v>
      </c>
      <c r="G285" s="168">
        <f t="shared" si="71"/>
        <v>0</v>
      </c>
      <c r="H285" s="168">
        <f t="shared" si="71"/>
        <v>9.8911119470542008</v>
      </c>
      <c r="I285" s="168">
        <f t="shared" si="71"/>
        <v>0</v>
      </c>
      <c r="J285" s="168">
        <f t="shared" si="71"/>
        <v>11.792876564784454</v>
      </c>
      <c r="K285" s="168">
        <f t="shared" si="71"/>
        <v>0</v>
      </c>
      <c r="L285" s="168">
        <f t="shared" si="71"/>
        <v>23.72478069644572</v>
      </c>
      <c r="M285" s="168">
        <f t="shared" si="71"/>
        <v>0</v>
      </c>
      <c r="N285" s="168">
        <f t="shared" si="71"/>
        <v>2.1172719568741338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0.94576784867483832</v>
      </c>
      <c r="D286" s="157">
        <f t="shared" ref="D286:Q286" si="72">SUM(D287:D288)</f>
        <v>19.221188985451874</v>
      </c>
      <c r="E286" s="157">
        <f t="shared" si="72"/>
        <v>16.149391784868353</v>
      </c>
      <c r="F286" s="157">
        <f t="shared" si="72"/>
        <v>3.5817653975274757</v>
      </c>
      <c r="G286" s="157">
        <f t="shared" si="72"/>
        <v>0</v>
      </c>
      <c r="H286" s="157">
        <f t="shared" si="72"/>
        <v>7.3967511256364835</v>
      </c>
      <c r="I286" s="157">
        <f t="shared" si="72"/>
        <v>0</v>
      </c>
      <c r="J286" s="157">
        <f t="shared" si="72"/>
        <v>8.6126855518545948</v>
      </c>
      <c r="K286" s="157">
        <f t="shared" si="72"/>
        <v>0</v>
      </c>
      <c r="L286" s="157">
        <f t="shared" si="72"/>
        <v>18.629007246133714</v>
      </c>
      <c r="M286" s="157">
        <f t="shared" si="72"/>
        <v>0</v>
      </c>
      <c r="N286" s="157">
        <f t="shared" si="72"/>
        <v>1.48714586101769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166</v>
      </c>
      <c r="B287" s="156"/>
      <c r="C287" s="156">
        <f>RES_hhdet_in_fec!C$45</f>
        <v>0.93061894446182825</v>
      </c>
      <c r="D287" s="156">
        <f>RES_hhdet_in_fec!D$45</f>
        <v>18.907481404705042</v>
      </c>
      <c r="E287" s="156">
        <f>RES_hhdet_in_fec!E$45</f>
        <v>15.749583460902048</v>
      </c>
      <c r="F287" s="156">
        <f>RES_hhdet_in_fec!F$45</f>
        <v>3.5029807516374802</v>
      </c>
      <c r="G287" s="156">
        <f>RES_hhdet_in_fec!G$45</f>
        <v>0</v>
      </c>
      <c r="H287" s="156">
        <f>RES_hhdet_in_fec!H$45</f>
        <v>7.2236313000667769</v>
      </c>
      <c r="I287" s="156">
        <f>RES_hhdet_in_fec!I$45</f>
        <v>0</v>
      </c>
      <c r="J287" s="156">
        <f>RES_hhdet_in_fec!J$45</f>
        <v>8.3330903639922909</v>
      </c>
      <c r="K287" s="156">
        <f>RES_hhdet_in_fec!K$45</f>
        <v>0</v>
      </c>
      <c r="L287" s="156">
        <f>RES_hhdet_in_fec!L$45</f>
        <v>18.401375453101551</v>
      </c>
      <c r="M287" s="156">
        <f>RES_hhdet_in_fec!M$45</f>
        <v>0</v>
      </c>
      <c r="N287" s="156">
        <f>RES_hhdet_in_fec!N$45</f>
        <v>1.472197714817937</v>
      </c>
      <c r="O287" s="156">
        <f>RES_hhdet_in_fec!O$45</f>
        <v>0</v>
      </c>
      <c r="P287" s="156">
        <f>RES_hhdet_in_fec!P$45</f>
        <v>0</v>
      </c>
      <c r="Q287" s="156">
        <f>RES_hhdet_in_fec!Q$45</f>
        <v>0</v>
      </c>
    </row>
    <row r="288" spans="1:17" ht="12" customHeight="1" x14ac:dyDescent="0.25">
      <c r="A288" s="23" t="s">
        <v>60</v>
      </c>
      <c r="B288" s="156"/>
      <c r="C288" s="156">
        <f>RES_hhdet_in_fec!C$46</f>
        <v>1.5148904213010054E-2</v>
      </c>
      <c r="D288" s="156">
        <f>RES_hhdet_in_fec!D$46</f>
        <v>0.3137075807468328</v>
      </c>
      <c r="E288" s="156">
        <f>RES_hhdet_in_fec!E$46</f>
        <v>0.39980832396630323</v>
      </c>
      <c r="F288" s="156">
        <f>RES_hhdet_in_fec!F$46</f>
        <v>7.8784645889995661E-2</v>
      </c>
      <c r="G288" s="156">
        <f>RES_hhdet_in_fec!G$46</f>
        <v>0</v>
      </c>
      <c r="H288" s="156">
        <f>RES_hhdet_in_fec!H$46</f>
        <v>0.1731198255697067</v>
      </c>
      <c r="I288" s="156">
        <f>RES_hhdet_in_fec!I$46</f>
        <v>0</v>
      </c>
      <c r="J288" s="156">
        <f>RES_hhdet_in_fec!J$46</f>
        <v>0.27959518786230381</v>
      </c>
      <c r="K288" s="156">
        <f>RES_hhdet_in_fec!K$46</f>
        <v>0</v>
      </c>
      <c r="L288" s="156">
        <f>RES_hhdet_in_fec!L$46</f>
        <v>0.22763179303216369</v>
      </c>
      <c r="M288" s="156">
        <f>RES_hhdet_in_fec!M$46</f>
        <v>0</v>
      </c>
      <c r="N288" s="156">
        <f>RES_hhdet_in_fec!N$46</f>
        <v>1.4948146199752998E-2</v>
      </c>
      <c r="O288" s="156">
        <f>RES_hhdet_in_fec!O$46</f>
        <v>0</v>
      </c>
      <c r="P288" s="156">
        <f>RES_hhdet_in_fec!P$46</f>
        <v>0</v>
      </c>
      <c r="Q288" s="156">
        <f>RES_hhdet_in_fec!Q$46</f>
        <v>0</v>
      </c>
    </row>
    <row r="289" spans="1:17" ht="12" customHeight="1" x14ac:dyDescent="0.25">
      <c r="A289" s="158" t="s">
        <v>112</v>
      </c>
      <c r="B289" s="157"/>
      <c r="C289" s="157">
        <f>C290</f>
        <v>2.0778272723127954E-2</v>
      </c>
      <c r="D289" s="157">
        <f t="shared" ref="D289:Q289" si="73">D290</f>
        <v>3.0735944507353227E-2</v>
      </c>
      <c r="E289" s="157">
        <f t="shared" si="73"/>
        <v>3.1538800468424423E-2</v>
      </c>
      <c r="F289" s="157">
        <f t="shared" si="73"/>
        <v>2.9161855039545676E-2</v>
      </c>
      <c r="G289" s="157">
        <f t="shared" si="73"/>
        <v>0</v>
      </c>
      <c r="H289" s="157">
        <f t="shared" si="73"/>
        <v>7.1976165893993693E-2</v>
      </c>
      <c r="I289" s="157">
        <f t="shared" si="73"/>
        <v>0</v>
      </c>
      <c r="J289" s="157">
        <f t="shared" si="73"/>
        <v>0.14892249036238059</v>
      </c>
      <c r="K289" s="157">
        <f t="shared" si="73"/>
        <v>0</v>
      </c>
      <c r="L289" s="157">
        <f t="shared" si="73"/>
        <v>0.31885923325781657</v>
      </c>
      <c r="M289" s="157">
        <f t="shared" si="73"/>
        <v>0</v>
      </c>
      <c r="N289" s="157">
        <f t="shared" si="73"/>
        <v>0.11453201104246334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RES_hhdet_in_fec!C$48</f>
        <v>2.0778272723127954E-2</v>
      </c>
      <c r="D290" s="156">
        <f>RES_hhdet_in_fec!D$48</f>
        <v>3.0735944507353227E-2</v>
      </c>
      <c r="E290" s="156">
        <f>RES_hhdet_in_fec!E$48</f>
        <v>3.1538800468424423E-2</v>
      </c>
      <c r="F290" s="156">
        <f>RES_hhdet_in_fec!F$48</f>
        <v>2.9161855039545676E-2</v>
      </c>
      <c r="G290" s="156">
        <f>RES_hhdet_in_fec!G$48</f>
        <v>0</v>
      </c>
      <c r="H290" s="156">
        <f>RES_hhdet_in_fec!H$48</f>
        <v>7.1976165893993693E-2</v>
      </c>
      <c r="I290" s="156">
        <f>RES_hhdet_in_fec!I$48</f>
        <v>0</v>
      </c>
      <c r="J290" s="156">
        <f>RES_hhdet_in_fec!J$48</f>
        <v>0.14892249036238059</v>
      </c>
      <c r="K290" s="156">
        <f>RES_hhdet_in_fec!K$48</f>
        <v>0</v>
      </c>
      <c r="L290" s="156">
        <f>RES_hhdet_in_fec!L$48</f>
        <v>0.31885923325781657</v>
      </c>
      <c r="M290" s="156">
        <f>RES_hhdet_in_fec!M$48</f>
        <v>0</v>
      </c>
      <c r="N290" s="156">
        <f>RES_hhdet_in_fec!N$48</f>
        <v>0.11453201104246334</v>
      </c>
      <c r="O290" s="156">
        <f>RES_hhdet_in_fec!O$48</f>
        <v>0</v>
      </c>
      <c r="P290" s="156">
        <f>RES_hhdet_in_fec!P$48</f>
        <v>0</v>
      </c>
      <c r="Q290" s="156">
        <f>RES_hhdet_in_fec!Q$48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0.28642044769712743</v>
      </c>
      <c r="D291" s="157">
        <f t="shared" ref="D291:Q291" si="74">SUM(D292:D293,D296:D297)</f>
        <v>5.2127946201617563</v>
      </c>
      <c r="E291" s="157">
        <f t="shared" si="74"/>
        <v>4.0751744642417655</v>
      </c>
      <c r="F291" s="157">
        <f t="shared" si="74"/>
        <v>0.85554684407731441</v>
      </c>
      <c r="G291" s="157">
        <f t="shared" si="74"/>
        <v>0</v>
      </c>
      <c r="H291" s="157">
        <f t="shared" si="74"/>
        <v>1.8496102082354833</v>
      </c>
      <c r="I291" s="157">
        <f t="shared" si="74"/>
        <v>0</v>
      </c>
      <c r="J291" s="157">
        <f t="shared" si="74"/>
        <v>2.3395991923668142</v>
      </c>
      <c r="K291" s="157">
        <f t="shared" si="74"/>
        <v>0</v>
      </c>
      <c r="L291" s="157">
        <f t="shared" si="74"/>
        <v>3.7295999267646085</v>
      </c>
      <c r="M291" s="157">
        <f t="shared" si="74"/>
        <v>0</v>
      </c>
      <c r="N291" s="157">
        <f t="shared" si="74"/>
        <v>0.39842518687713813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165</v>
      </c>
      <c r="B292" s="132"/>
      <c r="C292" s="132">
        <f>RES_hhdet_in_fec!C$50</f>
        <v>0.28642044769712743</v>
      </c>
      <c r="D292" s="132">
        <f>RES_hhdet_in_fec!D$50</f>
        <v>3.2950484942357052</v>
      </c>
      <c r="E292" s="132">
        <f>RES_hhdet_in_fec!E$50</f>
        <v>2.0880650764707296</v>
      </c>
      <c r="F292" s="132">
        <f>RES_hhdet_in_fec!F$50</f>
        <v>0.74444755368315085</v>
      </c>
      <c r="G292" s="132">
        <f>RES_hhdet_in_fec!G$50</f>
        <v>0</v>
      </c>
      <c r="H292" s="132">
        <f>RES_hhdet_in_fec!H$50</f>
        <v>0.79760002049922873</v>
      </c>
      <c r="I292" s="132">
        <f>RES_hhdet_in_fec!I$50</f>
        <v>0</v>
      </c>
      <c r="J292" s="132">
        <f>RES_hhdet_in_fec!J$50</f>
        <v>1.0342708364226445</v>
      </c>
      <c r="K292" s="132">
        <f>RES_hhdet_in_fec!K$50</f>
        <v>0</v>
      </c>
      <c r="L292" s="132">
        <f>RES_hhdet_in_fec!L$50</f>
        <v>2.1179302717188548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0.39921025950112887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0.26548719413708727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0.13372306536404163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1.9177461259260513</v>
      </c>
      <c r="E296" s="162">
        <f>RES_hhdet_in_fec!E$54</f>
        <v>1.9871093877710355</v>
      </c>
      <c r="F296" s="162">
        <f>RES_hhdet_in_fec!F$54</f>
        <v>0.11109929039416358</v>
      </c>
      <c r="G296" s="162">
        <f>RES_hhdet_in_fec!G$54</f>
        <v>0</v>
      </c>
      <c r="H296" s="162">
        <f>RES_hhdet_in_fec!H$54</f>
        <v>1.0520101877362544</v>
      </c>
      <c r="I296" s="162">
        <f>RES_hhdet_in_fec!I$54</f>
        <v>0</v>
      </c>
      <c r="J296" s="162">
        <f>RES_hhdet_in_fec!J$54</f>
        <v>1.3053283559441697</v>
      </c>
      <c r="K296" s="162">
        <f>RES_hhdet_in_fec!K$54</f>
        <v>0</v>
      </c>
      <c r="L296" s="162">
        <f>RES_hhdet_in_fec!L$54</f>
        <v>1.0720483571778021</v>
      </c>
      <c r="M296" s="162">
        <f>RES_hhdet_in_fec!M$54</f>
        <v>0</v>
      </c>
      <c r="N296" s="162">
        <f>RES_hhdet_in_fec!N$54</f>
        <v>0.35397507847990384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0.14041103836682264</v>
      </c>
      <c r="M297" s="160">
        <f t="shared" si="76"/>
        <v>0</v>
      </c>
      <c r="N297" s="160">
        <f t="shared" si="76"/>
        <v>4.4450108397234289E-2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8.0590305295399303E-2</v>
      </c>
      <c r="M298" s="156">
        <f>RES_hhdet_in_fec!M$56</f>
        <v>0</v>
      </c>
      <c r="N298" s="156">
        <f>RES_hhdet_in_fec!N$56</f>
        <v>2.6818533546037707E-2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5.982073307142334E-2</v>
      </c>
      <c r="M299" s="156">
        <f>RES_hhdet_in_fec!M$57</f>
        <v>0</v>
      </c>
      <c r="N299" s="156">
        <f>RES_hhdet_in_fec!N$57</f>
        <v>1.7631574851196583E-2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7.2995310878694222E-2</v>
      </c>
      <c r="D300" s="157">
        <f t="shared" ref="D300:Q300" si="77">SUM(D301:D302)</f>
        <v>1.3922953870430332</v>
      </c>
      <c r="E300" s="157">
        <f t="shared" si="77"/>
        <v>1.1556596908734651</v>
      </c>
      <c r="F300" s="157">
        <f t="shared" si="77"/>
        <v>0.26515947499738229</v>
      </c>
      <c r="G300" s="157">
        <f t="shared" si="77"/>
        <v>0</v>
      </c>
      <c r="H300" s="157">
        <f t="shared" si="77"/>
        <v>0.57277444728824078</v>
      </c>
      <c r="I300" s="157">
        <f t="shared" si="77"/>
        <v>0</v>
      </c>
      <c r="J300" s="157">
        <f t="shared" si="77"/>
        <v>0.69166933020066412</v>
      </c>
      <c r="K300" s="157">
        <f t="shared" si="77"/>
        <v>0</v>
      </c>
      <c r="L300" s="157">
        <f t="shared" si="77"/>
        <v>1.0473142902895785</v>
      </c>
      <c r="M300" s="157">
        <f t="shared" si="77"/>
        <v>0</v>
      </c>
      <c r="N300" s="157">
        <f t="shared" si="77"/>
        <v>0.11716889793684253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7.2995310878694222E-2</v>
      </c>
      <c r="D302" s="57">
        <f>RES_hhdet_in_fec!D$60</f>
        <v>1.3922953870430332</v>
      </c>
      <c r="E302" s="57">
        <f>RES_hhdet_in_fec!E$60</f>
        <v>1.1556596908734651</v>
      </c>
      <c r="F302" s="57">
        <f>RES_hhdet_in_fec!F$60</f>
        <v>0.26515947499738229</v>
      </c>
      <c r="G302" s="57">
        <f>RES_hhdet_in_fec!G$60</f>
        <v>0</v>
      </c>
      <c r="H302" s="57">
        <f>RES_hhdet_in_fec!H$60</f>
        <v>0.57277444728824078</v>
      </c>
      <c r="I302" s="57">
        <f>RES_hhdet_in_fec!I$60</f>
        <v>0</v>
      </c>
      <c r="J302" s="57">
        <f>RES_hhdet_in_fec!J$60</f>
        <v>0.69166933020066412</v>
      </c>
      <c r="K302" s="57">
        <f>RES_hhdet_in_fec!K$60</f>
        <v>0</v>
      </c>
      <c r="L302" s="57">
        <f>RES_hhdet_in_fec!L$60</f>
        <v>1.0473142902895785</v>
      </c>
      <c r="M302" s="57">
        <f>RES_hhdet_in_fec!M$60</f>
        <v>0</v>
      </c>
      <c r="N302" s="57">
        <f>RES_hhdet_in_fec!N$60</f>
        <v>0.11716889793684253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0.86531221204141351</v>
      </c>
      <c r="D304" s="168">
        <f t="shared" ref="D304:Q304" si="78">SUM(D305,D308,D310,D319)</f>
        <v>16.860557303348131</v>
      </c>
      <c r="E304" s="168">
        <f t="shared" si="78"/>
        <v>14.191757198706153</v>
      </c>
      <c r="F304" s="168">
        <f t="shared" si="78"/>
        <v>3.1337922817660377</v>
      </c>
      <c r="G304" s="168">
        <f t="shared" si="78"/>
        <v>0</v>
      </c>
      <c r="H304" s="168">
        <f t="shared" si="78"/>
        <v>6.7709995557952958</v>
      </c>
      <c r="I304" s="168">
        <f t="shared" si="78"/>
        <v>0</v>
      </c>
      <c r="J304" s="168">
        <f t="shared" si="78"/>
        <v>8.3074803875377974</v>
      </c>
      <c r="K304" s="168">
        <f t="shared" si="78"/>
        <v>0</v>
      </c>
      <c r="L304" s="168">
        <f t="shared" si="78"/>
        <v>16.632429790539366</v>
      </c>
      <c r="M304" s="168">
        <f t="shared" si="78"/>
        <v>0</v>
      </c>
      <c r="N304" s="168">
        <f t="shared" si="78"/>
        <v>1.7562280760944995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0.60795557703651459</v>
      </c>
      <c r="D305" s="157">
        <f t="shared" ref="D305:Q305" si="79">SUM(D306:D307)</f>
        <v>12.443261751226229</v>
      </c>
      <c r="E305" s="157">
        <f t="shared" si="79"/>
        <v>10.565640360032768</v>
      </c>
      <c r="F305" s="157">
        <f t="shared" si="79"/>
        <v>2.3541038028752879</v>
      </c>
      <c r="G305" s="157">
        <f t="shared" si="79"/>
        <v>0</v>
      </c>
      <c r="H305" s="157">
        <f t="shared" si="79"/>
        <v>4.9025103231374878</v>
      </c>
      <c r="I305" s="157">
        <f t="shared" si="79"/>
        <v>0</v>
      </c>
      <c r="J305" s="157">
        <f t="shared" si="79"/>
        <v>5.7932364361991757</v>
      </c>
      <c r="K305" s="157">
        <f t="shared" si="79"/>
        <v>0</v>
      </c>
      <c r="L305" s="157">
        <f t="shared" si="79"/>
        <v>12.440968864981656</v>
      </c>
      <c r="M305" s="157">
        <f t="shared" si="79"/>
        <v>0</v>
      </c>
      <c r="N305" s="157">
        <f t="shared" si="79"/>
        <v>0.98397163152030742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166</v>
      </c>
      <c r="B306" s="156"/>
      <c r="C306" s="156">
        <f>RES_hhdet_in_tes!C$45</f>
        <v>0.59146116386623537</v>
      </c>
      <c r="D306" s="156">
        <f>RES_hhdet_in_tes!D$45</f>
        <v>12.105705790636234</v>
      </c>
      <c r="E306" s="156">
        <f>RES_hhdet_in_tes!E$45</f>
        <v>10.137277584501167</v>
      </c>
      <c r="F306" s="156">
        <f>RES_hhdet_in_tes!F$45</f>
        <v>2.2694305633951397</v>
      </c>
      <c r="G306" s="156">
        <f>RES_hhdet_in_tes!G$45</f>
        <v>0</v>
      </c>
      <c r="H306" s="156">
        <f>RES_hhdet_in_tes!H$45</f>
        <v>4.7167490548063977</v>
      </c>
      <c r="I306" s="156">
        <f>RES_hhdet_in_tes!I$45</f>
        <v>0</v>
      </c>
      <c r="J306" s="156">
        <f>RES_hhdet_in_tes!J$45</f>
        <v>5.4953265299262339</v>
      </c>
      <c r="K306" s="156">
        <f>RES_hhdet_in_tes!K$45</f>
        <v>0</v>
      </c>
      <c r="L306" s="156">
        <f>RES_hhdet_in_tes!L$45</f>
        <v>12.202828024529547</v>
      </c>
      <c r="M306" s="156">
        <f>RES_hhdet_in_tes!M$45</f>
        <v>0</v>
      </c>
      <c r="N306" s="156">
        <f>RES_hhdet_in_tes!N$45</f>
        <v>0.96873722083414504</v>
      </c>
      <c r="O306" s="156">
        <f>RES_hhdet_in_tes!O$45</f>
        <v>0</v>
      </c>
      <c r="P306" s="156">
        <f>RES_hhdet_in_tes!P$45</f>
        <v>0</v>
      </c>
      <c r="Q306" s="156">
        <f>RES_hhdet_in_tes!Q$45</f>
        <v>0</v>
      </c>
    </row>
    <row r="307" spans="1:17" ht="12" customHeight="1" x14ac:dyDescent="0.25">
      <c r="A307" s="23" t="s">
        <v>60</v>
      </c>
      <c r="B307" s="156"/>
      <c r="C307" s="156">
        <f>RES_hhdet_in_tes!C$46</f>
        <v>1.6494413170279203E-2</v>
      </c>
      <c r="D307" s="156">
        <f>RES_hhdet_in_tes!D$46</f>
        <v>0.33755596058999587</v>
      </c>
      <c r="E307" s="156">
        <f>RES_hhdet_in_tes!E$46</f>
        <v>0.42836277553160068</v>
      </c>
      <c r="F307" s="156">
        <f>RES_hhdet_in_tes!F$46</f>
        <v>8.4673239480148044E-2</v>
      </c>
      <c r="G307" s="156">
        <f>RES_hhdet_in_tes!G$46</f>
        <v>0</v>
      </c>
      <c r="H307" s="156">
        <f>RES_hhdet_in_tes!H$46</f>
        <v>0.18576126833109005</v>
      </c>
      <c r="I307" s="156">
        <f>RES_hhdet_in_tes!I$46</f>
        <v>0</v>
      </c>
      <c r="J307" s="156">
        <f>RES_hhdet_in_tes!J$46</f>
        <v>0.29790990627294206</v>
      </c>
      <c r="K307" s="156">
        <f>RES_hhdet_in_tes!K$46</f>
        <v>0</v>
      </c>
      <c r="L307" s="156">
        <f>RES_hhdet_in_tes!L$46</f>
        <v>0.23814084045210951</v>
      </c>
      <c r="M307" s="156">
        <f>RES_hhdet_in_tes!M$46</f>
        <v>0</v>
      </c>
      <c r="N307" s="156">
        <f>RES_hhdet_in_tes!N$46</f>
        <v>1.5234410686162398E-2</v>
      </c>
      <c r="O307" s="156">
        <f>RES_hhdet_in_tes!O$46</f>
        <v>0</v>
      </c>
      <c r="P307" s="156">
        <f>RES_hhdet_in_tes!P$46</f>
        <v>0</v>
      </c>
      <c r="Q307" s="156">
        <f>RES_hhdet_in_tes!Q$46</f>
        <v>0</v>
      </c>
    </row>
    <row r="308" spans="1:17" ht="12" customHeight="1" x14ac:dyDescent="0.25">
      <c r="A308" s="158" t="s">
        <v>112</v>
      </c>
      <c r="B308" s="157"/>
      <c r="C308" s="157">
        <f>C309</f>
        <v>3.9199682516239828E-2</v>
      </c>
      <c r="D308" s="157">
        <f t="shared" ref="D308:Q308" si="80">D309</f>
        <v>5.9455377828093292E-2</v>
      </c>
      <c r="E308" s="157">
        <f t="shared" si="80"/>
        <v>6.2617020891448674E-2</v>
      </c>
      <c r="F308" s="157">
        <f t="shared" si="80"/>
        <v>5.9671643354806667E-2</v>
      </c>
      <c r="G308" s="157">
        <f t="shared" si="80"/>
        <v>0</v>
      </c>
      <c r="H308" s="157">
        <f t="shared" si="80"/>
        <v>0.15313006200581214</v>
      </c>
      <c r="I308" s="157">
        <f t="shared" si="80"/>
        <v>0</v>
      </c>
      <c r="J308" s="157">
        <f t="shared" si="80"/>
        <v>0.35037226497953028</v>
      </c>
      <c r="K308" s="157">
        <f t="shared" si="80"/>
        <v>0</v>
      </c>
      <c r="L308" s="157">
        <f t="shared" si="80"/>
        <v>0.84910197613022698</v>
      </c>
      <c r="M308" s="157">
        <f t="shared" si="80"/>
        <v>0</v>
      </c>
      <c r="N308" s="157">
        <f t="shared" si="80"/>
        <v>0.36409559214365644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RES_hhdet_in_tes!C$48</f>
        <v>3.9199682516239828E-2</v>
      </c>
      <c r="D309" s="156">
        <f>RES_hhdet_in_tes!D$48</f>
        <v>5.9455377828093292E-2</v>
      </c>
      <c r="E309" s="156">
        <f>RES_hhdet_in_tes!E$48</f>
        <v>6.2617020891448674E-2</v>
      </c>
      <c r="F309" s="156">
        <f>RES_hhdet_in_tes!F$48</f>
        <v>5.9671643354806667E-2</v>
      </c>
      <c r="G309" s="156">
        <f>RES_hhdet_in_tes!G$48</f>
        <v>0</v>
      </c>
      <c r="H309" s="156">
        <f>RES_hhdet_in_tes!H$48</f>
        <v>0.15313006200581214</v>
      </c>
      <c r="I309" s="156">
        <f>RES_hhdet_in_tes!I$48</f>
        <v>0</v>
      </c>
      <c r="J309" s="156">
        <f>RES_hhdet_in_tes!J$48</f>
        <v>0.35037226497953028</v>
      </c>
      <c r="K309" s="156">
        <f>RES_hhdet_in_tes!K$48</f>
        <v>0</v>
      </c>
      <c r="L309" s="156">
        <f>RES_hhdet_in_tes!L$48</f>
        <v>0.84910197613022698</v>
      </c>
      <c r="M309" s="156">
        <f>RES_hhdet_in_tes!M$48</f>
        <v>0</v>
      </c>
      <c r="N309" s="156">
        <f>RES_hhdet_in_tes!N$48</f>
        <v>0.36409559214365644</v>
      </c>
      <c r="O309" s="156">
        <f>RES_hhdet_in_tes!O$48</f>
        <v>0</v>
      </c>
      <c r="P309" s="156">
        <f>RES_hhdet_in_tes!P$48</f>
        <v>0</v>
      </c>
      <c r="Q309" s="156">
        <f>RES_hhdet_in_tes!Q$48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0.15736959385646351</v>
      </c>
      <c r="D310" s="157">
        <f t="shared" ref="D310:Q310" si="81">SUM(D311:D312,D315:D316)</f>
        <v>3.1973020901696314</v>
      </c>
      <c r="E310" s="157">
        <f t="shared" si="81"/>
        <v>2.5961843099076338</v>
      </c>
      <c r="F310" s="157">
        <f t="shared" si="81"/>
        <v>0.49719049896946754</v>
      </c>
      <c r="G310" s="157">
        <f t="shared" si="81"/>
        <v>0</v>
      </c>
      <c r="H310" s="157">
        <f t="shared" si="81"/>
        <v>1.2293248909037457</v>
      </c>
      <c r="I310" s="157">
        <f t="shared" si="81"/>
        <v>0</v>
      </c>
      <c r="J310" s="157">
        <f t="shared" si="81"/>
        <v>1.5702384540508736</v>
      </c>
      <c r="K310" s="157">
        <f t="shared" si="81"/>
        <v>0</v>
      </c>
      <c r="L310" s="157">
        <f t="shared" si="81"/>
        <v>2.4454771773442365</v>
      </c>
      <c r="M310" s="157">
        <f t="shared" si="81"/>
        <v>0</v>
      </c>
      <c r="N310" s="157">
        <f t="shared" si="81"/>
        <v>0.30769162562430102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165</v>
      </c>
      <c r="B311" s="132"/>
      <c r="C311" s="132">
        <f>RES_hhdet_in_tes!C$50</f>
        <v>0.15736959385646351</v>
      </c>
      <c r="D311" s="132">
        <f>RES_hhdet_in_tes!D$50</f>
        <v>1.8212524188116721</v>
      </c>
      <c r="E311" s="132">
        <f>RES_hhdet_in_tes!E$50</f>
        <v>1.1607869120688012</v>
      </c>
      <c r="F311" s="132">
        <f>RES_hhdet_in_tes!F$50</f>
        <v>0.41639548308264174</v>
      </c>
      <c r="G311" s="132">
        <f>RES_hhdet_in_tes!G$50</f>
        <v>0</v>
      </c>
      <c r="H311" s="132">
        <f>RES_hhdet_in_tes!H$50</f>
        <v>0.45193348549587742</v>
      </c>
      <c r="I311" s="132">
        <f>RES_hhdet_in_tes!I$50</f>
        <v>0</v>
      </c>
      <c r="J311" s="132">
        <f>RES_hhdet_in_tes!J$50</f>
        <v>0.59381467722124981</v>
      </c>
      <c r="K311" s="132">
        <f>RES_hhdet_in_tes!K$50</f>
        <v>0</v>
      </c>
      <c r="L311" s="132">
        <f>RES_hhdet_in_tes!L$50</f>
        <v>1.2302204103188579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0.28381148896581543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0.15140435846142417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0.13240713050439123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1.3760496713579595</v>
      </c>
      <c r="E315" s="162">
        <f>RES_hhdet_in_tes!E$54</f>
        <v>1.4353973978388328</v>
      </c>
      <c r="F315" s="162">
        <f>RES_hhdet_in_tes!F$54</f>
        <v>8.0795015886825777E-2</v>
      </c>
      <c r="G315" s="162">
        <f>RES_hhdet_in_tes!G$54</f>
        <v>0</v>
      </c>
      <c r="H315" s="162">
        <f>RES_hhdet_in_tes!H$54</f>
        <v>0.77739140540786833</v>
      </c>
      <c r="I315" s="162">
        <f>RES_hhdet_in_tes!I$54</f>
        <v>0</v>
      </c>
      <c r="J315" s="162">
        <f>RES_hhdet_in_tes!J$54</f>
        <v>0.97642377682962367</v>
      </c>
      <c r="K315" s="162">
        <f>RES_hhdet_in_tes!K$54</f>
        <v>0</v>
      </c>
      <c r="L315" s="162">
        <f>RES_hhdet_in_tes!L$54</f>
        <v>0.80888543317990991</v>
      </c>
      <c r="M315" s="162">
        <f>RES_hhdet_in_tes!M$54</f>
        <v>0</v>
      </c>
      <c r="N315" s="162">
        <f>RES_hhdet_in_tes!N$54</f>
        <v>0.26948353158050298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0.12255984487965327</v>
      </c>
      <c r="M316" s="160">
        <f t="shared" si="83"/>
        <v>0</v>
      </c>
      <c r="N316" s="160">
        <f t="shared" si="83"/>
        <v>3.8208094043798047E-2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6.1526833701164248E-2</v>
      </c>
      <c r="M317" s="156">
        <f>RES_hhdet_in_tes!M$56</f>
        <v>0</v>
      </c>
      <c r="N317" s="156">
        <f>RES_hhdet_in_tes!N$56</f>
        <v>2.0366964638677824E-2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6.1033011178489027E-2</v>
      </c>
      <c r="M318" s="156">
        <f>RES_hhdet_in_tes!M$57</f>
        <v>0</v>
      </c>
      <c r="N318" s="156">
        <f>RES_hhdet_in_tes!N$57</f>
        <v>1.7841129405120219E-2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6.0787358632195532E-2</v>
      </c>
      <c r="D319" s="157">
        <f t="shared" ref="D319:Q319" si="84">SUM(D320:D321)</f>
        <v>1.1605380841241781</v>
      </c>
      <c r="E319" s="157">
        <f t="shared" si="84"/>
        <v>0.96731550787430409</v>
      </c>
      <c r="F319" s="157">
        <f t="shared" si="84"/>
        <v>0.22282633656647544</v>
      </c>
      <c r="G319" s="157">
        <f t="shared" si="84"/>
        <v>0</v>
      </c>
      <c r="H319" s="157">
        <f t="shared" si="84"/>
        <v>0.48603427974825086</v>
      </c>
      <c r="I319" s="157">
        <f t="shared" si="84"/>
        <v>0</v>
      </c>
      <c r="J319" s="157">
        <f t="shared" si="84"/>
        <v>0.59363323230821807</v>
      </c>
      <c r="K319" s="157">
        <f t="shared" si="84"/>
        <v>0</v>
      </c>
      <c r="L319" s="157">
        <f t="shared" si="84"/>
        <v>0.8968817720832476</v>
      </c>
      <c r="M319" s="157">
        <f t="shared" si="84"/>
        <v>0</v>
      </c>
      <c r="N319" s="157">
        <f t="shared" si="84"/>
        <v>0.10046922680623452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6.0787358632195532E-2</v>
      </c>
      <c r="D321" s="57">
        <f>RES_hhdet_in_tes!D$60</f>
        <v>1.1605380841241781</v>
      </c>
      <c r="E321" s="57">
        <f>RES_hhdet_in_tes!E$60</f>
        <v>0.96731550787430409</v>
      </c>
      <c r="F321" s="57">
        <f>RES_hhdet_in_tes!F$60</f>
        <v>0.22282633656647544</v>
      </c>
      <c r="G321" s="57">
        <f>RES_hhdet_in_tes!G$60</f>
        <v>0</v>
      </c>
      <c r="H321" s="57">
        <f>RES_hhdet_in_tes!H$60</f>
        <v>0.48603427974825086</v>
      </c>
      <c r="I321" s="57">
        <f>RES_hhdet_in_tes!I$60</f>
        <v>0</v>
      </c>
      <c r="J321" s="57">
        <f>RES_hhdet_in_tes!J$60</f>
        <v>0.59363323230821807</v>
      </c>
      <c r="K321" s="57">
        <f>RES_hhdet_in_tes!K$60</f>
        <v>0</v>
      </c>
      <c r="L321" s="57">
        <f>RES_hhdet_in_tes!L$60</f>
        <v>0.8968817720832476</v>
      </c>
      <c r="M321" s="57">
        <f>RES_hhdet_in_tes!M$60</f>
        <v>0</v>
      </c>
      <c r="N321" s="57">
        <f>RES_hhdet_in_tes!N$60</f>
        <v>0.10046922680623452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0.65259207305304978</v>
      </c>
      <c r="D323" s="175">
        <f t="shared" si="85"/>
        <v>0.65206897796677321</v>
      </c>
      <c r="E323" s="175">
        <f t="shared" si="85"/>
        <v>0.6628018461222156</v>
      </c>
      <c r="F323" s="175">
        <f t="shared" si="85"/>
        <v>0.66230662926814865</v>
      </c>
      <c r="G323" s="175" t="str">
        <f t="shared" si="85"/>
        <v/>
      </c>
      <c r="H323" s="175">
        <f t="shared" si="85"/>
        <v>0.68455393003734577</v>
      </c>
      <c r="I323" s="175" t="str">
        <f t="shared" si="85"/>
        <v/>
      </c>
      <c r="J323" s="175">
        <f t="shared" si="85"/>
        <v>0.70444902411217925</v>
      </c>
      <c r="K323" s="175" t="str">
        <f t="shared" si="85"/>
        <v/>
      </c>
      <c r="L323" s="175">
        <f t="shared" si="85"/>
        <v>0.7010572617445151</v>
      </c>
      <c r="M323" s="175" t="str">
        <f t="shared" si="85"/>
        <v/>
      </c>
      <c r="N323" s="175">
        <f t="shared" si="85"/>
        <v>0.82947685128146365</v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0.64281692160327819</v>
      </c>
      <c r="D324" s="169">
        <f t="shared" si="85"/>
        <v>0.64737211421438501</v>
      </c>
      <c r="E324" s="169">
        <f t="shared" si="85"/>
        <v>0.65424385641151861</v>
      </c>
      <c r="F324" s="169">
        <f t="shared" si="85"/>
        <v>0.65724678799464265</v>
      </c>
      <c r="G324" s="169" t="str">
        <f t="shared" si="85"/>
        <v/>
      </c>
      <c r="H324" s="169">
        <f t="shared" si="85"/>
        <v>0.6627923854495823</v>
      </c>
      <c r="I324" s="169" t="str">
        <f t="shared" si="85"/>
        <v/>
      </c>
      <c r="J324" s="169">
        <f t="shared" si="85"/>
        <v>0.67263995664531151</v>
      </c>
      <c r="K324" s="169" t="str">
        <f t="shared" si="85"/>
        <v/>
      </c>
      <c r="L324" s="169">
        <f t="shared" si="85"/>
        <v>0.6678277967583951</v>
      </c>
      <c r="M324" s="169" t="str">
        <f t="shared" si="85"/>
        <v/>
      </c>
      <c r="N324" s="169">
        <f t="shared" si="85"/>
        <v>0.6616510574470158</v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166</v>
      </c>
      <c r="B325" s="73"/>
      <c r="C325" s="73">
        <f t="shared" si="85"/>
        <v>0.63555676293294683</v>
      </c>
      <c r="D325" s="73">
        <f t="shared" si="85"/>
        <v>0.64026009236871617</v>
      </c>
      <c r="E325" s="73">
        <f t="shared" si="85"/>
        <v>0.64365369469400302</v>
      </c>
      <c r="F325" s="73">
        <f t="shared" si="85"/>
        <v>0.64785698931810765</v>
      </c>
      <c r="G325" s="73" t="str">
        <f t="shared" si="85"/>
        <v/>
      </c>
      <c r="H325" s="73">
        <f t="shared" si="85"/>
        <v>0.65296093597174532</v>
      </c>
      <c r="I325" s="73" t="str">
        <f t="shared" si="85"/>
        <v/>
      </c>
      <c r="J325" s="73">
        <f t="shared" si="85"/>
        <v>0.65945841097221514</v>
      </c>
      <c r="K325" s="73" t="str">
        <f t="shared" si="85"/>
        <v/>
      </c>
      <c r="L325" s="73">
        <f t="shared" si="85"/>
        <v>0.66314760304902975</v>
      </c>
      <c r="M325" s="73" t="str">
        <f t="shared" si="85"/>
        <v/>
      </c>
      <c r="N325" s="73">
        <f t="shared" si="85"/>
        <v>0.65802114151083735</v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1.0888188966244576</v>
      </c>
      <c r="D326" s="73">
        <f t="shared" si="85"/>
        <v>1.0760210505158596</v>
      </c>
      <c r="E326" s="73">
        <f t="shared" si="85"/>
        <v>1.0714203528381367</v>
      </c>
      <c r="F326" s="73">
        <f t="shared" si="85"/>
        <v>1.0747429086420524</v>
      </c>
      <c r="G326" s="73" t="str">
        <f t="shared" si="85"/>
        <v/>
      </c>
      <c r="H326" s="73">
        <f t="shared" si="85"/>
        <v>1.0730213464563205</v>
      </c>
      <c r="I326" s="73" t="str">
        <f t="shared" si="85"/>
        <v/>
      </c>
      <c r="J326" s="73">
        <f t="shared" si="85"/>
        <v>1.065504412113337</v>
      </c>
      <c r="K326" s="73" t="str">
        <f t="shared" si="85"/>
        <v/>
      </c>
      <c r="L326" s="73">
        <f t="shared" si="85"/>
        <v>1.0461668701017566</v>
      </c>
      <c r="M326" s="73" t="str">
        <f t="shared" si="85"/>
        <v/>
      </c>
      <c r="N326" s="73">
        <f t="shared" si="85"/>
        <v>1.0191505008436519</v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1.8865707962629303</v>
      </c>
      <c r="D327" s="169">
        <f t="shared" si="85"/>
        <v>1.9343924119159333</v>
      </c>
      <c r="E327" s="169">
        <f t="shared" si="85"/>
        <v>1.9853963994013886</v>
      </c>
      <c r="F327" s="169">
        <f t="shared" si="85"/>
        <v>2.0462224804933506</v>
      </c>
      <c r="G327" s="169" t="str">
        <f t="shared" si="85"/>
        <v/>
      </c>
      <c r="H327" s="169">
        <f t="shared" si="85"/>
        <v>2.1275106850140042</v>
      </c>
      <c r="I327" s="169" t="str">
        <f t="shared" si="85"/>
        <v/>
      </c>
      <c r="J327" s="169">
        <f t="shared" si="85"/>
        <v>2.3527155913586446</v>
      </c>
      <c r="K327" s="169" t="str">
        <f t="shared" si="85"/>
        <v/>
      </c>
      <c r="L327" s="169">
        <f t="shared" si="85"/>
        <v>2.6629367682248604</v>
      </c>
      <c r="M327" s="169" t="str">
        <f t="shared" si="85"/>
        <v/>
      </c>
      <c r="N327" s="169">
        <f t="shared" si="85"/>
        <v>3.1789854105387714</v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1.8865707962629303</v>
      </c>
      <c r="D328" s="73">
        <f t="shared" si="85"/>
        <v>1.9343924119159333</v>
      </c>
      <c r="E328" s="73">
        <f t="shared" si="85"/>
        <v>1.9853963994013886</v>
      </c>
      <c r="F328" s="73">
        <f t="shared" si="85"/>
        <v>2.0462224804933506</v>
      </c>
      <c r="G328" s="73" t="str">
        <f t="shared" si="85"/>
        <v/>
      </c>
      <c r="H328" s="73">
        <f t="shared" si="85"/>
        <v>2.1275106850140042</v>
      </c>
      <c r="I328" s="73" t="str">
        <f t="shared" si="85"/>
        <v/>
      </c>
      <c r="J328" s="73">
        <f t="shared" si="85"/>
        <v>2.3527155913586446</v>
      </c>
      <c r="K328" s="73" t="str">
        <f t="shared" si="85"/>
        <v/>
      </c>
      <c r="L328" s="73">
        <f t="shared" si="85"/>
        <v>2.6629367682248604</v>
      </c>
      <c r="M328" s="73" t="str">
        <f t="shared" si="85"/>
        <v/>
      </c>
      <c r="N328" s="73">
        <f t="shared" si="85"/>
        <v>3.1789854105387714</v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0.54943561160435195</v>
      </c>
      <c r="D329" s="169">
        <f t="shared" si="85"/>
        <v>0.61335662022886628</v>
      </c>
      <c r="E329" s="169">
        <f t="shared" si="85"/>
        <v>0.63707316893748855</v>
      </c>
      <c r="F329" s="169">
        <f t="shared" si="85"/>
        <v>0.58113766932969624</v>
      </c>
      <c r="G329" s="169" t="str">
        <f t="shared" si="85"/>
        <v/>
      </c>
      <c r="H329" s="169">
        <f t="shared" si="85"/>
        <v>0.66463997951033915</v>
      </c>
      <c r="I329" s="169" t="str">
        <f t="shared" si="85"/>
        <v/>
      </c>
      <c r="J329" s="169">
        <f t="shared" si="85"/>
        <v>0.67115703372352831</v>
      </c>
      <c r="K329" s="169" t="str">
        <f t="shared" si="85"/>
        <v/>
      </c>
      <c r="L329" s="169">
        <f t="shared" si="85"/>
        <v>0.65569423674502914</v>
      </c>
      <c r="M329" s="169" t="str">
        <f t="shared" si="85"/>
        <v/>
      </c>
      <c r="N329" s="169">
        <f t="shared" si="85"/>
        <v>0.77226951447520686</v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165</v>
      </c>
      <c r="B330" s="174"/>
      <c r="C330" s="174">
        <f t="shared" si="85"/>
        <v>0.54943561160435195</v>
      </c>
      <c r="D330" s="174">
        <f t="shared" si="85"/>
        <v>0.55272401058671405</v>
      </c>
      <c r="E330" s="174">
        <f t="shared" si="85"/>
        <v>0.55591510300568603</v>
      </c>
      <c r="F330" s="174">
        <f t="shared" si="85"/>
        <v>0.55933487996908182</v>
      </c>
      <c r="G330" s="174" t="str">
        <f t="shared" si="85"/>
        <v/>
      </c>
      <c r="H330" s="174">
        <f t="shared" si="85"/>
        <v>0.56661669242812462</v>
      </c>
      <c r="I330" s="174" t="str">
        <f t="shared" si="85"/>
        <v/>
      </c>
      <c r="J330" s="174">
        <f t="shared" si="85"/>
        <v>0.57413847157785791</v>
      </c>
      <c r="K330" s="174" t="str">
        <f t="shared" si="85"/>
        <v/>
      </c>
      <c r="L330" s="174">
        <f t="shared" si="85"/>
        <v>0.58085973213860542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0.71093235259153675</v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0.57028874388285877</v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0.99015925296007867</v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0.71753484611707163</v>
      </c>
      <c r="E334" s="171">
        <f t="shared" si="85"/>
        <v>0.72235449476132529</v>
      </c>
      <c r="F334" s="171">
        <f t="shared" si="85"/>
        <v>0.72723251066840489</v>
      </c>
      <c r="G334" s="171" t="str">
        <f t="shared" si="85"/>
        <v/>
      </c>
      <c r="H334" s="171">
        <f t="shared" si="85"/>
        <v>0.73895805807801285</v>
      </c>
      <c r="I334" s="171" t="str">
        <f t="shared" si="85"/>
        <v/>
      </c>
      <c r="J334" s="171">
        <f t="shared" si="85"/>
        <v>0.74802923906709828</v>
      </c>
      <c r="K334" s="171" t="str">
        <f t="shared" si="85"/>
        <v/>
      </c>
      <c r="L334" s="171">
        <f t="shared" si="85"/>
        <v>0.75452327104844774</v>
      </c>
      <c r="M334" s="171" t="str">
        <f t="shared" si="85"/>
        <v/>
      </c>
      <c r="N334" s="171">
        <f t="shared" si="85"/>
        <v>0.76130650987567283</v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>
        <f t="shared" si="85"/>
        <v>0.87286474272390691</v>
      </c>
      <c r="M335" s="170" t="str">
        <f t="shared" si="85"/>
        <v/>
      </c>
      <c r="N335" s="170">
        <f t="shared" si="85"/>
        <v>0.85957257296981926</v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>
        <f t="shared" si="85"/>
        <v>0.76345204892376373</v>
      </c>
      <c r="M336" s="73" t="str">
        <f t="shared" si="85"/>
        <v/>
      </c>
      <c r="N336" s="73">
        <f t="shared" si="85"/>
        <v>0.75943617885426595</v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>
        <f t="shared" si="85"/>
        <v>1.020265183069861</v>
      </c>
      <c r="M337" s="73" t="str">
        <f t="shared" si="85"/>
        <v/>
      </c>
      <c r="N337" s="73">
        <f t="shared" si="85"/>
        <v>1.0118851864165392</v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0.83275703467053896</v>
      </c>
      <c r="D338" s="169">
        <f t="shared" si="85"/>
        <v>0.83354300741377674</v>
      </c>
      <c r="E338" s="169">
        <f t="shared" si="85"/>
        <v>0.83702452851253506</v>
      </c>
      <c r="F338" s="169">
        <f t="shared" si="85"/>
        <v>0.84034838494334485</v>
      </c>
      <c r="G338" s="169" t="str">
        <f t="shared" si="85"/>
        <v/>
      </c>
      <c r="H338" s="169">
        <f t="shared" si="85"/>
        <v>0.84856138755725752</v>
      </c>
      <c r="I338" s="169" t="str">
        <f t="shared" si="85"/>
        <v/>
      </c>
      <c r="J338" s="169">
        <f t="shared" si="85"/>
        <v>0.85826160910733995</v>
      </c>
      <c r="K338" s="169" t="str">
        <f t="shared" si="85"/>
        <v/>
      </c>
      <c r="L338" s="169">
        <f t="shared" si="85"/>
        <v>0.85636353900533824</v>
      </c>
      <c r="M338" s="169" t="str">
        <f t="shared" si="85"/>
        <v/>
      </c>
      <c r="N338" s="169">
        <f t="shared" si="85"/>
        <v>0.85747351537257244</v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0.83275703467053896</v>
      </c>
      <c r="D340" s="65">
        <f t="shared" si="86"/>
        <v>0.83354300741377674</v>
      </c>
      <c r="E340" s="65">
        <f t="shared" si="86"/>
        <v>0.83702452851253506</v>
      </c>
      <c r="F340" s="65">
        <f t="shared" si="86"/>
        <v>0.84034838494334485</v>
      </c>
      <c r="G340" s="65" t="str">
        <f t="shared" si="86"/>
        <v/>
      </c>
      <c r="H340" s="65">
        <f t="shared" si="86"/>
        <v>0.84856138755725752</v>
      </c>
      <c r="I340" s="65" t="str">
        <f t="shared" si="86"/>
        <v/>
      </c>
      <c r="J340" s="65">
        <f t="shared" si="86"/>
        <v>0.85826160910733995</v>
      </c>
      <c r="K340" s="65" t="str">
        <f t="shared" si="86"/>
        <v/>
      </c>
      <c r="L340" s="65">
        <f t="shared" si="86"/>
        <v>0.85636353900533824</v>
      </c>
      <c r="M340" s="65" t="str">
        <f t="shared" si="86"/>
        <v/>
      </c>
      <c r="N340" s="65">
        <f t="shared" si="86"/>
        <v>0.85747351537257244</v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3.7757658905745171</v>
      </c>
      <c r="D342" s="168">
        <f t="shared" ref="D342:Q342" si="87">SUM(D343,D346,D348,D357)</f>
        <v>68.881546166035875</v>
      </c>
      <c r="E342" s="168">
        <f t="shared" si="87"/>
        <v>55.339856170137814</v>
      </c>
      <c r="F342" s="168">
        <f t="shared" si="87"/>
        <v>13.177301426078866</v>
      </c>
      <c r="G342" s="168">
        <f t="shared" si="87"/>
        <v>0</v>
      </c>
      <c r="H342" s="168">
        <f t="shared" si="87"/>
        <v>24.885218848072807</v>
      </c>
      <c r="I342" s="168">
        <f t="shared" si="87"/>
        <v>0</v>
      </c>
      <c r="J342" s="168">
        <f t="shared" si="87"/>
        <v>29.06147749455786</v>
      </c>
      <c r="K342" s="168">
        <f t="shared" si="87"/>
        <v>0</v>
      </c>
      <c r="L342" s="168">
        <f t="shared" si="87"/>
        <v>64.483132305880616</v>
      </c>
      <c r="M342" s="168">
        <f t="shared" si="87"/>
        <v>0</v>
      </c>
      <c r="N342" s="168">
        <f t="shared" si="87"/>
        <v>4.5673738677682065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2.8871697089345321</v>
      </c>
      <c r="D343" s="157">
        <f t="shared" ref="D343:Q343" si="88">SUM(D344:D345)</f>
        <v>58.658925770607333</v>
      </c>
      <c r="E343" s="157">
        <f t="shared" si="88"/>
        <v>48.861803821271586</v>
      </c>
      <c r="F343" s="157">
        <f t="shared" si="88"/>
        <v>10.86771333991825</v>
      </c>
      <c r="G343" s="157">
        <f t="shared" si="88"/>
        <v>0</v>
      </c>
      <c r="H343" s="157">
        <f t="shared" si="88"/>
        <v>22.410729549595615</v>
      </c>
      <c r="I343" s="157">
        <f t="shared" si="88"/>
        <v>0</v>
      </c>
      <c r="J343" s="157">
        <f t="shared" si="88"/>
        <v>25.852736207348521</v>
      </c>
      <c r="K343" s="157">
        <f t="shared" si="88"/>
        <v>0</v>
      </c>
      <c r="L343" s="157">
        <f t="shared" si="88"/>
        <v>57.08877315156078</v>
      </c>
      <c r="M343" s="157">
        <f t="shared" si="88"/>
        <v>0</v>
      </c>
      <c r="N343" s="157">
        <f t="shared" si="88"/>
        <v>4.5673738677682065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166</v>
      </c>
      <c r="B344" s="156"/>
      <c r="C344" s="156">
        <f>RES_hhdet_in_emi!C$45</f>
        <v>2.8871697089345321</v>
      </c>
      <c r="D344" s="156">
        <f>RES_hhdet_in_emi!D$45</f>
        <v>58.658925770607333</v>
      </c>
      <c r="E344" s="156">
        <f>RES_hhdet_in_emi!E$45</f>
        <v>48.861803821271586</v>
      </c>
      <c r="F344" s="156">
        <f>RES_hhdet_in_emi!F$45</f>
        <v>10.86771333991825</v>
      </c>
      <c r="G344" s="156">
        <f>RES_hhdet_in_emi!G$45</f>
        <v>0</v>
      </c>
      <c r="H344" s="156">
        <f>RES_hhdet_in_emi!H$45</f>
        <v>22.410729549595615</v>
      </c>
      <c r="I344" s="156">
        <f>RES_hhdet_in_emi!I$45</f>
        <v>0</v>
      </c>
      <c r="J344" s="156">
        <f>RES_hhdet_in_emi!J$45</f>
        <v>25.852736207348521</v>
      </c>
      <c r="K344" s="156">
        <f>RES_hhdet_in_emi!K$45</f>
        <v>0</v>
      </c>
      <c r="L344" s="156">
        <f>RES_hhdet_in_emi!L$45</f>
        <v>57.08877315156078</v>
      </c>
      <c r="M344" s="156">
        <f>RES_hhdet_in_emi!M$45</f>
        <v>0</v>
      </c>
      <c r="N344" s="156">
        <f>RES_hhdet_in_emi!N$45</f>
        <v>4.5673738677682065</v>
      </c>
      <c r="O344" s="156">
        <f>RES_hhdet_in_emi!O$45</f>
        <v>0</v>
      </c>
      <c r="P344" s="156">
        <f>RES_hhdet_in_emi!P$45</f>
        <v>0</v>
      </c>
      <c r="Q344" s="156">
        <f>RES_hhdet_in_emi!Q$45</f>
        <v>0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0.88859618163998499</v>
      </c>
      <c r="D348" s="157">
        <f t="shared" ref="D348:Q348" si="90">SUM(D349:D350,D353:D354)</f>
        <v>10.222620395428542</v>
      </c>
      <c r="E348" s="157">
        <f t="shared" si="90"/>
        <v>6.4780523488662292</v>
      </c>
      <c r="F348" s="157">
        <f t="shared" si="90"/>
        <v>2.3095880861606166</v>
      </c>
      <c r="G348" s="157">
        <f t="shared" si="90"/>
        <v>0</v>
      </c>
      <c r="H348" s="157">
        <f t="shared" si="90"/>
        <v>2.4744892984771929</v>
      </c>
      <c r="I348" s="157">
        <f t="shared" si="90"/>
        <v>0</v>
      </c>
      <c r="J348" s="157">
        <f t="shared" si="90"/>
        <v>3.2087412872093375</v>
      </c>
      <c r="K348" s="157">
        <f t="shared" si="90"/>
        <v>0</v>
      </c>
      <c r="L348" s="157">
        <f t="shared" si="90"/>
        <v>7.3943591543198339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0.88859618163998499</v>
      </c>
      <c r="D349" s="132">
        <f>RES_hhdet_in_emi!D$50</f>
        <v>10.222620395428542</v>
      </c>
      <c r="E349" s="132">
        <f>RES_hhdet_in_emi!E$50</f>
        <v>6.4780523488662292</v>
      </c>
      <c r="F349" s="132">
        <f>RES_hhdet_in_emi!F$50</f>
        <v>2.3095880861606166</v>
      </c>
      <c r="G349" s="132">
        <f>RES_hhdet_in_emi!G$50</f>
        <v>0</v>
      </c>
      <c r="H349" s="132">
        <f>RES_hhdet_in_emi!H$50</f>
        <v>2.4744892984771929</v>
      </c>
      <c r="I349" s="132">
        <f>RES_hhdet_in_emi!I$50</f>
        <v>0</v>
      </c>
      <c r="J349" s="132">
        <f>RES_hhdet_in_emi!J$50</f>
        <v>3.2087412872093375</v>
      </c>
      <c r="K349" s="132">
        <f>RES_hhdet_in_emi!K$50</f>
        <v>0</v>
      </c>
      <c r="L349" s="132">
        <f>RES_hhdet_in_emi!L$50</f>
        <v>6.5707066920696846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0.82365246225014943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0.82365246225014943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17298.987297441672</v>
      </c>
      <c r="D361" s="168">
        <f t="shared" si="94"/>
        <v>18164.223410709303</v>
      </c>
      <c r="E361" s="168">
        <f t="shared" si="94"/>
        <v>20333.918498471037</v>
      </c>
      <c r="F361" s="168">
        <f t="shared" si="94"/>
        <v>20583.137571318628</v>
      </c>
      <c r="G361" s="168">
        <f t="shared" si="94"/>
        <v>0</v>
      </c>
      <c r="H361" s="168">
        <f t="shared" si="94"/>
        <v>19595.316592077354</v>
      </c>
      <c r="I361" s="168">
        <f t="shared" si="94"/>
        <v>0</v>
      </c>
      <c r="J361" s="168">
        <f t="shared" si="94"/>
        <v>19492.292007081069</v>
      </c>
      <c r="K361" s="168">
        <f t="shared" si="94"/>
        <v>0</v>
      </c>
      <c r="L361" s="168">
        <f t="shared" si="94"/>
        <v>21985.022819778158</v>
      </c>
      <c r="M361" s="168">
        <f t="shared" si="94"/>
        <v>0</v>
      </c>
      <c r="N361" s="168">
        <f t="shared" si="94"/>
        <v>16403.583272701162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12338.835865234822</v>
      </c>
      <c r="D362" s="157">
        <f t="shared" si="95"/>
        <v>13502.640262213732</v>
      </c>
      <c r="E362" s="157">
        <f t="shared" si="95"/>
        <v>15336.447991743562</v>
      </c>
      <c r="F362" s="157">
        <f t="shared" si="95"/>
        <v>15581.08184187159</v>
      </c>
      <c r="G362" s="157">
        <f t="shared" si="95"/>
        <v>0</v>
      </c>
      <c r="H362" s="157">
        <f t="shared" si="95"/>
        <v>14653.7296145777</v>
      </c>
      <c r="I362" s="157">
        <f t="shared" si="95"/>
        <v>0</v>
      </c>
      <c r="J362" s="157">
        <f t="shared" si="95"/>
        <v>14235.795721227103</v>
      </c>
      <c r="K362" s="157">
        <f t="shared" si="95"/>
        <v>0</v>
      </c>
      <c r="L362" s="157">
        <f t="shared" si="95"/>
        <v>17262.926669641238</v>
      </c>
      <c r="M362" s="157">
        <f t="shared" si="95"/>
        <v>0</v>
      </c>
      <c r="N362" s="157">
        <f t="shared" si="95"/>
        <v>11521.675753865724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12141.19767856523</v>
      </c>
      <c r="D363" s="156">
        <f t="shared" si="96"/>
        <v>13282.264685366748</v>
      </c>
      <c r="E363" s="156">
        <f t="shared" si="96"/>
        <v>14956.765608106019</v>
      </c>
      <c r="F363" s="156">
        <f t="shared" si="96"/>
        <v>15238.359781866688</v>
      </c>
      <c r="G363" s="156">
        <f t="shared" si="96"/>
        <v>0</v>
      </c>
      <c r="H363" s="156">
        <f t="shared" si="96"/>
        <v>14310.761320561583</v>
      </c>
      <c r="I363" s="156">
        <f t="shared" si="96"/>
        <v>0</v>
      </c>
      <c r="J363" s="156">
        <f t="shared" si="96"/>
        <v>13773.656478469216</v>
      </c>
      <c r="K363" s="156">
        <f t="shared" si="96"/>
        <v>0</v>
      </c>
      <c r="L363" s="156">
        <f t="shared" si="96"/>
        <v>17051.987305086062</v>
      </c>
      <c r="M363" s="156">
        <f t="shared" si="96"/>
        <v>0</v>
      </c>
      <c r="N363" s="156">
        <f t="shared" si="96"/>
        <v>11405.864858546367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197.63818666959119</v>
      </c>
      <c r="D364" s="156">
        <f t="shared" si="96"/>
        <v>220.3755768469839</v>
      </c>
      <c r="E364" s="156">
        <f t="shared" si="96"/>
        <v>379.6823836375429</v>
      </c>
      <c r="F364" s="156">
        <f t="shared" si="96"/>
        <v>342.72206000490229</v>
      </c>
      <c r="G364" s="156">
        <f t="shared" si="96"/>
        <v>0</v>
      </c>
      <c r="H364" s="156">
        <f t="shared" si="96"/>
        <v>342.96829401611689</v>
      </c>
      <c r="I364" s="156">
        <f t="shared" si="96"/>
        <v>0</v>
      </c>
      <c r="J364" s="156">
        <f t="shared" si="96"/>
        <v>462.13924275788656</v>
      </c>
      <c r="K364" s="156">
        <f t="shared" si="96"/>
        <v>0</v>
      </c>
      <c r="L364" s="156">
        <f t="shared" si="96"/>
        <v>210.93936455517482</v>
      </c>
      <c r="M364" s="156">
        <f t="shared" si="96"/>
        <v>0</v>
      </c>
      <c r="N364" s="156">
        <f t="shared" si="96"/>
        <v>115.81089531935662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271.08100265090189</v>
      </c>
      <c r="D365" s="157">
        <f t="shared" si="97"/>
        <v>21.591609245207056</v>
      </c>
      <c r="E365" s="157">
        <f t="shared" si="97"/>
        <v>29.951169650808723</v>
      </c>
      <c r="F365" s="157">
        <f t="shared" si="97"/>
        <v>126.857345359809</v>
      </c>
      <c r="G365" s="157">
        <f t="shared" si="97"/>
        <v>0</v>
      </c>
      <c r="H365" s="157">
        <f t="shared" si="97"/>
        <v>142.59223485957358</v>
      </c>
      <c r="I365" s="157">
        <f t="shared" si="97"/>
        <v>0</v>
      </c>
      <c r="J365" s="157">
        <f t="shared" si="97"/>
        <v>246.1520437883338</v>
      </c>
      <c r="K365" s="157">
        <f t="shared" si="97"/>
        <v>0</v>
      </c>
      <c r="L365" s="157">
        <f t="shared" si="97"/>
        <v>295.47702080636185</v>
      </c>
      <c r="M365" s="157">
        <f t="shared" si="97"/>
        <v>0</v>
      </c>
      <c r="N365" s="157">
        <f t="shared" si="97"/>
        <v>887.33777180833931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271.08100265090189</v>
      </c>
      <c r="D366" s="156">
        <f t="shared" si="96"/>
        <v>21.591609245207056</v>
      </c>
      <c r="E366" s="156">
        <f t="shared" si="96"/>
        <v>29.951169650808723</v>
      </c>
      <c r="F366" s="156">
        <f t="shared" si="96"/>
        <v>126.857345359809</v>
      </c>
      <c r="G366" s="156">
        <f t="shared" si="96"/>
        <v>0</v>
      </c>
      <c r="H366" s="156">
        <f t="shared" si="96"/>
        <v>142.59223485957358</v>
      </c>
      <c r="I366" s="156">
        <f t="shared" si="96"/>
        <v>0</v>
      </c>
      <c r="J366" s="156">
        <f t="shared" si="96"/>
        <v>246.1520437883338</v>
      </c>
      <c r="K366" s="156">
        <f t="shared" si="96"/>
        <v>0</v>
      </c>
      <c r="L366" s="156">
        <f t="shared" si="96"/>
        <v>295.47702080636185</v>
      </c>
      <c r="M366" s="156">
        <f t="shared" si="96"/>
        <v>0</v>
      </c>
      <c r="N366" s="156">
        <f t="shared" si="96"/>
        <v>887.33777180833931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3736.7467053714336</v>
      </c>
      <c r="D367" s="157">
        <f t="shared" si="98"/>
        <v>3661.9217765415742</v>
      </c>
      <c r="E367" s="157">
        <f t="shared" si="98"/>
        <v>3870.0343679001749</v>
      </c>
      <c r="F367" s="157">
        <f t="shared" si="98"/>
        <v>3721.724880788016</v>
      </c>
      <c r="G367" s="157">
        <f t="shared" si="98"/>
        <v>0</v>
      </c>
      <c r="H367" s="157">
        <f t="shared" si="98"/>
        <v>3664.2692749126772</v>
      </c>
      <c r="I367" s="157">
        <f t="shared" si="98"/>
        <v>0</v>
      </c>
      <c r="J367" s="157">
        <f t="shared" si="98"/>
        <v>3867.0930189608503</v>
      </c>
      <c r="K367" s="157">
        <f t="shared" si="98"/>
        <v>0</v>
      </c>
      <c r="L367" s="157">
        <f t="shared" si="98"/>
        <v>3456.1052659528627</v>
      </c>
      <c r="M367" s="157">
        <f t="shared" si="98"/>
        <v>0</v>
      </c>
      <c r="N367" s="157">
        <f t="shared" si="98"/>
        <v>3086.8026706071282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3736.7467053714336</v>
      </c>
      <c r="D368" s="132">
        <f t="shared" si="99"/>
        <v>3736.3449564502776</v>
      </c>
      <c r="E368" s="132">
        <f t="shared" si="99"/>
        <v>3737.6892870774054</v>
      </c>
      <c r="F368" s="132">
        <f t="shared" si="99"/>
        <v>3708.0609672769492</v>
      </c>
      <c r="G368" s="132">
        <f t="shared" si="99"/>
        <v>0</v>
      </c>
      <c r="H368" s="132">
        <f t="shared" si="99"/>
        <v>3678.5896816488594</v>
      </c>
      <c r="I368" s="132">
        <f t="shared" si="99"/>
        <v>0</v>
      </c>
      <c r="J368" s="132">
        <f t="shared" si="99"/>
        <v>3722.7667849110608</v>
      </c>
      <c r="K368" s="132">
        <f t="shared" si="99"/>
        <v>0</v>
      </c>
      <c r="L368" s="132">
        <f t="shared" si="99"/>
        <v>4045.2616500194349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3267.3041681897953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2172.8585259534539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1094.4456422363419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3540.7430552423025</v>
      </c>
      <c r="E372" s="162">
        <f t="shared" si="102"/>
        <v>4019.5920912275001</v>
      </c>
      <c r="F372" s="162">
        <f t="shared" si="102"/>
        <v>3815.9471171054297</v>
      </c>
      <c r="G372" s="162">
        <f t="shared" si="102"/>
        <v>0</v>
      </c>
      <c r="H372" s="162">
        <f t="shared" si="102"/>
        <v>3653.4860993749203</v>
      </c>
      <c r="I372" s="162">
        <f t="shared" si="102"/>
        <v>0</v>
      </c>
      <c r="J372" s="162">
        <f t="shared" si="102"/>
        <v>3989.647292225894</v>
      </c>
      <c r="K372" s="162">
        <f t="shared" si="102"/>
        <v>0</v>
      </c>
      <c r="L372" s="162">
        <f t="shared" si="102"/>
        <v>2842.8285399755337</v>
      </c>
      <c r="M372" s="162">
        <f t="shared" si="102"/>
        <v>0</v>
      </c>
      <c r="N372" s="162">
        <f t="shared" si="102"/>
        <v>3154.1443081721295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2494.6051372839779</v>
      </c>
      <c r="M373" s="160">
        <f t="shared" si="103"/>
        <v>0</v>
      </c>
      <c r="N373" s="160">
        <f t="shared" si="103"/>
        <v>2638.2460486474693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1431.8033107907756</v>
      </c>
      <c r="M374" s="156">
        <f t="shared" si="104"/>
        <v>0</v>
      </c>
      <c r="N374" s="156">
        <f t="shared" si="104"/>
        <v>1591.7596764006078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1062.8018264932023</v>
      </c>
      <c r="M375" s="156">
        <f t="shared" si="104"/>
        <v>0</v>
      </c>
      <c r="N375" s="156">
        <f t="shared" si="104"/>
        <v>1046.4863722468617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952.32372418451394</v>
      </c>
      <c r="D376" s="157">
        <f t="shared" si="105"/>
        <v>978.06976270878943</v>
      </c>
      <c r="E376" s="157">
        <f t="shared" si="105"/>
        <v>1097.4849691764921</v>
      </c>
      <c r="F376" s="157">
        <f t="shared" si="105"/>
        <v>1153.4735032992132</v>
      </c>
      <c r="G376" s="157">
        <f t="shared" si="105"/>
        <v>0</v>
      </c>
      <c r="H376" s="157">
        <f t="shared" si="105"/>
        <v>1134.7254677274047</v>
      </c>
      <c r="I376" s="157">
        <f t="shared" si="105"/>
        <v>0</v>
      </c>
      <c r="J376" s="157">
        <f t="shared" si="105"/>
        <v>1143.2512231047799</v>
      </c>
      <c r="K376" s="157">
        <f t="shared" si="105"/>
        <v>0</v>
      </c>
      <c r="L376" s="157">
        <f t="shared" si="105"/>
        <v>970.51386337769736</v>
      </c>
      <c r="M376" s="157">
        <f t="shared" si="105"/>
        <v>0</v>
      </c>
      <c r="N376" s="157">
        <f t="shared" si="105"/>
        <v>907.76707641996904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952.32372418451394</v>
      </c>
      <c r="D378" s="57">
        <f t="shared" si="107"/>
        <v>978.06976270878943</v>
      </c>
      <c r="E378" s="57">
        <f t="shared" si="107"/>
        <v>1097.4849691764921</v>
      </c>
      <c r="F378" s="57">
        <f t="shared" si="107"/>
        <v>1153.4735032992132</v>
      </c>
      <c r="G378" s="57">
        <f t="shared" si="107"/>
        <v>0</v>
      </c>
      <c r="H378" s="57">
        <f t="shared" si="107"/>
        <v>1134.7254677274047</v>
      </c>
      <c r="I378" s="57">
        <f t="shared" si="107"/>
        <v>0</v>
      </c>
      <c r="J378" s="57">
        <f t="shared" si="107"/>
        <v>1143.2512231047799</v>
      </c>
      <c r="K378" s="57">
        <f t="shared" si="107"/>
        <v>0</v>
      </c>
      <c r="L378" s="57">
        <f t="shared" si="107"/>
        <v>970.51386337769736</v>
      </c>
      <c r="M378" s="57">
        <f t="shared" si="107"/>
        <v>0</v>
      </c>
      <c r="N378" s="57">
        <f t="shared" si="107"/>
        <v>907.76707641996904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11289.181982155837</v>
      </c>
      <c r="D380" s="168">
        <f t="shared" si="108"/>
        <v>11844.326594981354</v>
      </c>
      <c r="E380" s="168">
        <f t="shared" si="108"/>
        <v>13477.358719685275</v>
      </c>
      <c r="F380" s="168">
        <f t="shared" si="108"/>
        <v>13632.348464622626</v>
      </c>
      <c r="G380" s="168">
        <f t="shared" si="108"/>
        <v>0</v>
      </c>
      <c r="H380" s="168">
        <f t="shared" si="108"/>
        <v>13414.050983432562</v>
      </c>
      <c r="I380" s="168">
        <f t="shared" si="108"/>
        <v>0</v>
      </c>
      <c r="J380" s="168">
        <f t="shared" si="108"/>
        <v>13731.32608209789</v>
      </c>
      <c r="K380" s="168">
        <f t="shared" si="108"/>
        <v>0</v>
      </c>
      <c r="L380" s="168">
        <f t="shared" si="108"/>
        <v>15412.759897424357</v>
      </c>
      <c r="M380" s="168">
        <f t="shared" si="108"/>
        <v>0</v>
      </c>
      <c r="N380" s="168">
        <f t="shared" si="108"/>
        <v>13606.392602773443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7931.6124870583708</v>
      </c>
      <c r="D381" s="157">
        <f t="shared" si="109"/>
        <v>8741.2327740255823</v>
      </c>
      <c r="E381" s="157">
        <f t="shared" si="109"/>
        <v>10033.776877772996</v>
      </c>
      <c r="F381" s="157">
        <f t="shared" si="109"/>
        <v>10240.615994051752</v>
      </c>
      <c r="G381" s="157">
        <f t="shared" si="109"/>
        <v>0</v>
      </c>
      <c r="H381" s="157">
        <f t="shared" si="109"/>
        <v>9712.3804069791404</v>
      </c>
      <c r="I381" s="157">
        <f t="shared" si="109"/>
        <v>0</v>
      </c>
      <c r="J381" s="157">
        <f t="shared" si="109"/>
        <v>9575.5650167377116</v>
      </c>
      <c r="K381" s="157">
        <f t="shared" si="109"/>
        <v>0</v>
      </c>
      <c r="L381" s="157">
        <f t="shared" si="109"/>
        <v>11528.662283388248</v>
      </c>
      <c r="M381" s="157">
        <f t="shared" si="109"/>
        <v>0</v>
      </c>
      <c r="N381" s="157">
        <f t="shared" si="109"/>
        <v>7623.3289461068989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7716.4202947179283</v>
      </c>
      <c r="D382" s="156">
        <f t="shared" si="110"/>
        <v>8504.1040143186528</v>
      </c>
      <c r="E382" s="156">
        <f t="shared" si="110"/>
        <v>9626.9774443296355</v>
      </c>
      <c r="F382" s="156">
        <f t="shared" si="110"/>
        <v>9872.2778904262868</v>
      </c>
      <c r="G382" s="156">
        <f t="shared" si="110"/>
        <v>0</v>
      </c>
      <c r="H382" s="156">
        <f t="shared" si="110"/>
        <v>9344.3681063421391</v>
      </c>
      <c r="I382" s="156">
        <f t="shared" si="110"/>
        <v>0</v>
      </c>
      <c r="J382" s="156">
        <f t="shared" si="110"/>
        <v>9083.1536145684677</v>
      </c>
      <c r="K382" s="156">
        <f t="shared" si="110"/>
        <v>0</v>
      </c>
      <c r="L382" s="156">
        <f t="shared" si="110"/>
        <v>11307.984508590307</v>
      </c>
      <c r="M382" s="156">
        <f t="shared" si="110"/>
        <v>0</v>
      </c>
      <c r="N382" s="156">
        <f t="shared" si="110"/>
        <v>7505.3002141390252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215.19219234044289</v>
      </c>
      <c r="D383" s="156">
        <f t="shared" si="110"/>
        <v>237.12875970693014</v>
      </c>
      <c r="E383" s="156">
        <f t="shared" si="110"/>
        <v>406.79943344336101</v>
      </c>
      <c r="F383" s="156">
        <f t="shared" si="110"/>
        <v>368.33810362546473</v>
      </c>
      <c r="G383" s="156">
        <f t="shared" si="110"/>
        <v>0</v>
      </c>
      <c r="H383" s="156">
        <f t="shared" si="110"/>
        <v>368.01230063700098</v>
      </c>
      <c r="I383" s="156">
        <f t="shared" si="110"/>
        <v>0</v>
      </c>
      <c r="J383" s="156">
        <f t="shared" si="110"/>
        <v>492.4114021692447</v>
      </c>
      <c r="K383" s="156">
        <f t="shared" si="110"/>
        <v>0</v>
      </c>
      <c r="L383" s="156">
        <f t="shared" si="110"/>
        <v>220.67777479794063</v>
      </c>
      <c r="M383" s="156">
        <f t="shared" si="110"/>
        <v>0</v>
      </c>
      <c r="N383" s="156">
        <f t="shared" si="110"/>
        <v>118.02873196787402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511.41350302286554</v>
      </c>
      <c r="D384" s="157">
        <f t="shared" si="111"/>
        <v>41.766645084982443</v>
      </c>
      <c r="E384" s="157">
        <f t="shared" si="111"/>
        <v>59.464944382575766</v>
      </c>
      <c r="F384" s="157">
        <f t="shared" si="111"/>
        <v>259.57835189095005</v>
      </c>
      <c r="G384" s="157">
        <f t="shared" si="111"/>
        <v>0</v>
      </c>
      <c r="H384" s="157">
        <f t="shared" si="111"/>
        <v>303.36650326376918</v>
      </c>
      <c r="I384" s="157">
        <f t="shared" si="111"/>
        <v>0</v>
      </c>
      <c r="J384" s="157">
        <f t="shared" si="111"/>
        <v>579.12575126560876</v>
      </c>
      <c r="K384" s="157">
        <f t="shared" si="111"/>
        <v>0</v>
      </c>
      <c r="L384" s="157">
        <f t="shared" si="111"/>
        <v>786.83662287080313</v>
      </c>
      <c r="M384" s="157">
        <f t="shared" si="111"/>
        <v>0</v>
      </c>
      <c r="N384" s="157">
        <f t="shared" si="111"/>
        <v>2820.8338307986919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511.41350302286554</v>
      </c>
      <c r="D385" s="156">
        <f t="shared" si="112"/>
        <v>41.766645084982443</v>
      </c>
      <c r="E385" s="156">
        <f t="shared" si="112"/>
        <v>59.464944382575766</v>
      </c>
      <c r="F385" s="156">
        <f t="shared" si="112"/>
        <v>259.57835189095005</v>
      </c>
      <c r="G385" s="156">
        <f t="shared" si="112"/>
        <v>0</v>
      </c>
      <c r="H385" s="156">
        <f t="shared" si="112"/>
        <v>303.36650326376918</v>
      </c>
      <c r="I385" s="156">
        <f t="shared" si="112"/>
        <v>0</v>
      </c>
      <c r="J385" s="156">
        <f t="shared" si="112"/>
        <v>579.12575126560876</v>
      </c>
      <c r="K385" s="156">
        <f t="shared" si="112"/>
        <v>0</v>
      </c>
      <c r="L385" s="156">
        <f t="shared" si="112"/>
        <v>786.83662287080313</v>
      </c>
      <c r="M385" s="156">
        <f t="shared" si="112"/>
        <v>0</v>
      </c>
      <c r="N385" s="156">
        <f t="shared" si="112"/>
        <v>2820.8338307986919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2053.1017114763008</v>
      </c>
      <c r="D386" s="157">
        <f t="shared" si="113"/>
        <v>2246.0639644020252</v>
      </c>
      <c r="E386" s="157">
        <f t="shared" si="113"/>
        <v>2465.4950586551545</v>
      </c>
      <c r="F386" s="157">
        <f t="shared" si="113"/>
        <v>2162.8345231074895</v>
      </c>
      <c r="G386" s="157">
        <f t="shared" si="113"/>
        <v>0</v>
      </c>
      <c r="H386" s="157">
        <f t="shared" si="113"/>
        <v>2435.4198557983268</v>
      </c>
      <c r="I386" s="157">
        <f t="shared" si="113"/>
        <v>0</v>
      </c>
      <c r="J386" s="157">
        <f t="shared" si="113"/>
        <v>2595.4266797387286</v>
      </c>
      <c r="K386" s="157">
        <f t="shared" si="113"/>
        <v>0</v>
      </c>
      <c r="L386" s="157">
        <f t="shared" si="113"/>
        <v>2266.1483044694382</v>
      </c>
      <c r="M386" s="157">
        <f t="shared" si="113"/>
        <v>0</v>
      </c>
      <c r="N386" s="157">
        <f t="shared" si="113"/>
        <v>2383.8435997105385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2053.1017114763008</v>
      </c>
      <c r="D387" s="132">
        <f t="shared" si="114"/>
        <v>2065.1675692646386</v>
      </c>
      <c r="E387" s="132">
        <f t="shared" si="114"/>
        <v>2077.8379250288849</v>
      </c>
      <c r="F387" s="132">
        <f t="shared" si="114"/>
        <v>2074.0478360498896</v>
      </c>
      <c r="G387" s="132">
        <f t="shared" si="114"/>
        <v>0</v>
      </c>
      <c r="H387" s="132">
        <f t="shared" si="114"/>
        <v>2084.3503182161048</v>
      </c>
      <c r="I387" s="132">
        <f t="shared" si="114"/>
        <v>0</v>
      </c>
      <c r="J387" s="132">
        <f t="shared" si="114"/>
        <v>2137.3836319296524</v>
      </c>
      <c r="K387" s="132">
        <f t="shared" si="114"/>
        <v>0</v>
      </c>
      <c r="L387" s="132">
        <f t="shared" si="114"/>
        <v>2349.7295984608622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2322.8322389233049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1239.1567594011551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1083.6754795221498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2540.6065232833757</v>
      </c>
      <c r="E391" s="162">
        <f t="shared" si="116"/>
        <v>2903.57041420526</v>
      </c>
      <c r="F391" s="162">
        <f t="shared" si="116"/>
        <v>2775.080802550443</v>
      </c>
      <c r="G391" s="162">
        <f t="shared" si="116"/>
        <v>0</v>
      </c>
      <c r="H391" s="162">
        <f t="shared" si="116"/>
        <v>2699.7729932091052</v>
      </c>
      <c r="I391" s="162">
        <f t="shared" si="116"/>
        <v>0</v>
      </c>
      <c r="J391" s="162">
        <f t="shared" si="116"/>
        <v>2984.3728281498447</v>
      </c>
      <c r="K391" s="162">
        <f t="shared" si="116"/>
        <v>0</v>
      </c>
      <c r="L391" s="162">
        <f t="shared" si="116"/>
        <v>2144.9802890122232</v>
      </c>
      <c r="M391" s="162">
        <f t="shared" si="116"/>
        <v>0</v>
      </c>
      <c r="N391" s="162">
        <f t="shared" si="116"/>
        <v>2401.2705948987427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2177.4528713531158</v>
      </c>
      <c r="M392" s="160">
        <f t="shared" si="117"/>
        <v>0</v>
      </c>
      <c r="N392" s="160">
        <f t="shared" si="117"/>
        <v>2267.7639441633642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1093.1131712790459</v>
      </c>
      <c r="M393" s="156">
        <f t="shared" si="117"/>
        <v>0</v>
      </c>
      <c r="N393" s="156">
        <f t="shared" si="117"/>
        <v>1208.8398862999804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1084.3397000740699</v>
      </c>
      <c r="M394" s="156">
        <f t="shared" si="117"/>
        <v>0</v>
      </c>
      <c r="N394" s="156">
        <f t="shared" si="117"/>
        <v>1058.9240578633837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793.05428059830012</v>
      </c>
      <c r="D395" s="157">
        <f t="shared" si="118"/>
        <v>815.2632114687633</v>
      </c>
      <c r="E395" s="157">
        <f t="shared" si="118"/>
        <v>918.62183887454739</v>
      </c>
      <c r="F395" s="157">
        <f t="shared" si="118"/>
        <v>969.31959557243567</v>
      </c>
      <c r="G395" s="157">
        <f t="shared" si="118"/>
        <v>0</v>
      </c>
      <c r="H395" s="157">
        <f t="shared" si="118"/>
        <v>962.8842173913248</v>
      </c>
      <c r="I395" s="157">
        <f t="shared" si="118"/>
        <v>0</v>
      </c>
      <c r="J395" s="157">
        <f t="shared" si="118"/>
        <v>981.20863435584283</v>
      </c>
      <c r="K395" s="157">
        <f t="shared" si="118"/>
        <v>0</v>
      </c>
      <c r="L395" s="157">
        <f t="shared" si="118"/>
        <v>831.11268669586809</v>
      </c>
      <c r="M395" s="157">
        <f t="shared" si="118"/>
        <v>0</v>
      </c>
      <c r="N395" s="157">
        <f t="shared" si="118"/>
        <v>778.38622615731356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793.05428059830012</v>
      </c>
      <c r="D397" s="57">
        <f t="shared" si="120"/>
        <v>815.2632114687633</v>
      </c>
      <c r="E397" s="57">
        <f t="shared" si="120"/>
        <v>918.62183887454739</v>
      </c>
      <c r="F397" s="57">
        <f t="shared" si="120"/>
        <v>969.31959557243567</v>
      </c>
      <c r="G397" s="57">
        <f t="shared" si="120"/>
        <v>0</v>
      </c>
      <c r="H397" s="57">
        <f t="shared" si="120"/>
        <v>962.8842173913248</v>
      </c>
      <c r="I397" s="57">
        <f t="shared" si="120"/>
        <v>0</v>
      </c>
      <c r="J397" s="57">
        <f t="shared" si="120"/>
        <v>981.20863435584283</v>
      </c>
      <c r="K397" s="57">
        <f t="shared" si="120"/>
        <v>0</v>
      </c>
      <c r="L397" s="57">
        <f t="shared" si="120"/>
        <v>831.11268669586809</v>
      </c>
      <c r="M397" s="57">
        <f t="shared" si="120"/>
        <v>0</v>
      </c>
      <c r="N397" s="57">
        <f t="shared" si="120"/>
        <v>778.38622615731356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4236.3628519388394</v>
      </c>
      <c r="D399" s="168">
        <f t="shared" si="121"/>
        <v>4161.4031046078835</v>
      </c>
      <c r="E399" s="168">
        <f t="shared" si="121"/>
        <v>4519.6530005819859</v>
      </c>
      <c r="F399" s="168">
        <f t="shared" si="121"/>
        <v>4929.7557684869862</v>
      </c>
      <c r="G399" s="168">
        <f t="shared" si="121"/>
        <v>0</v>
      </c>
      <c r="H399" s="168">
        <f t="shared" si="121"/>
        <v>4239.8167181320523</v>
      </c>
      <c r="I399" s="168">
        <f t="shared" si="121"/>
        <v>0</v>
      </c>
      <c r="J399" s="168">
        <f t="shared" si="121"/>
        <v>4131.0390220529007</v>
      </c>
      <c r="K399" s="168">
        <f t="shared" si="121"/>
        <v>0</v>
      </c>
      <c r="L399" s="168">
        <f t="shared" si="121"/>
        <v>5138.8896357015929</v>
      </c>
      <c r="M399" s="168">
        <f t="shared" si="121"/>
        <v>0</v>
      </c>
      <c r="N399" s="168">
        <f t="shared" si="121"/>
        <v>3043.1761827975683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3239.3688741947535</v>
      </c>
      <c r="D400" s="157">
        <f t="shared" si="122"/>
        <v>3543.8146993153778</v>
      </c>
      <c r="E400" s="157">
        <f t="shared" si="122"/>
        <v>3990.5849696412124</v>
      </c>
      <c r="F400" s="157">
        <f t="shared" si="122"/>
        <v>4065.7165526847311</v>
      </c>
      <c r="G400" s="157">
        <f t="shared" si="122"/>
        <v>0</v>
      </c>
      <c r="H400" s="157">
        <f t="shared" si="122"/>
        <v>3818.2258468371856</v>
      </c>
      <c r="I400" s="157">
        <f t="shared" si="122"/>
        <v>0</v>
      </c>
      <c r="J400" s="157">
        <f t="shared" si="122"/>
        <v>3674.9219691048429</v>
      </c>
      <c r="K400" s="157">
        <f t="shared" si="122"/>
        <v>0</v>
      </c>
      <c r="L400" s="157">
        <f t="shared" si="122"/>
        <v>4549.6069153687895</v>
      </c>
      <c r="M400" s="157">
        <f t="shared" si="122"/>
        <v>0</v>
      </c>
      <c r="N400" s="157">
        <f t="shared" si="122"/>
        <v>3043.1761827975683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3239.3688741947535</v>
      </c>
      <c r="D401" s="156">
        <f t="shared" si="123"/>
        <v>3543.8146993153778</v>
      </c>
      <c r="E401" s="156">
        <f t="shared" si="123"/>
        <v>3990.5849696412124</v>
      </c>
      <c r="F401" s="156">
        <f t="shared" si="123"/>
        <v>4065.7165526847311</v>
      </c>
      <c r="G401" s="156">
        <f t="shared" si="123"/>
        <v>0</v>
      </c>
      <c r="H401" s="156">
        <f t="shared" si="123"/>
        <v>3818.2258468371856</v>
      </c>
      <c r="I401" s="156">
        <f t="shared" si="123"/>
        <v>0</v>
      </c>
      <c r="J401" s="156">
        <f t="shared" si="123"/>
        <v>3674.9219691048429</v>
      </c>
      <c r="K401" s="156">
        <f t="shared" si="123"/>
        <v>0</v>
      </c>
      <c r="L401" s="156">
        <f t="shared" si="123"/>
        <v>4549.6069153687895</v>
      </c>
      <c r="M401" s="156">
        <f t="shared" si="123"/>
        <v>0</v>
      </c>
      <c r="N401" s="156">
        <f t="shared" si="123"/>
        <v>3043.1761827975683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996.99397774408612</v>
      </c>
      <c r="D405" s="157">
        <f t="shared" si="127"/>
        <v>617.58840529250574</v>
      </c>
      <c r="E405" s="157">
        <f t="shared" si="127"/>
        <v>529.06803094077361</v>
      </c>
      <c r="F405" s="157">
        <f t="shared" si="127"/>
        <v>864.03921580225472</v>
      </c>
      <c r="G405" s="157">
        <f t="shared" si="127"/>
        <v>0</v>
      </c>
      <c r="H405" s="157">
        <f t="shared" si="127"/>
        <v>421.59087129486676</v>
      </c>
      <c r="I405" s="157">
        <f t="shared" si="127"/>
        <v>0</v>
      </c>
      <c r="J405" s="157">
        <f t="shared" si="127"/>
        <v>456.11705294805739</v>
      </c>
      <c r="K405" s="157">
        <f t="shared" si="127"/>
        <v>0</v>
      </c>
      <c r="L405" s="157">
        <f t="shared" si="127"/>
        <v>589.28272033280314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996.99397774408612</v>
      </c>
      <c r="D406" s="132">
        <f t="shared" si="128"/>
        <v>996.8867879111807</v>
      </c>
      <c r="E406" s="132">
        <f t="shared" si="128"/>
        <v>997.24546609972833</v>
      </c>
      <c r="F406" s="132">
        <f t="shared" si="128"/>
        <v>989.34039285265237</v>
      </c>
      <c r="G406" s="132">
        <f t="shared" si="128"/>
        <v>0</v>
      </c>
      <c r="H406" s="132">
        <f t="shared" si="128"/>
        <v>981.47721758167552</v>
      </c>
      <c r="I406" s="132">
        <f t="shared" si="128"/>
        <v>0</v>
      </c>
      <c r="J406" s="132">
        <f t="shared" si="128"/>
        <v>993.26402289103225</v>
      </c>
      <c r="K406" s="132">
        <f t="shared" si="128"/>
        <v>0</v>
      </c>
      <c r="L406" s="132">
        <f t="shared" si="128"/>
        <v>1079.3082382787811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579.73607409661236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579.73607409661236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219.09620231611592</v>
      </c>
      <c r="D418" s="184">
        <f>D361/RES_summary!D$21</f>
        <v>220.15065373128792</v>
      </c>
      <c r="E418" s="184">
        <f>E361/RES_summary!E$21</f>
        <v>235.93511119365695</v>
      </c>
      <c r="F418" s="184">
        <f>F361/RES_summary!F$21</f>
        <v>232.03226252324944</v>
      </c>
      <c r="G418" s="184">
        <f>G361/RES_summary!G$21</f>
        <v>0</v>
      </c>
      <c r="H418" s="184">
        <f>H361/RES_summary!H$21</f>
        <v>206.71962306710748</v>
      </c>
      <c r="I418" s="184">
        <f>I361/RES_summary!I$21</f>
        <v>0</v>
      </c>
      <c r="J418" s="184">
        <f>J361/RES_summary!J$21</f>
        <v>191.49082984987885</v>
      </c>
      <c r="K418" s="184">
        <f>K361/RES_summary!K$21</f>
        <v>0</v>
      </c>
      <c r="L418" s="184">
        <f>L361/RES_summary!L$21</f>
        <v>207.24956297878938</v>
      </c>
      <c r="M418" s="184">
        <f>M361/RES_summary!M$21</f>
        <v>0</v>
      </c>
      <c r="N418" s="184">
        <f>N361/RES_summary!N$21</f>
        <v>147.62723766504431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156.27458605479393</v>
      </c>
      <c r="D419" s="178">
        <f>D362/RES_summary!D$21</f>
        <v>163.65219770816964</v>
      </c>
      <c r="E419" s="178">
        <f>E362/RES_summary!E$21</f>
        <v>177.94929996005601</v>
      </c>
      <c r="F419" s="178">
        <f>F362/RES_summary!F$21</f>
        <v>175.64444000836428</v>
      </c>
      <c r="G419" s="178">
        <f>G362/RES_summary!G$21</f>
        <v>0</v>
      </c>
      <c r="H419" s="178">
        <f>H362/RES_summary!H$21</f>
        <v>154.58864612973713</v>
      </c>
      <c r="I419" s="178">
        <f>I362/RES_summary!I$21</f>
        <v>0</v>
      </c>
      <c r="J419" s="178">
        <f>J362/RES_summary!J$21</f>
        <v>139.85140050440631</v>
      </c>
      <c r="K419" s="178">
        <f>K362/RES_summary!K$21</f>
        <v>0</v>
      </c>
      <c r="L419" s="178">
        <f>L362/RES_summary!L$21</f>
        <v>162.73506001546809</v>
      </c>
      <c r="M419" s="178">
        <f>M362/RES_summary!M$21</f>
        <v>0</v>
      </c>
      <c r="N419" s="178">
        <f>N362/RES_summary!N$21</f>
        <v>103.69156156546434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166</v>
      </c>
      <c r="B420" s="156"/>
      <c r="C420" s="177">
        <f>C363/RES_summary!C$21</f>
        <v>153.77144668672497</v>
      </c>
      <c r="D420" s="177">
        <f>D363/RES_summary!D$21</f>
        <v>160.98124248964544</v>
      </c>
      <c r="E420" s="177">
        <f>E363/RES_summary!E$21</f>
        <v>173.54383303500012</v>
      </c>
      <c r="F420" s="177">
        <f>F363/RES_summary!F$21</f>
        <v>171.78095832467889</v>
      </c>
      <c r="G420" s="177">
        <f>G363/RES_summary!G$21</f>
        <v>0</v>
      </c>
      <c r="H420" s="177">
        <f>H363/RES_summary!H$21</f>
        <v>150.97052257813064</v>
      </c>
      <c r="I420" s="177">
        <f>I363/RES_summary!I$21</f>
        <v>0</v>
      </c>
      <c r="J420" s="177">
        <f>J363/RES_summary!J$21</f>
        <v>135.31137888613</v>
      </c>
      <c r="K420" s="177">
        <f>K363/RES_summary!K$21</f>
        <v>0</v>
      </c>
      <c r="L420" s="177">
        <f>L363/RES_summary!L$21</f>
        <v>160.74656578112257</v>
      </c>
      <c r="M420" s="177">
        <f>M363/RES_summary!M$21</f>
        <v>0</v>
      </c>
      <c r="N420" s="177">
        <f>N363/RES_summary!N$21</f>
        <v>102.64929889131041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2.5031393680689558</v>
      </c>
      <c r="D421" s="177">
        <f>D364/RES_summary!D$21</f>
        <v>2.6709552185241852</v>
      </c>
      <c r="E421" s="177">
        <f>E364/RES_summary!E$21</f>
        <v>4.4054669250558955</v>
      </c>
      <c r="F421" s="177">
        <f>F364/RES_summary!F$21</f>
        <v>3.8634816836854013</v>
      </c>
      <c r="G421" s="177">
        <f>G364/RES_summary!G$21</f>
        <v>0</v>
      </c>
      <c r="H421" s="177">
        <f>H364/RES_summary!H$21</f>
        <v>3.618123551606494</v>
      </c>
      <c r="I421" s="177">
        <f>I364/RES_summary!I$21</f>
        <v>0</v>
      </c>
      <c r="J421" s="177">
        <f>J364/RES_summary!J$21</f>
        <v>4.5400216182762962</v>
      </c>
      <c r="K421" s="177">
        <f>K364/RES_summary!K$21</f>
        <v>0</v>
      </c>
      <c r="L421" s="177">
        <f>L364/RES_summary!L$21</f>
        <v>1.9884942343455183</v>
      </c>
      <c r="M421" s="177">
        <f>M364/RES_summary!M$21</f>
        <v>0</v>
      </c>
      <c r="N421" s="177">
        <f>N364/RES_summary!N$21</f>
        <v>1.0422626741539323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3.4333118569109011</v>
      </c>
      <c r="D422" s="178">
        <f>D365/RES_summary!D$21</f>
        <v>0.26169062023539796</v>
      </c>
      <c r="E422" s="178">
        <f>E365/RES_summary!E$21</f>
        <v>0.34752438603877511</v>
      </c>
      <c r="F422" s="178">
        <f>F365/RES_summary!F$21</f>
        <v>1.4300539341750129</v>
      </c>
      <c r="G422" s="178">
        <f>G365/RES_summary!G$21</f>
        <v>0</v>
      </c>
      <c r="H422" s="178">
        <f>H365/RES_summary!H$21</f>
        <v>1.5042682726741603</v>
      </c>
      <c r="I422" s="178">
        <f>I365/RES_summary!I$21</f>
        <v>0</v>
      </c>
      <c r="J422" s="178">
        <f>J365/RES_summary!J$21</f>
        <v>2.4181794073856713</v>
      </c>
      <c r="K422" s="178">
        <f>K365/RES_summary!K$21</f>
        <v>0</v>
      </c>
      <c r="L422" s="178">
        <f>L365/RES_summary!L$21</f>
        <v>2.7854182337851707</v>
      </c>
      <c r="M422" s="178">
        <f>M365/RES_summary!M$21</f>
        <v>0</v>
      </c>
      <c r="N422" s="178">
        <f>N365/RES_summary!N$21</f>
        <v>7.985768837832083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3.4333118569109011</v>
      </c>
      <c r="D423" s="177">
        <f>D366/RES_summary!D$21</f>
        <v>0.26169062023539796</v>
      </c>
      <c r="E423" s="177">
        <f>E366/RES_summary!E$21</f>
        <v>0.34752438603877511</v>
      </c>
      <c r="F423" s="177">
        <f>F366/RES_summary!F$21</f>
        <v>1.4300539341750129</v>
      </c>
      <c r="G423" s="177">
        <f>G366/RES_summary!G$21</f>
        <v>0</v>
      </c>
      <c r="H423" s="177">
        <f>H366/RES_summary!H$21</f>
        <v>1.5042682726741603</v>
      </c>
      <c r="I423" s="177">
        <f>I366/RES_summary!I$21</f>
        <v>0</v>
      </c>
      <c r="J423" s="177">
        <f>J366/RES_summary!J$21</f>
        <v>2.4181794073856713</v>
      </c>
      <c r="K423" s="177">
        <f>K366/RES_summary!K$21</f>
        <v>0</v>
      </c>
      <c r="L423" s="177">
        <f>L366/RES_summary!L$21</f>
        <v>2.7854182337851707</v>
      </c>
      <c r="M423" s="177">
        <f>M366/RES_summary!M$21</f>
        <v>0</v>
      </c>
      <c r="N423" s="177">
        <f>N366/RES_summary!N$21</f>
        <v>7.985768837832083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47.326875156744975</v>
      </c>
      <c r="D424" s="178">
        <f>D367/RES_summary!D$21</f>
        <v>44.382545556181647</v>
      </c>
      <c r="E424" s="178">
        <f>E367/RES_summary!E$21</f>
        <v>44.904133405593143</v>
      </c>
      <c r="F424" s="178">
        <f>F367/RES_summary!F$21</f>
        <v>41.954742885342895</v>
      </c>
      <c r="G424" s="178">
        <f>G367/RES_summary!G$21</f>
        <v>0</v>
      </c>
      <c r="H424" s="178">
        <f>H367/RES_summary!H$21</f>
        <v>38.655990055939675</v>
      </c>
      <c r="I424" s="178">
        <f>I367/RES_summary!I$21</f>
        <v>0</v>
      </c>
      <c r="J424" s="178">
        <f>J367/RES_summary!J$21</f>
        <v>37.990034780849598</v>
      </c>
      <c r="K424" s="178">
        <f>K367/RES_summary!K$21</f>
        <v>0</v>
      </c>
      <c r="L424" s="178">
        <f>L367/RES_summary!L$21</f>
        <v>32.580193882402853</v>
      </c>
      <c r="M424" s="178">
        <f>M367/RES_summary!M$21</f>
        <v>0</v>
      </c>
      <c r="N424" s="178">
        <f>N367/RES_summary!N$21</f>
        <v>27.780280924179618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165</v>
      </c>
      <c r="B425" s="132"/>
      <c r="C425" s="183">
        <f>C368/RES_summary!C$21</f>
        <v>47.326875156744975</v>
      </c>
      <c r="D425" s="183">
        <f>D368/RES_summary!D$21</f>
        <v>45.284555586514266</v>
      </c>
      <c r="E425" s="183">
        <f>E368/RES_summary!E$21</f>
        <v>43.368529170619865</v>
      </c>
      <c r="F425" s="183">
        <f>F368/RES_summary!F$21</f>
        <v>41.800710549120609</v>
      </c>
      <c r="G425" s="183">
        <f>G368/RES_summary!G$21</f>
        <v>0</v>
      </c>
      <c r="H425" s="183">
        <f>H368/RES_summary!H$21</f>
        <v>38.807062332254318</v>
      </c>
      <c r="I425" s="183">
        <f>I368/RES_summary!I$21</f>
        <v>0</v>
      </c>
      <c r="J425" s="183">
        <f>J368/RES_summary!J$21</f>
        <v>36.57218457025035</v>
      </c>
      <c r="K425" s="183">
        <f>K368/RES_summary!K$21</f>
        <v>0</v>
      </c>
      <c r="L425" s="183">
        <f>L368/RES_summary!L$21</f>
        <v>38.134084097795991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30.800393819329447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20.483216397368007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10.317177421961443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42.913857679515935</v>
      </c>
      <c r="E429" s="180">
        <f>E372/RES_summary!E$21</f>
        <v>46.639456485881674</v>
      </c>
      <c r="F429" s="180">
        <f>F372/RES_summary!F$21</f>
        <v>43.01690353004431</v>
      </c>
      <c r="G429" s="180">
        <f>G372/RES_summary!G$21</f>
        <v>0</v>
      </c>
      <c r="H429" s="180">
        <f>H372/RES_summary!H$21</f>
        <v>38.542233589073874</v>
      </c>
      <c r="I429" s="180">
        <f>I372/RES_summary!I$21</f>
        <v>0</v>
      </c>
      <c r="J429" s="180">
        <f>J372/RES_summary!J$21</f>
        <v>39.193998864737054</v>
      </c>
      <c r="K429" s="180">
        <f>K372/RES_summary!K$21</f>
        <v>0</v>
      </c>
      <c r="L429" s="180">
        <f>L372/RES_summary!L$21</f>
        <v>26.798924766342559</v>
      </c>
      <c r="M429" s="180">
        <f>M372/RES_summary!M$21</f>
        <v>0</v>
      </c>
      <c r="N429" s="180">
        <f>N372/RES_summary!N$21</f>
        <v>28.386335087363971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23.516274181059238</v>
      </c>
      <c r="M430" s="179">
        <f>M373/RES_summary!M$21</f>
        <v>0</v>
      </c>
      <c r="N430" s="179">
        <f>N373/RES_summary!N$21</f>
        <v>23.743408374114907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13.497398336380998</v>
      </c>
      <c r="M431" s="177">
        <f>M374/RES_summary!M$21</f>
        <v>0</v>
      </c>
      <c r="N431" s="177">
        <f>N374/RES_summary!N$21</f>
        <v>14.325350757031968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10.018875844678242</v>
      </c>
      <c r="M432" s="177">
        <f>M375/RES_summary!M$21</f>
        <v>0</v>
      </c>
      <c r="N432" s="177">
        <f>N375/RES_summary!N$21</f>
        <v>9.4180576170829386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12.061429247666094</v>
      </c>
      <c r="D433" s="178">
        <f>D376/RES_summary!D$21</f>
        <v>11.854219846701248</v>
      </c>
      <c r="E433" s="178">
        <f>E376/RES_summary!E$21</f>
        <v>12.734153441969037</v>
      </c>
      <c r="F433" s="178">
        <f>F376/RES_summary!F$21</f>
        <v>13.003025695367256</v>
      </c>
      <c r="G433" s="178">
        <f>G376/RES_summary!G$21</f>
        <v>0</v>
      </c>
      <c r="H433" s="178">
        <f>H376/RES_summary!H$21</f>
        <v>11.970718608756549</v>
      </c>
      <c r="I433" s="178">
        <f>I376/RES_summary!I$21</f>
        <v>0</v>
      </c>
      <c r="J433" s="178">
        <f>J376/RES_summary!J$21</f>
        <v>11.231215157237244</v>
      </c>
      <c r="K433" s="178">
        <f>K376/RES_summary!K$21</f>
        <v>0</v>
      </c>
      <c r="L433" s="178">
        <f>L376/RES_summary!L$21</f>
        <v>9.1488908471332611</v>
      </c>
      <c r="M433" s="178">
        <f>M376/RES_summary!M$21</f>
        <v>0</v>
      </c>
      <c r="N433" s="178">
        <f>N376/RES_summary!N$21</f>
        <v>8.1696263375682374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12.061429247666094</v>
      </c>
      <c r="D435" s="176">
        <f>D378/RES_summary!D$21</f>
        <v>11.854219846701248</v>
      </c>
      <c r="E435" s="176">
        <f>E378/RES_summary!E$21</f>
        <v>12.734153441969037</v>
      </c>
      <c r="F435" s="176">
        <f>F378/RES_summary!F$21</f>
        <v>13.003025695367256</v>
      </c>
      <c r="G435" s="176">
        <f>G378/RES_summary!G$21</f>
        <v>0</v>
      </c>
      <c r="H435" s="176">
        <f>H378/RES_summary!H$21</f>
        <v>11.970718608756549</v>
      </c>
      <c r="I435" s="176">
        <f>I378/RES_summary!I$21</f>
        <v>0</v>
      </c>
      <c r="J435" s="176">
        <f>J378/RES_summary!J$21</f>
        <v>11.231215157237244</v>
      </c>
      <c r="K435" s="176">
        <f>K378/RES_summary!K$21</f>
        <v>0</v>
      </c>
      <c r="L435" s="176">
        <f>L378/RES_summary!L$21</f>
        <v>9.1488908471332611</v>
      </c>
      <c r="M435" s="176">
        <f>M378/RES_summary!M$21</f>
        <v>0</v>
      </c>
      <c r="N435" s="176">
        <f>N378/RES_summary!N$21</f>
        <v>8.1696263375682374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142.98044486752451</v>
      </c>
      <c r="D437" s="184">
        <f>D380/RES_summary!D$21</f>
        <v>143.55341177727794</v>
      </c>
      <c r="E437" s="184">
        <f>E380/RES_summary!E$21</f>
        <v>156.37822726420606</v>
      </c>
      <c r="F437" s="184">
        <f>F380/RES_summary!F$21</f>
        <v>153.67650567323548</v>
      </c>
      <c r="G437" s="184">
        <f>G380/RES_summary!G$21</f>
        <v>0</v>
      </c>
      <c r="H437" s="184">
        <f>H380/RES_summary!H$21</f>
        <v>141.51073038642718</v>
      </c>
      <c r="I437" s="184">
        <f>I380/RES_summary!I$21</f>
        <v>0</v>
      </c>
      <c r="J437" s="184">
        <f>J380/RES_summary!J$21</f>
        <v>134.89552821417851</v>
      </c>
      <c r="K437" s="184">
        <f>K380/RES_summary!K$21</f>
        <v>0</v>
      </c>
      <c r="L437" s="184">
        <f>L380/RES_summary!L$21</f>
        <v>145.29381111965753</v>
      </c>
      <c r="M437" s="184">
        <f>M380/RES_summary!M$21</f>
        <v>0</v>
      </c>
      <c r="N437" s="184">
        <f>N380/RES_summary!N$21</f>
        <v>122.45337626178122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100.45594833256924</v>
      </c>
      <c r="D438" s="178">
        <f>D381/RES_summary!D$21</f>
        <v>105.94386922616832</v>
      </c>
      <c r="E438" s="178">
        <f>E381/RES_summary!E$21</f>
        <v>116.42223625159711</v>
      </c>
      <c r="F438" s="178">
        <f>F381/RES_summary!F$21</f>
        <v>115.44174402461512</v>
      </c>
      <c r="G438" s="178">
        <f>G381/RES_summary!G$21</f>
        <v>0</v>
      </c>
      <c r="H438" s="178">
        <f>H381/RES_summary!H$21</f>
        <v>102.46017753174979</v>
      </c>
      <c r="I438" s="178">
        <f>I381/RES_summary!I$21</f>
        <v>0</v>
      </c>
      <c r="J438" s="178">
        <f>J381/RES_summary!J$21</f>
        <v>94.069639972069979</v>
      </c>
      <c r="K438" s="178">
        <f>K381/RES_summary!K$21</f>
        <v>0</v>
      </c>
      <c r="L438" s="178">
        <f>L381/RES_summary!L$21</f>
        <v>108.67899658547528</v>
      </c>
      <c r="M438" s="178">
        <f>M381/RES_summary!M$21</f>
        <v>0</v>
      </c>
      <c r="N438" s="178">
        <f>N381/RES_summary!N$21</f>
        <v>68.607631358121822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166</v>
      </c>
      <c r="B439" s="156"/>
      <c r="C439" s="177">
        <f>C382/RES_summary!C$21</f>
        <v>97.730482887731156</v>
      </c>
      <c r="D439" s="177">
        <f>D382/RES_summary!D$21</f>
        <v>103.06986518605112</v>
      </c>
      <c r="E439" s="177">
        <f>E382/RES_summary!E$21</f>
        <v>111.70212932433699</v>
      </c>
      <c r="F439" s="177">
        <f>F382/RES_summary!F$21</f>
        <v>111.28949448240577</v>
      </c>
      <c r="G439" s="177">
        <f>G382/RES_summary!G$21</f>
        <v>0</v>
      </c>
      <c r="H439" s="177">
        <f>H382/RES_summary!H$21</f>
        <v>98.577853726759656</v>
      </c>
      <c r="I439" s="177">
        <f>I382/RES_summary!I$21</f>
        <v>0</v>
      </c>
      <c r="J439" s="177">
        <f>J382/RES_summary!J$21</f>
        <v>89.232226906706657</v>
      </c>
      <c r="K439" s="177">
        <f>K382/RES_summary!K$21</f>
        <v>0</v>
      </c>
      <c r="L439" s="177">
        <f>L382/RES_summary!L$21</f>
        <v>106.59869979611463</v>
      </c>
      <c r="M439" s="177">
        <f>M382/RES_summary!M$21</f>
        <v>0</v>
      </c>
      <c r="N439" s="177">
        <f>N382/RES_summary!N$21</f>
        <v>67.545408831747196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2.7254654448380826</v>
      </c>
      <c r="D440" s="177">
        <f>D383/RES_summary!D$21</f>
        <v>2.8740040401172107</v>
      </c>
      <c r="E440" s="177">
        <f>E383/RES_summary!E$21</f>
        <v>4.7201069272601295</v>
      </c>
      <c r="F440" s="177">
        <f>F383/RES_summary!F$21</f>
        <v>4.1522495422093426</v>
      </c>
      <c r="G440" s="177">
        <f>G383/RES_summary!G$21</f>
        <v>0</v>
      </c>
      <c r="H440" s="177">
        <f>H383/RES_summary!H$21</f>
        <v>3.8823238049901252</v>
      </c>
      <c r="I440" s="177">
        <f>I383/RES_summary!I$21</f>
        <v>0</v>
      </c>
      <c r="J440" s="177">
        <f>J383/RES_summary!J$21</f>
        <v>4.837413065363326</v>
      </c>
      <c r="K440" s="177">
        <f>K383/RES_summary!K$21</f>
        <v>0</v>
      </c>
      <c r="L440" s="177">
        <f>L383/RES_summary!L$21</f>
        <v>2.0802967893606397</v>
      </c>
      <c r="M440" s="177">
        <f>M383/RES_summary!M$21</f>
        <v>0</v>
      </c>
      <c r="N440" s="177">
        <f>N383/RES_summary!N$21</f>
        <v>1.0622225263746239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6.4771858837113587</v>
      </c>
      <c r="D441" s="178">
        <f>D384/RES_summary!D$21</f>
        <v>0.50621235005292808</v>
      </c>
      <c r="E441" s="178">
        <f>E384/RES_summary!E$21</f>
        <v>0.6899736647455621</v>
      </c>
      <c r="F441" s="178">
        <f>F384/RES_summary!F$21</f>
        <v>2.9262085084268699</v>
      </c>
      <c r="G441" s="178">
        <f>G384/RES_summary!G$21</f>
        <v>0</v>
      </c>
      <c r="H441" s="178">
        <f>H384/RES_summary!H$21</f>
        <v>3.2003468232418357</v>
      </c>
      <c r="I441" s="178">
        <f>I384/RES_summary!I$21</f>
        <v>0</v>
      </c>
      <c r="J441" s="178">
        <f>J384/RES_summary!J$21</f>
        <v>5.6892883944586758</v>
      </c>
      <c r="K441" s="178">
        <f>K384/RES_summary!K$21</f>
        <v>0</v>
      </c>
      <c r="L441" s="178">
        <f>L384/RES_summary!L$21</f>
        <v>7.4173926296304815</v>
      </c>
      <c r="M441" s="178">
        <f>M384/RES_summary!M$21</f>
        <v>0</v>
      </c>
      <c r="N441" s="178">
        <f>N384/RES_summary!N$21</f>
        <v>25.386642627403347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6.4771858837113587</v>
      </c>
      <c r="D442" s="177">
        <f>D385/RES_summary!D$21</f>
        <v>0.50621235005292808</v>
      </c>
      <c r="E442" s="177">
        <f>E385/RES_summary!E$21</f>
        <v>0.6899736647455621</v>
      </c>
      <c r="F442" s="177">
        <f>F385/RES_summary!F$21</f>
        <v>2.9262085084268699</v>
      </c>
      <c r="G442" s="177">
        <f>G385/RES_summary!G$21</f>
        <v>0</v>
      </c>
      <c r="H442" s="177">
        <f>H385/RES_summary!H$21</f>
        <v>3.2003468232418357</v>
      </c>
      <c r="I442" s="177">
        <f>I385/RES_summary!I$21</f>
        <v>0</v>
      </c>
      <c r="J442" s="177">
        <f>J385/RES_summary!J$21</f>
        <v>5.6892883944586758</v>
      </c>
      <c r="K442" s="177">
        <f>K385/RES_summary!K$21</f>
        <v>0</v>
      </c>
      <c r="L442" s="177">
        <f>L385/RES_summary!L$21</f>
        <v>7.4173926296304815</v>
      </c>
      <c r="M442" s="177">
        <f>M385/RES_summary!M$21</f>
        <v>0</v>
      </c>
      <c r="N442" s="177">
        <f>N385/RES_summary!N$21</f>
        <v>25.386642627403347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26.003070597068987</v>
      </c>
      <c r="D443" s="178">
        <f>D386/RES_summary!D$21</f>
        <v>27.222328139493257</v>
      </c>
      <c r="E443" s="178">
        <f>E386/RES_summary!E$21</f>
        <v>28.607218567092961</v>
      </c>
      <c r="F443" s="178">
        <f>F386/RES_summary!F$21</f>
        <v>24.381481497714827</v>
      </c>
      <c r="G443" s="178">
        <f>G386/RES_summary!G$21</f>
        <v>0</v>
      </c>
      <c r="H443" s="178">
        <f>H386/RES_summary!H$21</f>
        <v>25.692316438731616</v>
      </c>
      <c r="I443" s="178">
        <f>I386/RES_summary!I$21</f>
        <v>0</v>
      </c>
      <c r="J443" s="178">
        <f>J386/RES_summary!J$21</f>
        <v>25.49727905456869</v>
      </c>
      <c r="K443" s="178">
        <f>K386/RES_summary!K$21</f>
        <v>0</v>
      </c>
      <c r="L443" s="178">
        <f>L386/RES_summary!L$21</f>
        <v>21.362645360727203</v>
      </c>
      <c r="M443" s="178">
        <f>M386/RES_summary!M$21</f>
        <v>0</v>
      </c>
      <c r="N443" s="178">
        <f>N386/RES_summary!N$21</f>
        <v>21.45386406130104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165</v>
      </c>
      <c r="B444" s="132"/>
      <c r="C444" s="183">
        <f>C387/RES_summary!C$21</f>
        <v>26.003070597068987</v>
      </c>
      <c r="D444" s="183">
        <f>D387/RES_summary!D$21</f>
        <v>25.029861181415146</v>
      </c>
      <c r="E444" s="183">
        <f>E387/RES_summary!E$21</f>
        <v>24.109220361090241</v>
      </c>
      <c r="F444" s="183">
        <f>F387/RES_summary!F$21</f>
        <v>23.380595417614707</v>
      </c>
      <c r="G444" s="183">
        <f>G387/RES_summary!G$21</f>
        <v>0</v>
      </c>
      <c r="H444" s="183">
        <f>H387/RES_summary!H$21</f>
        <v>21.98872930155401</v>
      </c>
      <c r="I444" s="183">
        <f>I387/RES_summary!I$21</f>
        <v>0</v>
      </c>
      <c r="J444" s="183">
        <f>J387/RES_summary!J$21</f>
        <v>20.99749815142685</v>
      </c>
      <c r="K444" s="183">
        <f>K387/RES_summary!K$21</f>
        <v>0</v>
      </c>
      <c r="L444" s="183">
        <f>L387/RES_summary!L$21</f>
        <v>22.150553874396834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21.896996438721708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11.681347749935775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10.215648688785933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30.792188266361382</v>
      </c>
      <c r="E448" s="180">
        <f>E391/RES_summary!E$21</f>
        <v>33.690221025801875</v>
      </c>
      <c r="F448" s="180">
        <f>F391/RES_summary!F$21</f>
        <v>31.28329075533469</v>
      </c>
      <c r="G448" s="180">
        <f>G391/RES_summary!G$21</f>
        <v>0</v>
      </c>
      <c r="H448" s="180">
        <f>H391/RES_summary!H$21</f>
        <v>28.48109408697119</v>
      </c>
      <c r="I448" s="180">
        <f>I391/RES_summary!I$21</f>
        <v>0</v>
      </c>
      <c r="J448" s="180">
        <f>J391/RES_summary!J$21</f>
        <v>29.318257146785971</v>
      </c>
      <c r="K448" s="180">
        <f>K391/RES_summary!K$21</f>
        <v>0</v>
      </c>
      <c r="L448" s="180">
        <f>L391/RES_summary!L$21</f>
        <v>20.220412375282052</v>
      </c>
      <c r="M448" s="180">
        <f>M391/RES_summary!M$21</f>
        <v>0</v>
      </c>
      <c r="N448" s="180">
        <f>N391/RES_summary!N$21</f>
        <v>21.610701693522419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20.526526612875127</v>
      </c>
      <c r="M449" s="179">
        <f>M392/RES_summary!M$21</f>
        <v>0</v>
      </c>
      <c r="N449" s="179">
        <f>N392/RES_summary!N$21</f>
        <v>20.409182627211102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10.304616415050271</v>
      </c>
      <c r="M450" s="177">
        <f>M393/RES_summary!M$21</f>
        <v>0</v>
      </c>
      <c r="N450" s="177">
        <f>N393/RES_summary!N$21</f>
        <v>10.879189639667423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10.221910197824856</v>
      </c>
      <c r="M451" s="177">
        <f>M394/RES_summary!M$21</f>
        <v>0</v>
      </c>
      <c r="N451" s="177">
        <f>N394/RES_summary!N$21</f>
        <v>9.5299929875436789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10.044240054174928</v>
      </c>
      <c r="D452" s="178">
        <f>D395/RES_summary!D$21</f>
        <v>9.8810020615634375</v>
      </c>
      <c r="E452" s="178">
        <f>E395/RES_summary!E$21</f>
        <v>10.658798780770409</v>
      </c>
      <c r="F452" s="178">
        <f>F395/RES_summary!F$21</f>
        <v>10.927071642478685</v>
      </c>
      <c r="G452" s="178">
        <f>G395/RES_summary!G$21</f>
        <v>0</v>
      </c>
      <c r="H452" s="178">
        <f>H395/RES_summary!H$21</f>
        <v>10.157889592703944</v>
      </c>
      <c r="I452" s="178">
        <f>I395/RES_summary!I$21</f>
        <v>0</v>
      </c>
      <c r="J452" s="178">
        <f>J395/RES_summary!J$21</f>
        <v>9.6393207930811826</v>
      </c>
      <c r="K452" s="178">
        <f>K395/RES_summary!K$21</f>
        <v>0</v>
      </c>
      <c r="L452" s="178">
        <f>L395/RES_summary!L$21</f>
        <v>7.8347765438245851</v>
      </c>
      <c r="M452" s="178">
        <f>M395/RES_summary!M$21</f>
        <v>0</v>
      </c>
      <c r="N452" s="178">
        <f>N395/RES_summary!N$21</f>
        <v>7.0052382149549919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10.044240054174928</v>
      </c>
      <c r="D454" s="176">
        <f>D397/RES_summary!D$21</f>
        <v>9.8810020615634375</v>
      </c>
      <c r="E454" s="176">
        <f>E397/RES_summary!E$21</f>
        <v>10.658798780770409</v>
      </c>
      <c r="F454" s="176">
        <f>F397/RES_summary!F$21</f>
        <v>10.927071642478685</v>
      </c>
      <c r="G454" s="176">
        <f>G397/RES_summary!G$21</f>
        <v>0</v>
      </c>
      <c r="H454" s="176">
        <f>H397/RES_summary!H$21</f>
        <v>10.157889592703944</v>
      </c>
      <c r="I454" s="176">
        <f>I397/RES_summary!I$21</f>
        <v>0</v>
      </c>
      <c r="J454" s="176">
        <f>J397/RES_summary!J$21</f>
        <v>9.6393207930811826</v>
      </c>
      <c r="K454" s="176">
        <f>K397/RES_summary!K$21</f>
        <v>0</v>
      </c>
      <c r="L454" s="176">
        <f>L397/RES_summary!L$21</f>
        <v>7.8347765438245851</v>
      </c>
      <c r="M454" s="176">
        <f>M397/RES_summary!M$21</f>
        <v>0</v>
      </c>
      <c r="N454" s="176">
        <f>N397/RES_summary!N$21</f>
        <v>7.0052382149549919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53.654644432864345</v>
      </c>
      <c r="D456" s="184">
        <f>D399/RES_summary!D$21</f>
        <v>50.436266566656485</v>
      </c>
      <c r="E456" s="184">
        <f>E399/RES_summary!E$21</f>
        <v>52.441679321633828</v>
      </c>
      <c r="F456" s="184">
        <f>F399/RES_summary!F$21</f>
        <v>55.57279013880661</v>
      </c>
      <c r="G456" s="184">
        <f>G399/RES_summary!G$21</f>
        <v>0</v>
      </c>
      <c r="H456" s="184">
        <f>H399/RES_summary!H$21</f>
        <v>44.727693463255413</v>
      </c>
      <c r="I456" s="184">
        <f>I399/RES_summary!I$21</f>
        <v>0</v>
      </c>
      <c r="J456" s="184">
        <f>J399/RES_summary!J$21</f>
        <v>40.583020723667119</v>
      </c>
      <c r="K456" s="184">
        <f>K399/RES_summary!K$21</f>
        <v>0</v>
      </c>
      <c r="L456" s="184">
        <f>L399/RES_summary!L$21</f>
        <v>48.443553592187357</v>
      </c>
      <c r="M456" s="184">
        <f>M399/RES_summary!M$21</f>
        <v>0</v>
      </c>
      <c r="N456" s="184">
        <f>N399/RES_summary!N$21</f>
        <v>27.387655863100967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41.02745473095203</v>
      </c>
      <c r="D457" s="178">
        <f>D400/RES_summary!D$21</f>
        <v>42.951086050662191</v>
      </c>
      <c r="E457" s="178">
        <f>E400/RES_summary!E$21</f>
        <v>46.302885919938696</v>
      </c>
      <c r="F457" s="178">
        <f>F400/RES_summary!F$21</f>
        <v>45.832536814611018</v>
      </c>
      <c r="G457" s="178">
        <f>G400/RES_summary!G$21</f>
        <v>0</v>
      </c>
      <c r="H457" s="178">
        <f>H400/RES_summary!H$21</f>
        <v>40.280145724330659</v>
      </c>
      <c r="I457" s="178">
        <f>I400/RES_summary!I$21</f>
        <v>0</v>
      </c>
      <c r="J457" s="178">
        <f>J400/RES_summary!J$21</f>
        <v>36.102160651081732</v>
      </c>
      <c r="K457" s="178">
        <f>K400/RES_summary!K$21</f>
        <v>0</v>
      </c>
      <c r="L457" s="178">
        <f>L400/RES_summary!L$21</f>
        <v>42.888472423472066</v>
      </c>
      <c r="M457" s="178">
        <f>M400/RES_summary!M$21</f>
        <v>0</v>
      </c>
      <c r="N457" s="178">
        <f>N400/RES_summary!N$21</f>
        <v>27.387655863100967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166</v>
      </c>
      <c r="B458" s="156"/>
      <c r="C458" s="177">
        <f>C401/RES_summary!C$21</f>
        <v>41.02745473095203</v>
      </c>
      <c r="D458" s="177">
        <f>D401/RES_summary!D$21</f>
        <v>42.951086050662191</v>
      </c>
      <c r="E458" s="177">
        <f>E401/RES_summary!E$21</f>
        <v>46.302885919938696</v>
      </c>
      <c r="F458" s="177">
        <f>F401/RES_summary!F$21</f>
        <v>45.832536814611018</v>
      </c>
      <c r="G458" s="177">
        <f>G401/RES_summary!G$21</f>
        <v>0</v>
      </c>
      <c r="H458" s="177">
        <f>H401/RES_summary!H$21</f>
        <v>40.280145724330659</v>
      </c>
      <c r="I458" s="177">
        <f>I401/RES_summary!I$21</f>
        <v>0</v>
      </c>
      <c r="J458" s="177">
        <f>J401/RES_summary!J$21</f>
        <v>36.102160651081732</v>
      </c>
      <c r="K458" s="177">
        <f>K401/RES_summary!K$21</f>
        <v>0</v>
      </c>
      <c r="L458" s="177">
        <f>L401/RES_summary!L$21</f>
        <v>42.888472423472066</v>
      </c>
      <c r="M458" s="177">
        <f>M401/RES_summary!M$21</f>
        <v>0</v>
      </c>
      <c r="N458" s="177">
        <f>N401/RES_summary!N$21</f>
        <v>27.387655863100967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12.627189701912316</v>
      </c>
      <c r="D462" s="178">
        <f>D405/RES_summary!D$21</f>
        <v>7.4851805159942968</v>
      </c>
      <c r="E462" s="178">
        <f>E405/RES_summary!E$21</f>
        <v>6.1387934016951302</v>
      </c>
      <c r="F462" s="178">
        <f>F405/RES_summary!F$21</f>
        <v>9.7402533241955869</v>
      </c>
      <c r="G462" s="178">
        <f>G405/RES_summary!G$21</f>
        <v>0</v>
      </c>
      <c r="H462" s="178">
        <f>H405/RES_summary!H$21</f>
        <v>4.4475477389247509</v>
      </c>
      <c r="I462" s="178">
        <f>I405/RES_summary!I$21</f>
        <v>0</v>
      </c>
      <c r="J462" s="178">
        <f>J405/RES_summary!J$21</f>
        <v>4.4808600725853767</v>
      </c>
      <c r="K462" s="178">
        <f>K405/RES_summary!K$21</f>
        <v>0</v>
      </c>
      <c r="L462" s="178">
        <f>L405/RES_summary!L$21</f>
        <v>5.5550811687152919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12.627189701912316</v>
      </c>
      <c r="D463" s="183">
        <f>D406/RES_summary!D$21</f>
        <v>12.082282467707229</v>
      </c>
      <c r="E463" s="183">
        <f>E406/RES_summary!E$21</f>
        <v>11.571071259546034</v>
      </c>
      <c r="F463" s="183">
        <f>F406/RES_summary!F$21</f>
        <v>11.152764682441708</v>
      </c>
      <c r="G463" s="183">
        <f>G406/RES_summary!G$21</f>
        <v>0</v>
      </c>
      <c r="H463" s="183">
        <f>H406/RES_summary!H$21</f>
        <v>10.354035338702758</v>
      </c>
      <c r="I463" s="183">
        <f>I406/RES_summary!I$21</f>
        <v>0</v>
      </c>
      <c r="J463" s="183">
        <f>J406/RES_summary!J$21</f>
        <v>9.7577520352320555</v>
      </c>
      <c r="K463" s="183">
        <f>K406/RES_summary!K$21</f>
        <v>0</v>
      </c>
      <c r="L463" s="183">
        <f>L406/RES_summary!L$21</f>
        <v>10.174479350617366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5.4650863446669984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5.4650863446669984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45301</v>
      </c>
      <c r="C5" s="151">
        <f>RES_hhdet_num!C$62</f>
        <v>48679</v>
      </c>
      <c r="D5" s="151">
        <f>RES_hhdet_num!D$62</f>
        <v>52144</v>
      </c>
      <c r="E5" s="151">
        <f>RES_hhdet_num!E$62</f>
        <v>61896</v>
      </c>
      <c r="F5" s="151">
        <f>RES_hhdet_num!F$62</f>
        <v>70320.000000000029</v>
      </c>
      <c r="G5" s="151">
        <f>RES_hhdet_num!G$62</f>
        <v>72769.999999999985</v>
      </c>
      <c r="H5" s="151">
        <f>RES_hhdet_num!H$62</f>
        <v>73083.999999999971</v>
      </c>
      <c r="I5" s="151">
        <f>RES_hhdet_num!I$62</f>
        <v>74504.999999999985</v>
      </c>
      <c r="J5" s="151">
        <f>RES_hhdet_num!J$62</f>
        <v>80364.999999999985</v>
      </c>
      <c r="K5" s="151">
        <f>RES_hhdet_num!K$62</f>
        <v>80655.000000000015</v>
      </c>
      <c r="L5" s="151">
        <f>RES_hhdet_num!L$62</f>
        <v>85354.999999999985</v>
      </c>
      <c r="M5" s="151">
        <f>RES_hhdet_num!M$62</f>
        <v>90598.000000000015</v>
      </c>
      <c r="N5" s="151">
        <f>RES_hhdet_num!N$62</f>
        <v>98411.000000000015</v>
      </c>
      <c r="O5" s="151">
        <f>RES_hhdet_num!O$62</f>
        <v>96937.000000000015</v>
      </c>
      <c r="P5" s="151">
        <f>RES_hhdet_num!P$62</f>
        <v>89932.000000000029</v>
      </c>
      <c r="Q5" s="151">
        <f>RES_hhdet_num!Q$62</f>
        <v>97228.000000000015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45301</v>
      </c>
      <c r="C7" s="67">
        <f>RES_hhdet_num!C$64</f>
        <v>48679</v>
      </c>
      <c r="D7" s="67">
        <f>RES_hhdet_num!D$64</f>
        <v>52144</v>
      </c>
      <c r="E7" s="67">
        <f>RES_hhdet_num!E$64</f>
        <v>61896</v>
      </c>
      <c r="F7" s="67">
        <f>RES_hhdet_num!F$64</f>
        <v>70320.000000000029</v>
      </c>
      <c r="G7" s="67">
        <f>RES_hhdet_num!G$64</f>
        <v>72769.999999999985</v>
      </c>
      <c r="H7" s="67">
        <f>RES_hhdet_num!H$64</f>
        <v>73083.999999999971</v>
      </c>
      <c r="I7" s="67">
        <f>RES_hhdet_num!I$64</f>
        <v>74504.999999999985</v>
      </c>
      <c r="J7" s="67">
        <f>RES_hhdet_num!J$64</f>
        <v>80364.999999999985</v>
      </c>
      <c r="K7" s="67">
        <f>RES_hhdet_num!K$64</f>
        <v>80655.000000000015</v>
      </c>
      <c r="L7" s="67">
        <f>RES_hhdet_num!L$64</f>
        <v>85354.999999999985</v>
      </c>
      <c r="M7" s="67">
        <f>RES_hhdet_num!M$64</f>
        <v>90598.000000000015</v>
      </c>
      <c r="N7" s="67">
        <f>RES_hhdet_num!N$64</f>
        <v>98411.000000000015</v>
      </c>
      <c r="O7" s="67">
        <f>RES_hhdet_num!O$64</f>
        <v>96937.000000000015</v>
      </c>
      <c r="P7" s="67">
        <f>RES_hhdet_num!P$64</f>
        <v>89932.000000000029</v>
      </c>
      <c r="Q7" s="67">
        <f>RES_hhdet_num!Q$64</f>
        <v>97228.000000000015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427</v>
      </c>
      <c r="C9" s="67">
        <f>RES_hhdet_num!C$67</f>
        <v>552</v>
      </c>
      <c r="D9" s="67">
        <f>RES_hhdet_num!D$67</f>
        <v>721</v>
      </c>
      <c r="E9" s="67">
        <f>RES_hhdet_num!E$67</f>
        <v>980</v>
      </c>
      <c r="F9" s="67">
        <f>RES_hhdet_num!F$67</f>
        <v>1313.0000000000002</v>
      </c>
      <c r="G9" s="67">
        <f>RES_hhdet_num!G$67</f>
        <v>1753</v>
      </c>
      <c r="H9" s="67">
        <f>RES_hhdet_num!H$67</f>
        <v>2256.9999999999995</v>
      </c>
      <c r="I9" s="67">
        <f>RES_hhdet_num!I$67</f>
        <v>3261.9999999999995</v>
      </c>
      <c r="J9" s="67">
        <f>RES_hhdet_num!J$67</f>
        <v>4730.9999999999991</v>
      </c>
      <c r="K9" s="67">
        <f>RES_hhdet_num!K$67</f>
        <v>5256.0000000000009</v>
      </c>
      <c r="L9" s="67">
        <f>RES_hhdet_num!L$67</f>
        <v>7568</v>
      </c>
      <c r="M9" s="67">
        <f>RES_hhdet_num!M$67</f>
        <v>9757.0000000000018</v>
      </c>
      <c r="N9" s="67">
        <f>RES_hhdet_num!N$67</f>
        <v>14898.000000000004</v>
      </c>
      <c r="O9" s="67">
        <f>RES_hhdet_num!O$67</f>
        <v>14582</v>
      </c>
      <c r="P9" s="67">
        <f>RES_hhdet_num!P$67</f>
        <v>13994</v>
      </c>
      <c r="Q9" s="67">
        <f>RES_hhdet_num!Q$67</f>
        <v>17353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34582</v>
      </c>
      <c r="C11" s="67">
        <f>RES_hhdet_num!C$69</f>
        <v>37802</v>
      </c>
      <c r="D11" s="67">
        <f>RES_hhdet_num!D$69</f>
        <v>40394.999999999993</v>
      </c>
      <c r="E11" s="67">
        <f>RES_hhdet_num!E$69</f>
        <v>48326</v>
      </c>
      <c r="F11" s="67">
        <f>RES_hhdet_num!F$69</f>
        <v>56790.000000000022</v>
      </c>
      <c r="G11" s="67">
        <f>RES_hhdet_num!G$69</f>
        <v>62239.999999999993</v>
      </c>
      <c r="H11" s="67">
        <f>RES_hhdet_num!H$69</f>
        <v>62272.999999999985</v>
      </c>
      <c r="I11" s="67">
        <f>RES_hhdet_num!I$69</f>
        <v>65523.999999999985</v>
      </c>
      <c r="J11" s="67">
        <f>RES_hhdet_num!J$69</f>
        <v>73340.999999999985</v>
      </c>
      <c r="K11" s="67">
        <f>RES_hhdet_num!K$69</f>
        <v>65704.000000000015</v>
      </c>
      <c r="L11" s="67">
        <f>RES_hhdet_num!L$69</f>
        <v>73438.999999999985</v>
      </c>
      <c r="M11" s="67">
        <f>RES_hhdet_num!M$69</f>
        <v>77804.000000000015</v>
      </c>
      <c r="N11" s="67">
        <f>RES_hhdet_num!N$69</f>
        <v>84455.000000000015</v>
      </c>
      <c r="O11" s="67">
        <f>RES_hhdet_num!O$69</f>
        <v>83327.000000000015</v>
      </c>
      <c r="P11" s="67">
        <f>RES_hhdet_num!P$69</f>
        <v>75045.000000000015</v>
      </c>
      <c r="Q11" s="67">
        <f>RES_hhdet_num!Q$69</f>
        <v>79125.000000000015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7665.9999999999936</v>
      </c>
      <c r="L12" s="67">
        <f>RES_hhdet_num!L$70</f>
        <v>8984</v>
      </c>
      <c r="M12" s="67">
        <f>RES_hhdet_num!M$70</f>
        <v>10601.000000000002</v>
      </c>
      <c r="N12" s="67">
        <f>RES_hhdet_num!N$70</f>
        <v>12679.000000000004</v>
      </c>
      <c r="O12" s="67">
        <f>RES_hhdet_num!O$70</f>
        <v>13561.000000000004</v>
      </c>
      <c r="P12" s="67">
        <f>RES_hhdet_num!P$70</f>
        <v>13001.000000000004</v>
      </c>
      <c r="Q12" s="67">
        <f>RES_hhdet_num!Q$70</f>
        <v>13782.000000000002</v>
      </c>
    </row>
    <row r="13" spans="1:17" ht="12" customHeight="1" x14ac:dyDescent="0.25">
      <c r="A13" s="23" t="s">
        <v>142</v>
      </c>
      <c r="B13" s="67">
        <f>RES_hhdet_num!B$73</f>
        <v>10719</v>
      </c>
      <c r="C13" s="67">
        <f>RES_hhdet_num!C$73</f>
        <v>10877</v>
      </c>
      <c r="D13" s="67">
        <f>RES_hhdet_num!D$73</f>
        <v>11749.000000000005</v>
      </c>
      <c r="E13" s="67">
        <f>RES_hhdet_num!E$73</f>
        <v>13570.000000000002</v>
      </c>
      <c r="F13" s="67">
        <f>RES_hhdet_num!F$73</f>
        <v>13530</v>
      </c>
      <c r="G13" s="67">
        <f>RES_hhdet_num!G$73</f>
        <v>10529.999999999998</v>
      </c>
      <c r="H13" s="67">
        <f>RES_hhdet_num!H$73</f>
        <v>10810.999999999991</v>
      </c>
      <c r="I13" s="67">
        <f>RES_hhdet_num!I$73</f>
        <v>8980.9999999999964</v>
      </c>
      <c r="J13" s="67">
        <f>RES_hhdet_num!J$73</f>
        <v>7023.9999999999991</v>
      </c>
      <c r="K13" s="67">
        <f>RES_hhdet_num!K$73</f>
        <v>6524.0000000000018</v>
      </c>
      <c r="L13" s="67">
        <f>RES_hhdet_num!L$73</f>
        <v>2612</v>
      </c>
      <c r="M13" s="67">
        <f>RES_hhdet_num!M$73</f>
        <v>1930.0000000000005</v>
      </c>
      <c r="N13" s="67">
        <f>RES_hhdet_num!N$73</f>
        <v>1110.0000000000002</v>
      </c>
      <c r="O13" s="67">
        <f>RES_hhdet_num!O$73</f>
        <v>42.000000000000007</v>
      </c>
      <c r="P13" s="67">
        <f>RES_hhdet_num!P$73</f>
        <v>1608.0000000000077</v>
      </c>
      <c r="Q13" s="67">
        <f>RES_hhdet_num!Q$73</f>
        <v>3680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760.99999999999932</v>
      </c>
      <c r="L14" s="67">
        <f>RES_hhdet_num!L$74</f>
        <v>320</v>
      </c>
      <c r="M14" s="67">
        <f>RES_hhdet_num!M$74</f>
        <v>263.00000000000006</v>
      </c>
      <c r="N14" s="67">
        <f>RES_hhdet_num!N$74</f>
        <v>167.00000000000003</v>
      </c>
      <c r="O14" s="67">
        <f>RES_hhdet_num!O$74</f>
        <v>7.0000000000000018</v>
      </c>
      <c r="P14" s="67">
        <f>RES_hhdet_num!P$74</f>
        <v>278.00000000000131</v>
      </c>
      <c r="Q14" s="67">
        <f>RES_hhdet_num!Q$74</f>
        <v>641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34357</v>
      </c>
      <c r="C16" s="67">
        <f>RES_hhdet_num!C$78</f>
        <v>36871</v>
      </c>
      <c r="D16" s="67">
        <f>RES_hhdet_num!D$78</f>
        <v>40643</v>
      </c>
      <c r="E16" s="67">
        <f>RES_hhdet_num!E$78</f>
        <v>50727</v>
      </c>
      <c r="F16" s="67">
        <f>RES_hhdet_num!F$78</f>
        <v>56643.000000000015</v>
      </c>
      <c r="G16" s="67">
        <f>RES_hhdet_num!G$78</f>
        <v>61442</v>
      </c>
      <c r="H16" s="67">
        <f>RES_hhdet_num!H$78</f>
        <v>61794.999999999985</v>
      </c>
      <c r="I16" s="67">
        <f>RES_hhdet_num!I$78</f>
        <v>63437.999999999985</v>
      </c>
      <c r="J16" s="67">
        <f>RES_hhdet_num!J$78</f>
        <v>72072</v>
      </c>
      <c r="K16" s="67">
        <f>RES_hhdet_num!K$78</f>
        <v>72564.000000000015</v>
      </c>
      <c r="L16" s="67">
        <f>RES_hhdet_num!L$78</f>
        <v>77168</v>
      </c>
      <c r="M16" s="67">
        <f>RES_hhdet_num!M$78</f>
        <v>84133.000000000029</v>
      </c>
      <c r="N16" s="67">
        <f>RES_hhdet_num!N$78</f>
        <v>93043.000000000015</v>
      </c>
      <c r="O16" s="67">
        <f>RES_hhdet_num!O$78</f>
        <v>91562.999999999985</v>
      </c>
      <c r="P16" s="67">
        <f>RES_hhdet_num!P$78</f>
        <v>84478</v>
      </c>
      <c r="Q16" s="67">
        <f>RES_hhdet_num!Q$78</f>
        <v>92369.999999999956</v>
      </c>
    </row>
    <row r="17" spans="1:17" ht="12" customHeight="1" x14ac:dyDescent="0.25">
      <c r="A17" s="29" t="s">
        <v>140</v>
      </c>
      <c r="B17" s="83">
        <f>RES_hhdet_num!B$79</f>
        <v>10944</v>
      </c>
      <c r="C17" s="83">
        <f>RES_hhdet_num!C$79</f>
        <v>11808</v>
      </c>
      <c r="D17" s="83">
        <f>RES_hhdet_num!D$79</f>
        <v>11501</v>
      </c>
      <c r="E17" s="83">
        <f>RES_hhdet_num!E$79</f>
        <v>11169.000000000002</v>
      </c>
      <c r="F17" s="83">
        <f>RES_hhdet_num!F$79</f>
        <v>13677.000000000004</v>
      </c>
      <c r="G17" s="83">
        <f>RES_hhdet_num!G$79</f>
        <v>11328.000000000002</v>
      </c>
      <c r="H17" s="83">
        <f>RES_hhdet_num!H$79</f>
        <v>11288.999999999998</v>
      </c>
      <c r="I17" s="83">
        <f>RES_hhdet_num!I$79</f>
        <v>11066.999999999998</v>
      </c>
      <c r="J17" s="83">
        <f>RES_hhdet_num!J$79</f>
        <v>8292.9999999999982</v>
      </c>
      <c r="K17" s="83">
        <f>RES_hhdet_num!K$79</f>
        <v>8091.0000000000018</v>
      </c>
      <c r="L17" s="83">
        <f>RES_hhdet_num!L$79</f>
        <v>8187.0000000000018</v>
      </c>
      <c r="M17" s="83">
        <f>RES_hhdet_num!M$79</f>
        <v>6465.0000000000036</v>
      </c>
      <c r="N17" s="83">
        <f>RES_hhdet_num!N$79</f>
        <v>5368.0000000000009</v>
      </c>
      <c r="O17" s="83">
        <f>RES_hhdet_num!O$79</f>
        <v>5374.0000000000027</v>
      </c>
      <c r="P17" s="83">
        <f>RES_hhdet_num!P$79</f>
        <v>5454.0000000000027</v>
      </c>
      <c r="Q17" s="83">
        <f>RES_hhdet_num!Q$79</f>
        <v>4858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2831.3125</v>
      </c>
      <c r="D21" s="67">
        <f t="shared" si="0"/>
        <v>2831.3125</v>
      </c>
      <c r="E21" s="67">
        <f t="shared" si="0"/>
        <v>2831.3125</v>
      </c>
      <c r="F21" s="67">
        <f t="shared" si="0"/>
        <v>2831.3124999999709</v>
      </c>
      <c r="G21" s="67">
        <f t="shared" si="0"/>
        <v>2831.3125000000437</v>
      </c>
      <c r="H21" s="67">
        <f t="shared" si="0"/>
        <v>2831.3125000000146</v>
      </c>
      <c r="I21" s="67">
        <f t="shared" si="0"/>
        <v>2831.3124999999854</v>
      </c>
      <c r="J21" s="67">
        <f t="shared" si="0"/>
        <v>2831.3125</v>
      </c>
      <c r="K21" s="67">
        <f t="shared" si="0"/>
        <v>2831.3124999999709</v>
      </c>
      <c r="L21" s="67">
        <f t="shared" si="0"/>
        <v>2831.3125000000291</v>
      </c>
      <c r="M21" s="67">
        <f t="shared" si="0"/>
        <v>2831.3124999999709</v>
      </c>
      <c r="N21" s="67">
        <f t="shared" si="0"/>
        <v>2831.3125</v>
      </c>
      <c r="O21" s="67">
        <f t="shared" si="0"/>
        <v>2831.3125</v>
      </c>
      <c r="P21" s="67">
        <f t="shared" si="0"/>
        <v>7004.9999999999854</v>
      </c>
      <c r="Q21" s="67">
        <f t="shared" si="0"/>
        <v>1488.9375000000146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52</v>
      </c>
      <c r="D23" s="67">
        <f t="shared" si="1"/>
        <v>56</v>
      </c>
      <c r="E23" s="67">
        <f t="shared" si="1"/>
        <v>55</v>
      </c>
      <c r="F23" s="67">
        <f t="shared" si="1"/>
        <v>64.999999999999773</v>
      </c>
      <c r="G23" s="67">
        <f t="shared" si="1"/>
        <v>78.000000000000227</v>
      </c>
      <c r="H23" s="67">
        <f t="shared" si="1"/>
        <v>81.000000000000455</v>
      </c>
      <c r="I23" s="67">
        <f t="shared" si="1"/>
        <v>80</v>
      </c>
      <c r="J23" s="67">
        <f t="shared" si="1"/>
        <v>0</v>
      </c>
      <c r="K23" s="67">
        <f t="shared" si="1"/>
        <v>176.99999999999818</v>
      </c>
      <c r="L23" s="67">
        <f t="shared" si="1"/>
        <v>226.00000000000091</v>
      </c>
      <c r="M23" s="67">
        <f t="shared" si="1"/>
        <v>350.99999999999818</v>
      </c>
      <c r="N23" s="67">
        <f t="shared" si="1"/>
        <v>394.99999999999818</v>
      </c>
      <c r="O23" s="67">
        <f t="shared" si="1"/>
        <v>518.00000000000364</v>
      </c>
      <c r="P23" s="67">
        <f t="shared" si="1"/>
        <v>588</v>
      </c>
      <c r="Q23" s="67">
        <f t="shared" si="1"/>
        <v>1111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1749.6524301036989</v>
      </c>
      <c r="D25" s="67">
        <f t="shared" si="2"/>
        <v>2159.1597071821088</v>
      </c>
      <c r="E25" s="67">
        <f t="shared" si="2"/>
        <v>1620.7499999999927</v>
      </c>
      <c r="F25" s="67">
        <f t="shared" si="2"/>
        <v>1620.7499999999782</v>
      </c>
      <c r="G25" s="67">
        <f t="shared" si="2"/>
        <v>1620.7500000000218</v>
      </c>
      <c r="H25" s="67">
        <f t="shared" si="2"/>
        <v>2273.7365814102232</v>
      </c>
      <c r="I25" s="67">
        <f t="shared" si="2"/>
        <v>1620.75</v>
      </c>
      <c r="J25" s="67">
        <f t="shared" si="2"/>
        <v>2831.3125</v>
      </c>
      <c r="K25" s="67">
        <f t="shared" si="2"/>
        <v>9145.8101371487865</v>
      </c>
      <c r="L25" s="67">
        <f t="shared" si="2"/>
        <v>1620.7500000000146</v>
      </c>
      <c r="M25" s="67">
        <f t="shared" si="2"/>
        <v>1709.5611741178727</v>
      </c>
      <c r="N25" s="67">
        <f t="shared" si="2"/>
        <v>1620.75</v>
      </c>
      <c r="O25" s="67">
        <f t="shared" si="2"/>
        <v>2549.4207832970715</v>
      </c>
      <c r="P25" s="67">
        <f t="shared" si="2"/>
        <v>8282</v>
      </c>
      <c r="Q25" s="67">
        <f t="shared" si="2"/>
        <v>0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929.30399561501872</v>
      </c>
      <c r="M26" s="67">
        <f t="shared" si="2"/>
        <v>1055.443421612099</v>
      </c>
      <c r="N26" s="67">
        <f t="shared" si="2"/>
        <v>1360.6966489631304</v>
      </c>
      <c r="O26" s="67">
        <f t="shared" si="2"/>
        <v>281.89171670293035</v>
      </c>
      <c r="P26" s="67">
        <f t="shared" si="2"/>
        <v>681.89636039553989</v>
      </c>
      <c r="Q26" s="67">
        <f t="shared" si="2"/>
        <v>1488.9375000000018</v>
      </c>
    </row>
    <row r="27" spans="1:17" ht="12" customHeight="1" x14ac:dyDescent="0.25">
      <c r="A27" s="23" t="s">
        <v>142</v>
      </c>
      <c r="B27" s="67"/>
      <c r="C27" s="67">
        <f t="shared" si="2"/>
        <v>1081.6600698962975</v>
      </c>
      <c r="D27" s="67">
        <f t="shared" si="2"/>
        <v>1004.9999999999982</v>
      </c>
      <c r="E27" s="67">
        <f t="shared" si="2"/>
        <v>1471.4156810327422</v>
      </c>
      <c r="F27" s="67">
        <f t="shared" si="2"/>
        <v>2243.1316929629975</v>
      </c>
      <c r="G27" s="67">
        <f t="shared" si="2"/>
        <v>3210.3402975493209</v>
      </c>
      <c r="H27" s="67">
        <f t="shared" si="2"/>
        <v>1005.0000000000018</v>
      </c>
      <c r="I27" s="67">
        <f t="shared" si="2"/>
        <v>1829.9999999999945</v>
      </c>
      <c r="J27" s="67">
        <f t="shared" si="2"/>
        <v>2512.8850760617233</v>
      </c>
      <c r="K27" s="67">
        <f t="shared" si="2"/>
        <v>499.99999999999727</v>
      </c>
      <c r="L27" s="67">
        <f t="shared" si="2"/>
        <v>3912.0000000000018</v>
      </c>
      <c r="M27" s="67">
        <f t="shared" si="2"/>
        <v>1204.5646252265478</v>
      </c>
      <c r="N27" s="67">
        <f t="shared" si="2"/>
        <v>820.00000000000023</v>
      </c>
      <c r="O27" s="67">
        <f t="shared" si="2"/>
        <v>1068.0000000000002</v>
      </c>
      <c r="P27" s="67">
        <f t="shared" si="2"/>
        <v>0</v>
      </c>
      <c r="Q27" s="67">
        <f t="shared" si="2"/>
        <v>1426.2839765014232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450.02008959008595</v>
      </c>
      <c r="M28" s="67">
        <f t="shared" si="2"/>
        <v>128.2095836448612</v>
      </c>
      <c r="N28" s="67">
        <f t="shared" si="2"/>
        <v>96.000000000000028</v>
      </c>
      <c r="O28" s="67">
        <f t="shared" si="2"/>
        <v>160.00000000000003</v>
      </c>
      <c r="P28" s="67">
        <f t="shared" si="2"/>
        <v>6.9999999999986358</v>
      </c>
      <c r="Q28" s="67">
        <f t="shared" si="2"/>
        <v>278.00000000000136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3221.25</v>
      </c>
      <c r="D30" s="67">
        <f t="shared" si="3"/>
        <v>3221.25</v>
      </c>
      <c r="E30" s="67">
        <f t="shared" si="3"/>
        <v>3221.25</v>
      </c>
      <c r="F30" s="67">
        <f t="shared" si="3"/>
        <v>3221.2499999999854</v>
      </c>
      <c r="G30" s="67">
        <f t="shared" si="3"/>
        <v>3221.2500000000146</v>
      </c>
      <c r="H30" s="67">
        <f t="shared" si="3"/>
        <v>3221.2500000000146</v>
      </c>
      <c r="I30" s="67">
        <f t="shared" si="3"/>
        <v>3221.25</v>
      </c>
      <c r="J30" s="67">
        <f t="shared" si="3"/>
        <v>3221.2499999999854</v>
      </c>
      <c r="K30" s="67">
        <f t="shared" si="3"/>
        <v>7474.4730757083453</v>
      </c>
      <c r="L30" s="67">
        <f t="shared" si="3"/>
        <v>8553.6465847657964</v>
      </c>
      <c r="M30" s="67">
        <f t="shared" si="3"/>
        <v>12933.018209950562</v>
      </c>
      <c r="N30" s="67">
        <f t="shared" si="3"/>
        <v>10898.958094999252</v>
      </c>
      <c r="O30" s="67">
        <f t="shared" si="3"/>
        <v>8319.4926680611097</v>
      </c>
      <c r="P30" s="67">
        <f t="shared" si="3"/>
        <v>9642.4347733256145</v>
      </c>
      <c r="Q30" s="67">
        <f t="shared" si="3"/>
        <v>5632.559562783892</v>
      </c>
    </row>
    <row r="31" spans="1:17" ht="12" customHeight="1" x14ac:dyDescent="0.25">
      <c r="A31" s="29" t="s">
        <v>140</v>
      </c>
      <c r="B31" s="83"/>
      <c r="C31" s="83">
        <f t="shared" si="3"/>
        <v>1092.089424291642</v>
      </c>
      <c r="D31" s="83">
        <f t="shared" si="3"/>
        <v>1270.9159152342145</v>
      </c>
      <c r="E31" s="83">
        <f t="shared" si="3"/>
        <v>3203.5442900494054</v>
      </c>
      <c r="F31" s="83">
        <f t="shared" si="3"/>
        <v>1069.6044050007622</v>
      </c>
      <c r="G31" s="83">
        <f t="shared" si="3"/>
        <v>2532.0698319389212</v>
      </c>
      <c r="H31" s="83">
        <f t="shared" si="3"/>
        <v>1026.0000000000036</v>
      </c>
      <c r="I31" s="83">
        <f t="shared" si="3"/>
        <v>1026</v>
      </c>
      <c r="J31" s="83">
        <f t="shared" si="3"/>
        <v>3676.957329707946</v>
      </c>
      <c r="K31" s="83">
        <f t="shared" si="3"/>
        <v>201.99999999999636</v>
      </c>
      <c r="L31" s="83">
        <f t="shared" si="3"/>
        <v>251.90226389278905</v>
      </c>
      <c r="M31" s="83">
        <f t="shared" si="3"/>
        <v>2743.8765944179158</v>
      </c>
      <c r="N31" s="83">
        <f t="shared" si="3"/>
        <v>3725.6041549069823</v>
      </c>
      <c r="O31" s="83">
        <f t="shared" si="3"/>
        <v>257.08000440884916</v>
      </c>
      <c r="P31" s="83">
        <f t="shared" si="3"/>
        <v>806.48299297426638</v>
      </c>
      <c r="Q31" s="83">
        <f t="shared" si="3"/>
        <v>3653.1457166102082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6209.3125</v>
      </c>
      <c r="D35" s="67">
        <f>RES_hhdet_in!D$64</f>
        <v>6296.3125</v>
      </c>
      <c r="E35" s="67">
        <f>RES_hhdet_in!E$64</f>
        <v>12583.312499999998</v>
      </c>
      <c r="F35" s="67">
        <f>RES_hhdet_in!F$64</f>
        <v>11255.3125</v>
      </c>
      <c r="G35" s="67">
        <f>RES_hhdet_in!G$64</f>
        <v>5281.3125</v>
      </c>
      <c r="H35" s="67">
        <f>RES_hhdet_in!H$64</f>
        <v>3145.3125</v>
      </c>
      <c r="I35" s="67">
        <f>RES_hhdet_in!I$64</f>
        <v>4252.3125</v>
      </c>
      <c r="J35" s="67">
        <f>RES_hhdet_in!J$64</f>
        <v>8691.3125</v>
      </c>
      <c r="K35" s="67">
        <f>RES_hhdet_in!K$64</f>
        <v>3121.3125000000005</v>
      </c>
      <c r="L35" s="67">
        <f>RES_hhdet_in!L$64</f>
        <v>7531.3124999999991</v>
      </c>
      <c r="M35" s="67">
        <f>RES_hhdet_in!M$64</f>
        <v>8074.3125</v>
      </c>
      <c r="N35" s="67">
        <f>RES_hhdet_in!N$64</f>
        <v>10644.3125</v>
      </c>
      <c r="O35" s="67">
        <f>RES_hhdet_in!O$64</f>
        <v>1357.3125</v>
      </c>
      <c r="P35" s="67">
        <f>RES_hhdet_in!P$64</f>
        <v>0</v>
      </c>
      <c r="Q35" s="67">
        <f>RES_hhdet_in!Q$64</f>
        <v>8784.9375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177</v>
      </c>
      <c r="D37" s="67">
        <f>RES_hhdet_in!D$67</f>
        <v>225</v>
      </c>
      <c r="E37" s="67">
        <f>RES_hhdet_in!E$67</f>
        <v>314</v>
      </c>
      <c r="F37" s="67">
        <f>RES_hhdet_in!F$67</f>
        <v>398</v>
      </c>
      <c r="G37" s="67">
        <f>RES_hhdet_in!G$67</f>
        <v>518</v>
      </c>
      <c r="H37" s="67">
        <f>RES_hhdet_in!H$67</f>
        <v>585</v>
      </c>
      <c r="I37" s="67">
        <f>RES_hhdet_in!I$67</f>
        <v>1085</v>
      </c>
      <c r="J37" s="67">
        <f>RES_hhdet_in!J$67</f>
        <v>1469</v>
      </c>
      <c r="K37" s="67">
        <f>RES_hhdet_in!K$67</f>
        <v>702</v>
      </c>
      <c r="L37" s="67">
        <f>RES_hhdet_in!L$67</f>
        <v>2538</v>
      </c>
      <c r="M37" s="67">
        <f>RES_hhdet_in!M$67</f>
        <v>2540</v>
      </c>
      <c r="N37" s="67">
        <f>RES_hhdet_in!N$67</f>
        <v>5536</v>
      </c>
      <c r="O37" s="67">
        <f>RES_hhdet_in!O$67</f>
        <v>202</v>
      </c>
      <c r="P37" s="67">
        <f>RES_hhdet_in!P$67</f>
        <v>0</v>
      </c>
      <c r="Q37" s="67">
        <f>RES_hhdet_in!Q$67</f>
        <v>4470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4969.6524301037016</v>
      </c>
      <c r="D39" s="67">
        <f>RES_hhdet_in!D$69</f>
        <v>4752.1597071820979</v>
      </c>
      <c r="E39" s="67">
        <f>RES_hhdet_in!E$69</f>
        <v>9551.75</v>
      </c>
      <c r="F39" s="67">
        <f>RES_hhdet_in!F$69</f>
        <v>10084.750000000002</v>
      </c>
      <c r="G39" s="67">
        <f>RES_hhdet_in!G$69</f>
        <v>7070.7499999999945</v>
      </c>
      <c r="H39" s="67">
        <f>RES_hhdet_in!H$69</f>
        <v>2306.7365814102136</v>
      </c>
      <c r="I39" s="67">
        <f>RES_hhdet_in!I$69</f>
        <v>4871.7499999999945</v>
      </c>
      <c r="J39" s="67">
        <f>RES_hhdet_in!J$69</f>
        <v>10648.312500000002</v>
      </c>
      <c r="K39" s="67">
        <f>RES_hhdet_in!K$69</f>
        <v>1508.8101371488183</v>
      </c>
      <c r="L39" s="67">
        <f>RES_hhdet_in!L$69</f>
        <v>9355.7499999999909</v>
      </c>
      <c r="M39" s="67">
        <f>RES_hhdet_in!M$69</f>
        <v>6074.5611741178991</v>
      </c>
      <c r="N39" s="67">
        <f>RES_hhdet_in!N$69</f>
        <v>8271.7500000000018</v>
      </c>
      <c r="O39" s="67">
        <f>RES_hhdet_in!O$69</f>
        <v>1421.4207832970694</v>
      </c>
      <c r="P39" s="67">
        <f>RES_hhdet_in!P$69</f>
        <v>0</v>
      </c>
      <c r="Q39" s="67">
        <f>RES_hhdet_in!Q$69</f>
        <v>4080.0000000000073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7665.9999999999936</v>
      </c>
      <c r="L40" s="67">
        <f>RES_hhdet_in!L$70</f>
        <v>2247.3039956150246</v>
      </c>
      <c r="M40" s="67">
        <f>RES_hhdet_in!M$70</f>
        <v>2672.4434216121008</v>
      </c>
      <c r="N40" s="67">
        <f>RES_hhdet_in!N$70</f>
        <v>3438.6966489631332</v>
      </c>
      <c r="O40" s="67">
        <f>RES_hhdet_in!O$70</f>
        <v>1163.8917167029308</v>
      </c>
      <c r="P40" s="67">
        <f>RES_hhdet_in!P$70</f>
        <v>121.89636039554046</v>
      </c>
      <c r="Q40" s="67">
        <f>RES_hhdet_in!Q$70</f>
        <v>2269.9375000000009</v>
      </c>
    </row>
    <row r="41" spans="1:17" ht="12" customHeight="1" x14ac:dyDescent="0.25">
      <c r="A41" s="23" t="s">
        <v>142</v>
      </c>
      <c r="B41" s="67"/>
      <c r="C41" s="67">
        <f>RES_hhdet_in!C$73</f>
        <v>1239.6600698962982</v>
      </c>
      <c r="D41" s="67">
        <f>RES_hhdet_in!D$73</f>
        <v>1877.0000000000036</v>
      </c>
      <c r="E41" s="67">
        <f>RES_hhdet_in!E$73</f>
        <v>3292.415681032739</v>
      </c>
      <c r="F41" s="67">
        <f>RES_hhdet_in!F$73</f>
        <v>2203.1316929629952</v>
      </c>
      <c r="G41" s="67">
        <f>RES_hhdet_in!G$73</f>
        <v>210.34029754931984</v>
      </c>
      <c r="H41" s="67">
        <f>RES_hhdet_in!H$73</f>
        <v>1285.999999999995</v>
      </c>
      <c r="I41" s="67">
        <f>RES_hhdet_in!I$73</f>
        <v>0</v>
      </c>
      <c r="J41" s="67">
        <f>RES_hhdet_in!J$73</f>
        <v>555.88507606172561</v>
      </c>
      <c r="K41" s="67">
        <f>RES_hhdet_in!K$73</f>
        <v>0</v>
      </c>
      <c r="L41" s="67">
        <f>RES_hhdet_in!L$73</f>
        <v>0</v>
      </c>
      <c r="M41" s="67">
        <f>RES_hhdet_in!M$73</f>
        <v>522.56462522654829</v>
      </c>
      <c r="N41" s="67">
        <f>RES_hhdet_in!N$73</f>
        <v>0</v>
      </c>
      <c r="O41" s="67">
        <f>RES_hhdet_in!O$73</f>
        <v>0</v>
      </c>
      <c r="P41" s="67">
        <f>RES_hhdet_in!P$73</f>
        <v>1566.0000000000077</v>
      </c>
      <c r="Q41" s="67">
        <f>RES_hhdet_in!Q$73</f>
        <v>3498.2839765014151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760.99999999999932</v>
      </c>
      <c r="L42" s="67">
        <f>RES_hhdet_in!L$74</f>
        <v>9.0200895900865756</v>
      </c>
      <c r="M42" s="67">
        <f>RES_hhdet_in!M$74</f>
        <v>71.209583644861254</v>
      </c>
      <c r="N42" s="67">
        <f>RES_hhdet_in!N$74</f>
        <v>0</v>
      </c>
      <c r="O42" s="67">
        <f>RES_hhdet_in!O$74</f>
        <v>0</v>
      </c>
      <c r="P42" s="67">
        <f>RES_hhdet_in!P$74</f>
        <v>277.99999999999994</v>
      </c>
      <c r="Q42" s="67">
        <f>RES_hhdet_in!Q$74</f>
        <v>641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5735.2499999999982</v>
      </c>
      <c r="D44" s="67">
        <f>RES_hhdet_in!D$78</f>
        <v>6993.2500000000036</v>
      </c>
      <c r="E44" s="67">
        <f>RES_hhdet_in!E$78</f>
        <v>13305.250000000002</v>
      </c>
      <c r="F44" s="67">
        <f>RES_hhdet_in!F$78</f>
        <v>9137.25</v>
      </c>
      <c r="G44" s="67">
        <f>RES_hhdet_in!G$78</f>
        <v>8020.25</v>
      </c>
      <c r="H44" s="67">
        <f>RES_hhdet_in!H$78</f>
        <v>3574.25</v>
      </c>
      <c r="I44" s="67">
        <f>RES_hhdet_in!I$78</f>
        <v>4864.25</v>
      </c>
      <c r="J44" s="67">
        <f>RES_hhdet_in!J$78</f>
        <v>11855.250000000002</v>
      </c>
      <c r="K44" s="67">
        <f>RES_hhdet_in!K$78</f>
        <v>7966.473075708358</v>
      </c>
      <c r="L44" s="67">
        <f>RES_hhdet_in!L$78</f>
        <v>13157.646584765786</v>
      </c>
      <c r="M44" s="67">
        <f>RES_hhdet_in!M$78</f>
        <v>19898.018209950591</v>
      </c>
      <c r="N44" s="67">
        <f>RES_hhdet_in!N$78</f>
        <v>19808.958094999238</v>
      </c>
      <c r="O44" s="67">
        <f>RES_hhdet_in!O$78</f>
        <v>6839.4926680610788</v>
      </c>
      <c r="P44" s="67">
        <f>RES_hhdet_in!P$78</f>
        <v>2557.4347733256309</v>
      </c>
      <c r="Q44" s="67">
        <f>RES_hhdet_in!Q$78</f>
        <v>13524.559562783848</v>
      </c>
    </row>
    <row r="45" spans="1:17" ht="12" customHeight="1" x14ac:dyDescent="0.25">
      <c r="A45" s="29" t="s">
        <v>140</v>
      </c>
      <c r="B45" s="83"/>
      <c r="C45" s="83">
        <f>RES_hhdet_in!C$79</f>
        <v>1956.089424291642</v>
      </c>
      <c r="D45" s="83">
        <f>RES_hhdet_in!D$79</f>
        <v>963.91591523421437</v>
      </c>
      <c r="E45" s="83">
        <f>RES_hhdet_in!E$79</f>
        <v>2871.5442900494072</v>
      </c>
      <c r="F45" s="83">
        <f>RES_hhdet_in!F$79</f>
        <v>3577.604405000764</v>
      </c>
      <c r="G45" s="83">
        <f>RES_hhdet_in!G$79</f>
        <v>183.06983193891998</v>
      </c>
      <c r="H45" s="83">
        <f>RES_hhdet_in!H$79</f>
        <v>987.00000000000011</v>
      </c>
      <c r="I45" s="83">
        <f>RES_hhdet_in!I$79</f>
        <v>804.00000000000045</v>
      </c>
      <c r="J45" s="83">
        <f>RES_hhdet_in!J$79</f>
        <v>902.95732970794643</v>
      </c>
      <c r="K45" s="83">
        <f>RES_hhdet_in!K$79</f>
        <v>0</v>
      </c>
      <c r="L45" s="83">
        <f>RES_hhdet_in!L$79</f>
        <v>347.90226389278848</v>
      </c>
      <c r="M45" s="83">
        <f>RES_hhdet_in!M$79</f>
        <v>1021.8765944179179</v>
      </c>
      <c r="N45" s="83">
        <f>RES_hhdet_in!N$79</f>
        <v>2628.6041549069796</v>
      </c>
      <c r="O45" s="83">
        <f>RES_hhdet_in!O$79</f>
        <v>263.08000440885058</v>
      </c>
      <c r="P45" s="83">
        <f>RES_hhdet_in!P$79</f>
        <v>886.48299297426649</v>
      </c>
      <c r="Q45" s="83">
        <f>RES_hhdet_in!Q$79</f>
        <v>3057.1457166102059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2691.4896275304486</v>
      </c>
      <c r="D49" s="67">
        <f>RES_hhdet_in_new!D$64</f>
        <v>1843.6747781148758</v>
      </c>
      <c r="E49" s="67">
        <f>RES_hhdet_in_new!E$64</f>
        <v>5038.0139858126249</v>
      </c>
      <c r="F49" s="67">
        <f>RES_hhdet_in_new!F$64</f>
        <v>4680.2612742545607</v>
      </c>
      <c r="G49" s="67">
        <f>RES_hhdet_in_new!G$64</f>
        <v>2070.5435120378183</v>
      </c>
      <c r="H49" s="67">
        <f>RES_hhdet_in_new!H$64</f>
        <v>1275.1873127933402</v>
      </c>
      <c r="I49" s="67">
        <f>RES_hhdet_in_new!I$64</f>
        <v>1216.4729925378408</v>
      </c>
      <c r="J49" s="67">
        <f>RES_hhdet_in_new!J$64</f>
        <v>3631.8324160078264</v>
      </c>
      <c r="K49" s="67">
        <f>RES_hhdet_in_new!K$64</f>
        <v>970.59600975347598</v>
      </c>
      <c r="L49" s="67">
        <f>RES_hhdet_in_new!L$64</f>
        <v>5730.540332274004</v>
      </c>
      <c r="M49" s="67">
        <f>RES_hhdet_in_new!M$64</f>
        <v>4029.4256053237968</v>
      </c>
      <c r="N49" s="67">
        <f>RES_hhdet_in_new!N$64</f>
        <v>6108.7767101957779</v>
      </c>
      <c r="O49" s="67">
        <f>RES_hhdet_in_new!O$64</f>
        <v>564.97624009282106</v>
      </c>
      <c r="P49" s="67">
        <f>RES_hhdet_in_new!P$64</f>
        <v>0</v>
      </c>
      <c r="Q49" s="67">
        <f>RES_hhdet_in_new!Q$64</f>
        <v>6691.2064448366909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77</v>
      </c>
      <c r="D51" s="67">
        <f>RES_hhdet_in_new!D$67</f>
        <v>66</v>
      </c>
      <c r="E51" s="67">
        <f>RES_hhdet_in_new!E$67</f>
        <v>126</v>
      </c>
      <c r="F51" s="67">
        <f>RES_hhdet_in_new!F$67</f>
        <v>165.00000000000003</v>
      </c>
      <c r="G51" s="67">
        <f>RES_hhdet_in_new!G$67</f>
        <v>203</v>
      </c>
      <c r="H51" s="67">
        <f>RES_hhdet_in_new!H$67</f>
        <v>236.99999999999997</v>
      </c>
      <c r="I51" s="67">
        <f>RES_hhdet_in_new!I$67</f>
        <v>309.99999999999994</v>
      </c>
      <c r="J51" s="67">
        <f>RES_hhdet_in_new!J$67</f>
        <v>613.99999999999989</v>
      </c>
      <c r="K51" s="67">
        <f>RES_hhdet_in_new!K$67</f>
        <v>218.00000000000006</v>
      </c>
      <c r="L51" s="67">
        <f>RES_hhdet_in_new!L$67</f>
        <v>1931</v>
      </c>
      <c r="M51" s="67">
        <f>RES_hhdet_in_new!M$67</f>
        <v>1268.0000000000002</v>
      </c>
      <c r="N51" s="67">
        <f>RES_hhdet_in_new!N$67</f>
        <v>3177.0000000000009</v>
      </c>
      <c r="O51" s="67">
        <f>RES_hhdet_in_new!O$67</f>
        <v>84.000000000000014</v>
      </c>
      <c r="P51" s="67">
        <f>RES_hhdet_in_new!P$67</f>
        <v>0</v>
      </c>
      <c r="Q51" s="67">
        <f>RES_hhdet_in_new!Q$67</f>
        <v>3405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2250.1037346193921</v>
      </c>
      <c r="D53" s="67">
        <f>RES_hhdet_in_new!D$69</f>
        <v>1306.5948138687318</v>
      </c>
      <c r="E53" s="67">
        <f>RES_hhdet_in_new!E$69</f>
        <v>3281.7910567694275</v>
      </c>
      <c r="F53" s="67">
        <f>RES_hhdet_in_new!F$69</f>
        <v>3493.2432921461636</v>
      </c>
      <c r="G53" s="67">
        <f>RES_hhdet_in_new!G$69</f>
        <v>2070.5435120378183</v>
      </c>
      <c r="H53" s="67">
        <f>RES_hhdet_in_new!H$69</f>
        <v>534.54755106336415</v>
      </c>
      <c r="I53" s="67">
        <f>RES_hhdet_in_new!I$69</f>
        <v>1216.4729925378408</v>
      </c>
      <c r="J53" s="67">
        <f>RES_hhdet_in_new!J$69</f>
        <v>3075.9473399461008</v>
      </c>
      <c r="K53" s="67">
        <f>RES_hhdet_in_new!K$69</f>
        <v>0</v>
      </c>
      <c r="L53" s="67">
        <f>RES_hhdet_in_new!L$69</f>
        <v>3931.5791643336274</v>
      </c>
      <c r="M53" s="67">
        <f>RES_hhdet_in_new!M$69</f>
        <v>1600.5695746799561</v>
      </c>
      <c r="N53" s="67">
        <f>RES_hhdet_in_new!N$69</f>
        <v>3504.6353188336152</v>
      </c>
      <c r="O53" s="67">
        <f>RES_hhdet_in_new!O$69</f>
        <v>0</v>
      </c>
      <c r="P53" s="67">
        <f>RES_hhdet_in_new!P$69</f>
        <v>0</v>
      </c>
      <c r="Q53" s="67">
        <f>RES_hhdet_in_new!Q$69</f>
        <v>1634.9482478063944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819.29615296751524</v>
      </c>
      <c r="L54" s="67">
        <f>RES_hhdet_in_new!L$70</f>
        <v>1798.9611679403765</v>
      </c>
      <c r="M54" s="67">
        <f>RES_hhdet_in_new!M$70</f>
        <v>1835.0818217724313</v>
      </c>
      <c r="N54" s="67">
        <f>RES_hhdet_in_new!N$70</f>
        <v>2604.1413913621623</v>
      </c>
      <c r="O54" s="67">
        <f>RES_hhdet_in_new!O$70</f>
        <v>564.97624009282106</v>
      </c>
      <c r="P54" s="67">
        <f>RES_hhdet_in_new!P$70</f>
        <v>0</v>
      </c>
      <c r="Q54" s="67">
        <f>RES_hhdet_in_new!Q$70</f>
        <v>1065.7754407743157</v>
      </c>
    </row>
    <row r="55" spans="1:17" ht="12" customHeight="1" x14ac:dyDescent="0.25">
      <c r="A55" s="148" t="s">
        <v>142</v>
      </c>
      <c r="B55" s="67"/>
      <c r="C55" s="67">
        <f>RES_hhdet_in_new!C$73</f>
        <v>441.38589291105654</v>
      </c>
      <c r="D55" s="67">
        <f>RES_hhdet_in_new!D$73</f>
        <v>537.07996424614407</v>
      </c>
      <c r="E55" s="67">
        <f>RES_hhdet_in_new!E$73</f>
        <v>1756.2229290431974</v>
      </c>
      <c r="F55" s="67">
        <f>RES_hhdet_in_new!F$73</f>
        <v>1187.0179821083973</v>
      </c>
      <c r="G55" s="67">
        <f>RES_hhdet_in_new!G$73</f>
        <v>0</v>
      </c>
      <c r="H55" s="67">
        <f>RES_hhdet_in_new!H$73</f>
        <v>740.63976172997604</v>
      </c>
      <c r="I55" s="67">
        <f>RES_hhdet_in_new!I$73</f>
        <v>0</v>
      </c>
      <c r="J55" s="67">
        <f>RES_hhdet_in_new!J$73</f>
        <v>555.8850760617255</v>
      </c>
      <c r="K55" s="67">
        <f>RES_hhdet_in_new!K$73</f>
        <v>0</v>
      </c>
      <c r="L55" s="67">
        <f>RES_hhdet_in_new!L$73</f>
        <v>0</v>
      </c>
      <c r="M55" s="67">
        <f>RES_hhdet_in_new!M$73</f>
        <v>522.56462522654829</v>
      </c>
      <c r="N55" s="67">
        <f>RES_hhdet_in_new!N$73</f>
        <v>0</v>
      </c>
      <c r="O55" s="67">
        <f>RES_hhdet_in_new!O$73</f>
        <v>0</v>
      </c>
      <c r="P55" s="67">
        <f>RES_hhdet_in_new!P$73</f>
        <v>0</v>
      </c>
      <c r="Q55" s="67">
        <f>RES_hhdet_in_new!Q$73</f>
        <v>3349.4827562559808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151.29985678596077</v>
      </c>
      <c r="L56" s="67">
        <f>RES_hhdet_in_new!L$74</f>
        <v>0</v>
      </c>
      <c r="M56" s="67">
        <f>RES_hhdet_in_new!M$74</f>
        <v>71.209583644861254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641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1551.447563152899</v>
      </c>
      <c r="D58" s="67">
        <f>RES_hhdet_in_new!D$78</f>
        <v>1843.6747781148758</v>
      </c>
      <c r="E58" s="67">
        <f>RES_hhdet_in_new!E$78</f>
        <v>3268.8252094661143</v>
      </c>
      <c r="F58" s="67">
        <f>RES_hhdet_in_new!F$78</f>
        <v>1936.3193460286561</v>
      </c>
      <c r="G58" s="67">
        <f>RES_hhdet_in_new!G$78</f>
        <v>2070.5435120378183</v>
      </c>
      <c r="H58" s="67">
        <f>RES_hhdet_in_new!H$78</f>
        <v>863.51460874563281</v>
      </c>
      <c r="I58" s="67">
        <f>RES_hhdet_in_new!I$78</f>
        <v>1216.4729925378408</v>
      </c>
      <c r="J58" s="67">
        <f>RES_hhdet_in_new!J$78</f>
        <v>2728.87508629988</v>
      </c>
      <c r="K58" s="67">
        <f>RES_hhdet_in_new!K$78</f>
        <v>970.59600975347598</v>
      </c>
      <c r="L58" s="67">
        <f>RES_hhdet_in_new!L$78</f>
        <v>5730.540332274004</v>
      </c>
      <c r="M58" s="67">
        <f>RES_hhdet_in_new!M$78</f>
        <v>4029.4256053237968</v>
      </c>
      <c r="N58" s="67">
        <f>RES_hhdet_in_new!N$78</f>
        <v>6108.776710195777</v>
      </c>
      <c r="O58" s="67">
        <f>RES_hhdet_in_new!O$78</f>
        <v>564.97624009282106</v>
      </c>
      <c r="P58" s="67">
        <f>RES_hhdet_in_new!P$78</f>
        <v>0</v>
      </c>
      <c r="Q58" s="67">
        <f>RES_hhdet_in_new!Q$78</f>
        <v>3634.060728226485</v>
      </c>
    </row>
    <row r="59" spans="1:17" ht="12" customHeight="1" x14ac:dyDescent="0.25">
      <c r="A59" s="159" t="s">
        <v>140</v>
      </c>
      <c r="B59" s="83"/>
      <c r="C59" s="83">
        <f>RES_hhdet_in_new!C$79</f>
        <v>1140.0420643775497</v>
      </c>
      <c r="D59" s="83">
        <f>RES_hhdet_in_new!D$79</f>
        <v>0</v>
      </c>
      <c r="E59" s="83">
        <f>RES_hhdet_in_new!E$79</f>
        <v>1769.1887763465106</v>
      </c>
      <c r="F59" s="83">
        <f>RES_hhdet_in_new!F$79</f>
        <v>2743.9419282259046</v>
      </c>
      <c r="G59" s="83">
        <f>RES_hhdet_in_new!G$79</f>
        <v>0</v>
      </c>
      <c r="H59" s="83">
        <f>RES_hhdet_in_new!H$79</f>
        <v>411.67270404770744</v>
      </c>
      <c r="I59" s="83">
        <f>RES_hhdet_in_new!I$79</f>
        <v>0</v>
      </c>
      <c r="J59" s="83">
        <f>RES_hhdet_in_new!J$79</f>
        <v>902.95732970794631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3057.1457166102059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3517.8228724695514</v>
      </c>
      <c r="D63" s="67">
        <f t="shared" si="4"/>
        <v>4452.6377218851239</v>
      </c>
      <c r="E63" s="67">
        <f t="shared" si="4"/>
        <v>7545.2985141873733</v>
      </c>
      <c r="F63" s="67">
        <f t="shared" si="4"/>
        <v>6575.0512257454393</v>
      </c>
      <c r="G63" s="67">
        <f t="shared" si="4"/>
        <v>3210.7689879621817</v>
      </c>
      <c r="H63" s="67">
        <f t="shared" si="4"/>
        <v>1870.1251872066598</v>
      </c>
      <c r="I63" s="67">
        <f t="shared" si="4"/>
        <v>3035.8395074621594</v>
      </c>
      <c r="J63" s="67">
        <f t="shared" si="4"/>
        <v>5059.4800839921736</v>
      </c>
      <c r="K63" s="67">
        <f t="shared" si="4"/>
        <v>2150.7164902465247</v>
      </c>
      <c r="L63" s="67">
        <f t="shared" si="4"/>
        <v>1800.7721677259951</v>
      </c>
      <c r="M63" s="67">
        <f t="shared" si="4"/>
        <v>4044.8868946762032</v>
      </c>
      <c r="N63" s="67">
        <f t="shared" si="4"/>
        <v>4535.5357898042221</v>
      </c>
      <c r="O63" s="67">
        <f t="shared" si="4"/>
        <v>792.33625990717894</v>
      </c>
      <c r="P63" s="67">
        <f t="shared" si="4"/>
        <v>0</v>
      </c>
      <c r="Q63" s="67">
        <f t="shared" si="4"/>
        <v>2093.7310551633091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100</v>
      </c>
      <c r="D65" s="67">
        <f t="shared" si="5"/>
        <v>159</v>
      </c>
      <c r="E65" s="67">
        <f t="shared" si="5"/>
        <v>188</v>
      </c>
      <c r="F65" s="67">
        <f t="shared" si="5"/>
        <v>232.99999999999997</v>
      </c>
      <c r="G65" s="67">
        <f t="shared" si="5"/>
        <v>315</v>
      </c>
      <c r="H65" s="67">
        <f t="shared" si="5"/>
        <v>348</v>
      </c>
      <c r="I65" s="67">
        <f t="shared" si="5"/>
        <v>775</v>
      </c>
      <c r="J65" s="67">
        <f t="shared" si="5"/>
        <v>855.00000000000011</v>
      </c>
      <c r="K65" s="67">
        <f t="shared" si="5"/>
        <v>483.99999999999994</v>
      </c>
      <c r="L65" s="67">
        <f t="shared" si="5"/>
        <v>607</v>
      </c>
      <c r="M65" s="67">
        <f t="shared" si="5"/>
        <v>1271.9999999999998</v>
      </c>
      <c r="N65" s="67">
        <f t="shared" si="5"/>
        <v>2358.9999999999991</v>
      </c>
      <c r="O65" s="67">
        <f t="shared" si="5"/>
        <v>117.99999999999999</v>
      </c>
      <c r="P65" s="67">
        <f t="shared" si="5"/>
        <v>0</v>
      </c>
      <c r="Q65" s="67">
        <f t="shared" si="5"/>
        <v>1065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2719.5486954843095</v>
      </c>
      <c r="D67" s="67">
        <f t="shared" si="6"/>
        <v>3445.5648933133662</v>
      </c>
      <c r="E67" s="67">
        <f t="shared" si="6"/>
        <v>6269.9589432305729</v>
      </c>
      <c r="F67" s="67">
        <f t="shared" si="6"/>
        <v>6591.5067078538377</v>
      </c>
      <c r="G67" s="67">
        <f t="shared" si="6"/>
        <v>5000.2064879621757</v>
      </c>
      <c r="H67" s="67">
        <f t="shared" si="6"/>
        <v>1772.1890303468494</v>
      </c>
      <c r="I67" s="67">
        <f t="shared" si="6"/>
        <v>3655.277007462154</v>
      </c>
      <c r="J67" s="67">
        <f t="shared" si="6"/>
        <v>7572.3651600539015</v>
      </c>
      <c r="K67" s="67">
        <f t="shared" si="6"/>
        <v>1508.8101371488183</v>
      </c>
      <c r="L67" s="67">
        <f t="shared" si="6"/>
        <v>5424.1708356663639</v>
      </c>
      <c r="M67" s="67">
        <f t="shared" si="6"/>
        <v>4473.9915994379426</v>
      </c>
      <c r="N67" s="67">
        <f t="shared" si="6"/>
        <v>4767.1146811663866</v>
      </c>
      <c r="O67" s="67">
        <f t="shared" si="6"/>
        <v>1421.4207832970694</v>
      </c>
      <c r="P67" s="67">
        <f t="shared" si="6"/>
        <v>0</v>
      </c>
      <c r="Q67" s="67">
        <f t="shared" si="6"/>
        <v>2445.0517521936126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6846.7038470324787</v>
      </c>
      <c r="L68" s="67">
        <f t="shared" si="6"/>
        <v>448.34282767464811</v>
      </c>
      <c r="M68" s="67">
        <f t="shared" si="6"/>
        <v>837.36159983966945</v>
      </c>
      <c r="N68" s="67">
        <f t="shared" si="6"/>
        <v>834.55525760097089</v>
      </c>
      <c r="O68" s="67">
        <f t="shared" si="6"/>
        <v>598.91547661010975</v>
      </c>
      <c r="P68" s="67">
        <f t="shared" si="6"/>
        <v>121.89636039554046</v>
      </c>
      <c r="Q68" s="67">
        <f t="shared" si="6"/>
        <v>1204.1620592256852</v>
      </c>
    </row>
    <row r="69" spans="1:17" ht="12" customHeight="1" x14ac:dyDescent="0.25">
      <c r="A69" s="148" t="s">
        <v>142</v>
      </c>
      <c r="B69" s="67"/>
      <c r="C69" s="67">
        <f t="shared" si="6"/>
        <v>798.27417698524164</v>
      </c>
      <c r="D69" s="67">
        <f t="shared" si="6"/>
        <v>1339.9200357538596</v>
      </c>
      <c r="E69" s="67">
        <f t="shared" si="6"/>
        <v>1536.1927519895416</v>
      </c>
      <c r="F69" s="67">
        <f t="shared" si="6"/>
        <v>1016.1137108545979</v>
      </c>
      <c r="G69" s="67">
        <f t="shared" si="6"/>
        <v>210.34029754931984</v>
      </c>
      <c r="H69" s="67">
        <f t="shared" si="6"/>
        <v>545.36023827001895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1566.0000000000077</v>
      </c>
      <c r="Q69" s="67">
        <f t="shared" si="6"/>
        <v>148.80122024543425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609.70014321403858</v>
      </c>
      <c r="L70" s="67">
        <f t="shared" si="6"/>
        <v>9.0200895900865756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277.99999999999994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4183.8024368470997</v>
      </c>
      <c r="D72" s="67">
        <f t="shared" si="7"/>
        <v>5149.5752218851276</v>
      </c>
      <c r="E72" s="67">
        <f t="shared" si="7"/>
        <v>10036.424790533887</v>
      </c>
      <c r="F72" s="67">
        <f t="shared" si="7"/>
        <v>7200.9306539713434</v>
      </c>
      <c r="G72" s="67">
        <f t="shared" si="7"/>
        <v>5949.7064879621812</v>
      </c>
      <c r="H72" s="67">
        <f t="shared" si="7"/>
        <v>2710.7353912543672</v>
      </c>
      <c r="I72" s="67">
        <f t="shared" si="7"/>
        <v>3647.7770074621594</v>
      </c>
      <c r="J72" s="67">
        <f t="shared" si="7"/>
        <v>9126.3749137001214</v>
      </c>
      <c r="K72" s="67">
        <f t="shared" si="7"/>
        <v>6995.8770659548818</v>
      </c>
      <c r="L72" s="67">
        <f t="shared" si="7"/>
        <v>7427.1062524917816</v>
      </c>
      <c r="M72" s="67">
        <f t="shared" si="7"/>
        <v>15868.592604626794</v>
      </c>
      <c r="N72" s="67">
        <f t="shared" si="7"/>
        <v>13700.181384803462</v>
      </c>
      <c r="O72" s="67">
        <f t="shared" si="7"/>
        <v>6274.5164279682576</v>
      </c>
      <c r="P72" s="67">
        <f t="shared" si="7"/>
        <v>2557.4347733256309</v>
      </c>
      <c r="Q72" s="67">
        <f t="shared" si="7"/>
        <v>9890.4988345573638</v>
      </c>
    </row>
    <row r="73" spans="1:17" ht="12" customHeight="1" x14ac:dyDescent="0.25">
      <c r="A73" s="159" t="s">
        <v>140</v>
      </c>
      <c r="B73" s="83"/>
      <c r="C73" s="83">
        <f t="shared" si="7"/>
        <v>816.04735991409234</v>
      </c>
      <c r="D73" s="83">
        <f t="shared" si="7"/>
        <v>963.91591523421437</v>
      </c>
      <c r="E73" s="83">
        <f t="shared" si="7"/>
        <v>1102.3555137028966</v>
      </c>
      <c r="F73" s="83">
        <f t="shared" si="7"/>
        <v>833.66247677485944</v>
      </c>
      <c r="G73" s="83">
        <f t="shared" si="7"/>
        <v>183.06983193891998</v>
      </c>
      <c r="H73" s="83">
        <f t="shared" si="7"/>
        <v>575.32729595229262</v>
      </c>
      <c r="I73" s="83">
        <f t="shared" si="7"/>
        <v>804.00000000000045</v>
      </c>
      <c r="J73" s="83">
        <f t="shared" si="7"/>
        <v>0</v>
      </c>
      <c r="K73" s="83">
        <f t="shared" si="7"/>
        <v>0</v>
      </c>
      <c r="L73" s="83">
        <f t="shared" si="7"/>
        <v>347.90226389278848</v>
      </c>
      <c r="M73" s="83">
        <f t="shared" si="7"/>
        <v>1021.8765944179179</v>
      </c>
      <c r="N73" s="83">
        <f t="shared" si="7"/>
        <v>2628.6041549069796</v>
      </c>
      <c r="O73" s="83">
        <f t="shared" si="7"/>
        <v>263.08000440885058</v>
      </c>
      <c r="P73" s="83">
        <f t="shared" si="7"/>
        <v>886.48299297426649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6209.3125</v>
      </c>
      <c r="D79" s="80">
        <f>RES_hhdet_numvin!D64</f>
        <v>6296.3125</v>
      </c>
      <c r="E79" s="80">
        <f>RES_hhdet_numvin!E64</f>
        <v>12583.3125</v>
      </c>
      <c r="F79" s="80">
        <f>RES_hhdet_numvin!F64</f>
        <v>11255.3125</v>
      </c>
      <c r="G79" s="80">
        <f>RES_hhdet_numvin!G64</f>
        <v>5281.3125</v>
      </c>
      <c r="H79" s="80">
        <f>RES_hhdet_numvin!H64</f>
        <v>3145.3125</v>
      </c>
      <c r="I79" s="80">
        <f>RES_hhdet_numvin!I64</f>
        <v>4252.3125</v>
      </c>
      <c r="J79" s="80">
        <f>RES_hhdet_numvin!J64</f>
        <v>8691.3125</v>
      </c>
      <c r="K79" s="80">
        <f>RES_hhdet_numvin!K64</f>
        <v>3121.3125</v>
      </c>
      <c r="L79" s="80">
        <f>RES_hhdet_numvin!L64</f>
        <v>7531.3125</v>
      </c>
      <c r="M79" s="80">
        <f>RES_hhdet_numvin!M64</f>
        <v>8074.3125</v>
      </c>
      <c r="N79" s="80">
        <f>RES_hhdet_numvin!N64</f>
        <v>10644.3125</v>
      </c>
      <c r="O79" s="80">
        <f>RES_hhdet_numvin!O64</f>
        <v>1357.3125</v>
      </c>
      <c r="P79" s="80">
        <f>RES_hhdet_numvin!P64</f>
        <v>0</v>
      </c>
      <c r="Q79" s="80">
        <f>RES_hhdet_numvin!Q64</f>
        <v>8784.9375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1365</v>
      </c>
      <c r="K81" s="80">
        <f>RES_hhdet_numvin!K67</f>
        <v>702</v>
      </c>
      <c r="L81" s="80">
        <f>RES_hhdet_numvin!L67</f>
        <v>2538</v>
      </c>
      <c r="M81" s="80">
        <f>RES_hhdet_numvin!M67</f>
        <v>2540</v>
      </c>
      <c r="N81" s="80">
        <f>RES_hhdet_numvin!N67</f>
        <v>5536</v>
      </c>
      <c r="O81" s="80">
        <f>RES_hhdet_numvin!O67</f>
        <v>202</v>
      </c>
      <c r="P81" s="80">
        <f>RES_hhdet_numvin!P67</f>
        <v>0</v>
      </c>
      <c r="Q81" s="80">
        <f>RES_hhdet_numvin!Q67</f>
        <v>4470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5429.5824108138804</v>
      </c>
      <c r="D83" s="80">
        <f>RES_hhdet_numvin!D69</f>
        <v>6296.3125</v>
      </c>
      <c r="E83" s="80">
        <f>RES_hhdet_numvin!E69</f>
        <v>12123.139784068409</v>
      </c>
      <c r="F83" s="80">
        <f>RES_hhdet_numvin!F69</f>
        <v>11229.271862565818</v>
      </c>
      <c r="G83" s="80">
        <f>RES_hhdet_numvin!G69</f>
        <v>5276.2096992737943</v>
      </c>
      <c r="H83" s="80">
        <f>RES_hhdet_numvin!H69</f>
        <v>3134.8577650606649</v>
      </c>
      <c r="I83" s="80">
        <f>RES_hhdet_numvin!I69</f>
        <v>4252.3125</v>
      </c>
      <c r="J83" s="80">
        <f>RES_hhdet_numvin!J69</f>
        <v>8507.1104047977315</v>
      </c>
      <c r="K83" s="80">
        <f>RES_hhdet_numvin!K69</f>
        <v>1683.3015787048248</v>
      </c>
      <c r="L83" s="80">
        <f>RES_hhdet_numvin!L69</f>
        <v>5281.0195423261675</v>
      </c>
      <c r="M83" s="80">
        <f>RES_hhdet_numvin!M69</f>
        <v>5209.9557968890422</v>
      </c>
      <c r="N83" s="80">
        <f>RES_hhdet_numvin!N69</f>
        <v>7205.6158510368668</v>
      </c>
      <c r="O83" s="80">
        <f>RES_hhdet_numvin!O69</f>
        <v>600.33973588155789</v>
      </c>
      <c r="P83" s="80">
        <f>RES_hhdet_numvin!P69</f>
        <v>0</v>
      </c>
      <c r="Q83" s="80">
        <f>RES_hhdet_numvin!Q69</f>
        <v>2895.9705685812419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640.01406568753453</v>
      </c>
      <c r="D84" s="80">
        <f>RES_hhdet_numvin!D70</f>
        <v>0</v>
      </c>
      <c r="E84" s="80">
        <f>RES_hhdet_numvin!E70</f>
        <v>460.17271593159018</v>
      </c>
      <c r="F84" s="80">
        <f>RES_hhdet_numvin!F70</f>
        <v>26.040637434182667</v>
      </c>
      <c r="G84" s="80">
        <f>RES_hhdet_numvin!G70</f>
        <v>5.1028007262058885</v>
      </c>
      <c r="H84" s="80">
        <f>RES_hhdet_numvin!H70</f>
        <v>10.454734939334953</v>
      </c>
      <c r="I84" s="80">
        <f>RES_hhdet_numvin!I70</f>
        <v>0</v>
      </c>
      <c r="J84" s="80">
        <f>RES_hhdet_numvin!J70</f>
        <v>184.20209520226871</v>
      </c>
      <c r="K84" s="80">
        <f>RES_hhdet_numvin!K70</f>
        <v>1438.010921295175</v>
      </c>
      <c r="L84" s="80">
        <f>RES_hhdet_numvin!L70</f>
        <v>2250.2929576738329</v>
      </c>
      <c r="M84" s="80">
        <f>RES_hhdet_numvin!M70</f>
        <v>2822.3567031109578</v>
      </c>
      <c r="N84" s="80">
        <f>RES_hhdet_numvin!N70</f>
        <v>3438.6966489631332</v>
      </c>
      <c r="O84" s="80">
        <f>RES_hhdet_numvin!O70</f>
        <v>756.97276411844211</v>
      </c>
      <c r="P84" s="80">
        <f>RES_hhdet_numvin!P70</f>
        <v>0</v>
      </c>
      <c r="Q84" s="80">
        <f>RES_hhdet_numvin!Q70</f>
        <v>1749.6829549173437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139.71602349858495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42</v>
      </c>
      <c r="N85" s="80">
        <f>RES_hhdet_numvin!N73</f>
        <v>0</v>
      </c>
      <c r="O85" s="80">
        <f>RES_hhdet_numvin!O73</f>
        <v>0</v>
      </c>
      <c r="P85" s="80">
        <f>RES_hhdet_numvin!P73</f>
        <v>0</v>
      </c>
      <c r="Q85" s="80">
        <f>RES_hhdet_numvin!Q73</f>
        <v>3498.2839765014151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641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6209.3125</v>
      </c>
      <c r="D88" s="80">
        <f>RES_hhdet_numvin!D78</f>
        <v>6296.3125</v>
      </c>
      <c r="E88" s="80">
        <f>RES_hhdet_numvin!E78</f>
        <v>12583.3125</v>
      </c>
      <c r="F88" s="80">
        <f>RES_hhdet_numvin!F78</f>
        <v>11229.905264458186</v>
      </c>
      <c r="G88" s="80">
        <f>RES_hhdet_numvin!G78</f>
        <v>5112.2091065968953</v>
      </c>
      <c r="H88" s="80">
        <f>RES_hhdet_numvin!H78</f>
        <v>2557.4347733256309</v>
      </c>
      <c r="I88" s="80">
        <f>RES_hhdet_numvin!I78</f>
        <v>4237.6186507923885</v>
      </c>
      <c r="J88" s="80">
        <f>RES_hhdet_numvin!J78</f>
        <v>7788.355170292054</v>
      </c>
      <c r="K88" s="80">
        <f>RES_hhdet_numvin!K78</f>
        <v>3121.3125</v>
      </c>
      <c r="L88" s="80">
        <f>RES_hhdet_numvin!L78</f>
        <v>7523.8750927915116</v>
      </c>
      <c r="M88" s="80">
        <f>RES_hhdet_numvin!M78</f>
        <v>8074.3125</v>
      </c>
      <c r="N88" s="80">
        <f>RES_hhdet_numvin!N78</f>
        <v>10644.3125</v>
      </c>
      <c r="O88" s="80">
        <f>RES_hhdet_numvin!O78</f>
        <v>1263.9351583535404</v>
      </c>
      <c r="P88" s="80">
        <f>RES_hhdet_numvin!P78</f>
        <v>0</v>
      </c>
      <c r="Q88" s="80">
        <f>RES_hhdet_numvin!Q78</f>
        <v>5727.7917833897936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25.407235541812952</v>
      </c>
      <c r="G89" s="78">
        <f>RES_hhdet_numvin!G79</f>
        <v>169.1033934031054</v>
      </c>
      <c r="H89" s="78">
        <f>RES_hhdet_numvin!H79</f>
        <v>587.87772667436911</v>
      </c>
      <c r="I89" s="78">
        <f>RES_hhdet_numvin!I79</f>
        <v>14.693849207611734</v>
      </c>
      <c r="J89" s="78">
        <f>RES_hhdet_numvin!J79</f>
        <v>902.95732970794643</v>
      </c>
      <c r="K89" s="78">
        <f>RES_hhdet_numvin!K79</f>
        <v>0</v>
      </c>
      <c r="L89" s="78">
        <f>RES_hhdet_numvin!L79</f>
        <v>7.437407208488743</v>
      </c>
      <c r="M89" s="78">
        <f>RES_hhdet_numvin!M79</f>
        <v>0</v>
      </c>
      <c r="N89" s="78">
        <f>RES_hhdet_numvin!N79</f>
        <v>0</v>
      </c>
      <c r="O89" s="78">
        <f>RES_hhdet_numvin!O79</f>
        <v>93.37734164645957</v>
      </c>
      <c r="P89" s="78">
        <f>RES_hhdet_numvin!P79</f>
        <v>0</v>
      </c>
      <c r="Q89" s="78">
        <f>RES_hhdet_numvin!Q79</f>
        <v>3057.1457166102059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63.193551995072298</v>
      </c>
      <c r="C93" s="168">
        <f t="shared" ref="C93:Q93" si="8">SUM(C94,C97,C99,C108)</f>
        <v>67.061559508682166</v>
      </c>
      <c r="D93" s="168">
        <f t="shared" si="8"/>
        <v>74.009236864602101</v>
      </c>
      <c r="E93" s="168">
        <f t="shared" si="8"/>
        <v>94.080625097775282</v>
      </c>
      <c r="F93" s="168">
        <f t="shared" si="8"/>
        <v>105.83820911149333</v>
      </c>
      <c r="G93" s="168">
        <f t="shared" si="8"/>
        <v>105.00816150032462</v>
      </c>
      <c r="H93" s="168">
        <f t="shared" si="8"/>
        <v>99.990648750040378</v>
      </c>
      <c r="I93" s="168">
        <f t="shared" si="8"/>
        <v>91.112279471720569</v>
      </c>
      <c r="J93" s="168">
        <f t="shared" si="8"/>
        <v>108.32005966472768</v>
      </c>
      <c r="K93" s="168">
        <f t="shared" si="8"/>
        <v>111.99182625667484</v>
      </c>
      <c r="L93" s="168">
        <f t="shared" si="8"/>
        <v>117.45276911123025</v>
      </c>
      <c r="M93" s="168">
        <f t="shared" si="8"/>
        <v>116.94759663048346</v>
      </c>
      <c r="N93" s="168">
        <f t="shared" si="8"/>
        <v>120.69221804126013</v>
      </c>
      <c r="O93" s="168">
        <f t="shared" si="8"/>
        <v>117.53681237914675</v>
      </c>
      <c r="P93" s="168">
        <f t="shared" si="8"/>
        <v>91.799299879727698</v>
      </c>
      <c r="Q93" s="168">
        <f t="shared" si="8"/>
        <v>108.29000260985275</v>
      </c>
    </row>
    <row r="94" spans="1:17" ht="12" customHeight="1" x14ac:dyDescent="0.25">
      <c r="A94" s="158" t="s">
        <v>65</v>
      </c>
      <c r="B94" s="157">
        <f>SUM(B95:B96)</f>
        <v>43.869755120269758</v>
      </c>
      <c r="C94" s="157">
        <f t="shared" ref="C94:Q94" si="9">SUM(C95:C96)</f>
        <v>46.09068092597461</v>
      </c>
      <c r="D94" s="157">
        <f t="shared" si="9"/>
        <v>51.495197228010149</v>
      </c>
      <c r="E94" s="157">
        <f t="shared" si="9"/>
        <v>66.651664439686897</v>
      </c>
      <c r="F94" s="157">
        <f t="shared" si="9"/>
        <v>74.694602966676101</v>
      </c>
      <c r="G94" s="157">
        <f t="shared" si="9"/>
        <v>72.895584368908033</v>
      </c>
      <c r="H94" s="157">
        <f t="shared" si="9"/>
        <v>67.996000785316625</v>
      </c>
      <c r="I94" s="157">
        <f t="shared" si="9"/>
        <v>58.477931921835498</v>
      </c>
      <c r="J94" s="157">
        <f t="shared" si="9"/>
        <v>71.966269330098939</v>
      </c>
      <c r="K94" s="157">
        <f t="shared" si="9"/>
        <v>76.176693466549935</v>
      </c>
      <c r="L94" s="157">
        <f t="shared" si="9"/>
        <v>81.196100711678241</v>
      </c>
      <c r="M94" s="157">
        <f t="shared" si="9"/>
        <v>78.820877034731495</v>
      </c>
      <c r="N94" s="157">
        <f t="shared" si="9"/>
        <v>79.579833181139762</v>
      </c>
      <c r="O94" s="157">
        <f t="shared" si="9"/>
        <v>77.278812095518433</v>
      </c>
      <c r="P94" s="157">
        <f t="shared" si="9"/>
        <v>55.304118099560554</v>
      </c>
      <c r="Q94" s="157">
        <f t="shared" si="9"/>
        <v>69.70103114472019</v>
      </c>
    </row>
    <row r="95" spans="1:17" ht="12" customHeight="1" x14ac:dyDescent="0.25">
      <c r="A95" s="23" t="s">
        <v>161</v>
      </c>
      <c r="B95" s="156">
        <f>RES_hhdet_fec!B$64</f>
        <v>43.338442998208379</v>
      </c>
      <c r="C95" s="156">
        <f>RES_hhdet_fec!C$64</f>
        <v>45.297459764356397</v>
      </c>
      <c r="D95" s="156">
        <f>RES_hhdet_fec!D$64</f>
        <v>50.601433636247698</v>
      </c>
      <c r="E95" s="156">
        <f>RES_hhdet_fec!E$64</f>
        <v>64.890526684220731</v>
      </c>
      <c r="F95" s="156">
        <f>RES_hhdet_fec!F$64</f>
        <v>72.929277249183599</v>
      </c>
      <c r="G95" s="156">
        <f>RES_hhdet_fec!G$64</f>
        <v>71.13429163299692</v>
      </c>
      <c r="H95" s="156">
        <f>RES_hhdet_fec!H$64</f>
        <v>66.286651075890603</v>
      </c>
      <c r="I95" s="156">
        <f>RES_hhdet_fec!I$64</f>
        <v>56.812978024487457</v>
      </c>
      <c r="J95" s="156">
        <f>RES_hhdet_fec!J$64</f>
        <v>69.468437857531796</v>
      </c>
      <c r="K95" s="156">
        <f>RES_hhdet_fec!K$64</f>
        <v>74.795695329905641</v>
      </c>
      <c r="L95" s="156">
        <f>RES_hhdet_fec!L$64</f>
        <v>80.146609183187024</v>
      </c>
      <c r="M95" s="156">
        <f>RES_hhdet_fec!M$64</f>
        <v>77.749122546382694</v>
      </c>
      <c r="N95" s="156">
        <f>RES_hhdet_fec!N$64</f>
        <v>78.73562895122042</v>
      </c>
      <c r="O95" s="156">
        <f>RES_hhdet_fec!O$64</f>
        <v>76.493331245489529</v>
      </c>
      <c r="P95" s="156">
        <f>RES_hhdet_fec!P$64</f>
        <v>54.766412484721265</v>
      </c>
      <c r="Q95" s="156">
        <f>RES_hhdet_fec!Q$64</f>
        <v>68.4413766722204</v>
      </c>
    </row>
    <row r="96" spans="1:17" ht="12" customHeight="1" x14ac:dyDescent="0.25">
      <c r="A96" s="23" t="s">
        <v>60</v>
      </c>
      <c r="B96" s="156">
        <f>RES_hhdet_fec!B$65</f>
        <v>0.53131212206138057</v>
      </c>
      <c r="C96" s="156">
        <f>RES_hhdet_fec!C$65</f>
        <v>0.7932211616182161</v>
      </c>
      <c r="D96" s="156">
        <f>RES_hhdet_fec!D$65</f>
        <v>0.89376359176245357</v>
      </c>
      <c r="E96" s="156">
        <f>RES_hhdet_fec!E$65</f>
        <v>1.7611377554661725</v>
      </c>
      <c r="F96" s="156">
        <f>RES_hhdet_fec!F$65</f>
        <v>1.765325717492497</v>
      </c>
      <c r="G96" s="156">
        <f>RES_hhdet_fec!G$65</f>
        <v>1.761292735911111</v>
      </c>
      <c r="H96" s="156">
        <f>RES_hhdet_fec!H$65</f>
        <v>1.7093497094260177</v>
      </c>
      <c r="I96" s="156">
        <f>RES_hhdet_fec!I$65</f>
        <v>1.6649538973480402</v>
      </c>
      <c r="J96" s="156">
        <f>RES_hhdet_fec!J$65</f>
        <v>2.4978314725671469</v>
      </c>
      <c r="K96" s="156">
        <f>RES_hhdet_fec!K$65</f>
        <v>1.380998136644294</v>
      </c>
      <c r="L96" s="156">
        <f>RES_hhdet_fec!L$65</f>
        <v>1.0494915284912176</v>
      </c>
      <c r="M96" s="156">
        <f>RES_hhdet_fec!M$65</f>
        <v>1.0717544883488066</v>
      </c>
      <c r="N96" s="156">
        <f>RES_hhdet_fec!N$65</f>
        <v>0.84420422991934396</v>
      </c>
      <c r="O96" s="156">
        <f>RES_hhdet_fec!O$65</f>
        <v>0.78548085002890311</v>
      </c>
      <c r="P96" s="156">
        <f>RES_hhdet_fec!P$65</f>
        <v>0.53770561483928758</v>
      </c>
      <c r="Q96" s="156">
        <f>RES_hhdet_fec!Q$65</f>
        <v>1.2596544724997905</v>
      </c>
    </row>
    <row r="97" spans="1:17" ht="12" customHeight="1" x14ac:dyDescent="0.25">
      <c r="A97" s="158" t="s">
        <v>112</v>
      </c>
      <c r="B97" s="157">
        <f>B98</f>
        <v>3.2319902625941102E-2</v>
      </c>
      <c r="C97" s="157">
        <f t="shared" ref="C97:Q97" si="10">C98</f>
        <v>3.9903383474000062E-2</v>
      </c>
      <c r="D97" s="157">
        <f t="shared" si="10"/>
        <v>5.0100271985587801E-2</v>
      </c>
      <c r="E97" s="157">
        <f t="shared" si="10"/>
        <v>6.5844605295962783E-2</v>
      </c>
      <c r="F97" s="157">
        <f t="shared" si="10"/>
        <v>8.5816871374635756E-2</v>
      </c>
      <c r="G97" s="157">
        <f t="shared" si="10"/>
        <v>0.11179289378557046</v>
      </c>
      <c r="H97" s="157">
        <f t="shared" si="10"/>
        <v>0.14029281298029561</v>
      </c>
      <c r="I97" s="157">
        <f t="shared" si="10"/>
        <v>0.1972306058457578</v>
      </c>
      <c r="J97" s="157">
        <f t="shared" si="10"/>
        <v>0.27736634308071356</v>
      </c>
      <c r="K97" s="157">
        <f t="shared" si="10"/>
        <v>0.29941530082975271</v>
      </c>
      <c r="L97" s="157">
        <f t="shared" si="10"/>
        <v>0.42131877774609983</v>
      </c>
      <c r="M97" s="157">
        <f t="shared" si="10"/>
        <v>0.50529361933723249</v>
      </c>
      <c r="N97" s="157">
        <f t="shared" si="10"/>
        <v>0.73972740751499577</v>
      </c>
      <c r="O97" s="157">
        <f t="shared" si="10"/>
        <v>0.68120792790381057</v>
      </c>
      <c r="P97" s="157">
        <f t="shared" si="10"/>
        <v>0.66005937200154186</v>
      </c>
      <c r="Q97" s="157">
        <f t="shared" si="10"/>
        <v>0.79777922662407785</v>
      </c>
    </row>
    <row r="98" spans="1:17" ht="12" customHeight="1" x14ac:dyDescent="0.25">
      <c r="A98" s="23" t="s">
        <v>60</v>
      </c>
      <c r="B98" s="156">
        <f>RES_hhdet_fec!B$67</f>
        <v>3.2319902625941102E-2</v>
      </c>
      <c r="C98" s="156">
        <f>RES_hhdet_fec!C$67</f>
        <v>3.9903383474000062E-2</v>
      </c>
      <c r="D98" s="156">
        <f>RES_hhdet_fec!D$67</f>
        <v>5.0100271985587801E-2</v>
      </c>
      <c r="E98" s="156">
        <f>RES_hhdet_fec!E$67</f>
        <v>6.5844605295962783E-2</v>
      </c>
      <c r="F98" s="156">
        <f>RES_hhdet_fec!F$67</f>
        <v>8.5816871374635756E-2</v>
      </c>
      <c r="G98" s="156">
        <f>RES_hhdet_fec!G$67</f>
        <v>0.11179289378557046</v>
      </c>
      <c r="H98" s="156">
        <f>RES_hhdet_fec!H$67</f>
        <v>0.14029281298029561</v>
      </c>
      <c r="I98" s="156">
        <f>RES_hhdet_fec!I$67</f>
        <v>0.1972306058457578</v>
      </c>
      <c r="J98" s="156">
        <f>RES_hhdet_fec!J$67</f>
        <v>0.27736634308071356</v>
      </c>
      <c r="K98" s="156">
        <f>RES_hhdet_fec!K$67</f>
        <v>0.29941530082975271</v>
      </c>
      <c r="L98" s="156">
        <f>RES_hhdet_fec!L$67</f>
        <v>0.42131877774609983</v>
      </c>
      <c r="M98" s="156">
        <f>RES_hhdet_fec!M$67</f>
        <v>0.50529361933723249</v>
      </c>
      <c r="N98" s="156">
        <f>RES_hhdet_fec!N$67</f>
        <v>0.73972740751499577</v>
      </c>
      <c r="O98" s="156">
        <f>RES_hhdet_fec!O$67</f>
        <v>0.68120792790381057</v>
      </c>
      <c r="P98" s="156">
        <f>RES_hhdet_fec!P$67</f>
        <v>0.66005937200154186</v>
      </c>
      <c r="Q98" s="156">
        <f>RES_hhdet_fec!Q$67</f>
        <v>0.79777922662407785</v>
      </c>
    </row>
    <row r="99" spans="1:17" ht="12" customHeight="1" x14ac:dyDescent="0.25">
      <c r="A99" s="158" t="s">
        <v>63</v>
      </c>
      <c r="B99" s="157">
        <f>SUM(B100:B101,B104:B105)</f>
        <v>14.199215994370929</v>
      </c>
      <c r="C99" s="157">
        <f t="shared" ref="C99:Q99" si="11">SUM(C100:C101,C104:C105)</f>
        <v>15.335848136319719</v>
      </c>
      <c r="D99" s="157">
        <f t="shared" si="11"/>
        <v>16.447890977109537</v>
      </c>
      <c r="E99" s="157">
        <f t="shared" si="11"/>
        <v>20.101585518708184</v>
      </c>
      <c r="F99" s="157">
        <f t="shared" si="11"/>
        <v>22.432905785174032</v>
      </c>
      <c r="G99" s="157">
        <f t="shared" si="11"/>
        <v>23.046559059679257</v>
      </c>
      <c r="H99" s="157">
        <f t="shared" si="11"/>
        <v>22.847832539318148</v>
      </c>
      <c r="I99" s="157">
        <f t="shared" si="11"/>
        <v>23.244320594551642</v>
      </c>
      <c r="J99" s="157">
        <f t="shared" si="11"/>
        <v>26.063625609525413</v>
      </c>
      <c r="K99" s="157">
        <f t="shared" si="11"/>
        <v>25.813256547056103</v>
      </c>
      <c r="L99" s="157">
        <f t="shared" si="11"/>
        <v>25.726417531123317</v>
      </c>
      <c r="M99" s="157">
        <f t="shared" si="11"/>
        <v>27.064342318452571</v>
      </c>
      <c r="N99" s="157">
        <f t="shared" si="11"/>
        <v>28.929222601368505</v>
      </c>
      <c r="O99" s="157">
        <f t="shared" si="11"/>
        <v>28.16138941876482</v>
      </c>
      <c r="P99" s="157">
        <f t="shared" si="11"/>
        <v>25.478684391147098</v>
      </c>
      <c r="Q99" s="157">
        <f t="shared" si="11"/>
        <v>27.459446881737435</v>
      </c>
    </row>
    <row r="100" spans="1:17" ht="12" customHeight="1" x14ac:dyDescent="0.25">
      <c r="A100" s="167" t="s">
        <v>160</v>
      </c>
      <c r="B100" s="132">
        <f>RES_hhdet_fec!B$69</f>
        <v>11.023352034226743</v>
      </c>
      <c r="C100" s="132">
        <f>RES_hhdet_fec!C$69</f>
        <v>11.969458230141612</v>
      </c>
      <c r="D100" s="132">
        <f>RES_hhdet_fec!D$69</f>
        <v>12.72212661685416</v>
      </c>
      <c r="E100" s="132">
        <f>RES_hhdet_fec!E$69</f>
        <v>15.224921324643811</v>
      </c>
      <c r="F100" s="132">
        <f>RES_hhdet_fec!F$69</f>
        <v>17.808180599896236</v>
      </c>
      <c r="G100" s="132">
        <f>RES_hhdet_fec!G$69</f>
        <v>19.450645763001482</v>
      </c>
      <c r="H100" s="132">
        <f>RES_hhdet_fec!H$69</f>
        <v>19.303586247583315</v>
      </c>
      <c r="I100" s="132">
        <f>RES_hhdet_fec!I$69</f>
        <v>20.32518120003926</v>
      </c>
      <c r="J100" s="132">
        <f>RES_hhdet_fec!J$69</f>
        <v>23.567055842057712</v>
      </c>
      <c r="K100" s="132">
        <f>RES_hhdet_fec!K$69</f>
        <v>21.188078334093881</v>
      </c>
      <c r="L100" s="132">
        <f>RES_hhdet_fec!L$69</f>
        <v>22.764141320614677</v>
      </c>
      <c r="M100" s="132">
        <f>RES_hhdet_fec!M$69</f>
        <v>23.83443818353987</v>
      </c>
      <c r="N100" s="132">
        <f>RES_hhdet_fec!N$69</f>
        <v>25.510351279858874</v>
      </c>
      <c r="O100" s="132">
        <f>RES_hhdet_fec!O$69</f>
        <v>24.896846681152731</v>
      </c>
      <c r="P100" s="132">
        <f>RES_hhdet_fec!P$69</f>
        <v>21.952270729047878</v>
      </c>
      <c r="Q100" s="132">
        <f>RES_hhdet_fec!Q$69</f>
        <v>23.058642797261726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2.0009965067937459</v>
      </c>
      <c r="L101" s="132">
        <f t="shared" si="12"/>
        <v>2.2332687931971877</v>
      </c>
      <c r="M101" s="132">
        <f t="shared" si="12"/>
        <v>2.6044080190506813</v>
      </c>
      <c r="N101" s="132">
        <f t="shared" si="12"/>
        <v>3.0722187733627524</v>
      </c>
      <c r="O101" s="132">
        <f t="shared" si="12"/>
        <v>3.2514197074467699</v>
      </c>
      <c r="P101" s="132">
        <f t="shared" si="12"/>
        <v>3.0530853349989391</v>
      </c>
      <c r="Q101" s="132">
        <f t="shared" si="12"/>
        <v>3.2258933172114688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1.2360572302231427</v>
      </c>
      <c r="L102" s="165">
        <f>RES_hhdet_fec!L$71</f>
        <v>1.3924008062773365</v>
      </c>
      <c r="M102" s="165">
        <f>RES_hhdet_fec!M$71</f>
        <v>1.6237525010520453</v>
      </c>
      <c r="N102" s="165">
        <f>RES_hhdet_fec!N$71</f>
        <v>1.914899910469078</v>
      </c>
      <c r="O102" s="165">
        <f>RES_hhdet_fec!O$71</f>
        <v>2.0259107962791982</v>
      </c>
      <c r="P102" s="165">
        <f>RES_hhdet_fec!P$71</f>
        <v>1.9015355569881573</v>
      </c>
      <c r="Q102" s="165">
        <f>RES_hhdet_fec!Q$71</f>
        <v>2.0081782940402069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0.76493927657060323</v>
      </c>
      <c r="L103" s="164">
        <f>RES_hhdet_fec!L$72</f>
        <v>0.8408679869198511</v>
      </c>
      <c r="M103" s="164">
        <f>RES_hhdet_fec!M$72</f>
        <v>0.98065551799863582</v>
      </c>
      <c r="N103" s="164">
        <f>RES_hhdet_fec!N$72</f>
        <v>1.1573188628936744</v>
      </c>
      <c r="O103" s="164">
        <f>RES_hhdet_fec!O$72</f>
        <v>1.2255089111675719</v>
      </c>
      <c r="P103" s="164">
        <f>RES_hhdet_fec!P$72</f>
        <v>1.151549778010782</v>
      </c>
      <c r="Q103" s="164">
        <f>RES_hhdet_fec!Q$72</f>
        <v>1.2177150231712617</v>
      </c>
    </row>
    <row r="104" spans="1:17" ht="12" customHeight="1" x14ac:dyDescent="0.25">
      <c r="A104" s="163" t="s">
        <v>142</v>
      </c>
      <c r="B104" s="162">
        <f>RES_hhdet_fec!B$73</f>
        <v>3.1758639601441865</v>
      </c>
      <c r="C104" s="162">
        <f>RES_hhdet_fec!C$73</f>
        <v>3.3663899061781071</v>
      </c>
      <c r="D104" s="162">
        <f>RES_hhdet_fec!D$73</f>
        <v>3.7257643602553783</v>
      </c>
      <c r="E104" s="162">
        <f>RES_hhdet_fec!E$73</f>
        <v>4.8766641940643725</v>
      </c>
      <c r="F104" s="162">
        <f>RES_hhdet_fec!F$73</f>
        <v>4.6247251852777973</v>
      </c>
      <c r="G104" s="162">
        <f>RES_hhdet_fec!G$73</f>
        <v>3.5959132966777743</v>
      </c>
      <c r="H104" s="162">
        <f>RES_hhdet_fec!H$73</f>
        <v>3.5442462917348321</v>
      </c>
      <c r="I104" s="162">
        <f>RES_hhdet_fec!I$73</f>
        <v>2.9191393945123827</v>
      </c>
      <c r="J104" s="162">
        <f>RES_hhdet_fec!J$73</f>
        <v>2.4965697674677019</v>
      </c>
      <c r="K104" s="162">
        <f>RES_hhdet_fec!K$73</f>
        <v>2.4078152787864475</v>
      </c>
      <c r="L104" s="162">
        <f>RES_hhdet_fec!L$73</f>
        <v>0.65870705327935242</v>
      </c>
      <c r="M104" s="162">
        <f>RES_hhdet_fec!M$73</f>
        <v>0.56281950581032836</v>
      </c>
      <c r="N104" s="162">
        <f>RES_hhdet_fec!N$73</f>
        <v>0.30822291663741591</v>
      </c>
      <c r="O104" s="162">
        <f>RES_hhdet_fec!O$73</f>
        <v>1.1529636436639153E-2</v>
      </c>
      <c r="P104" s="162">
        <f>RES_hhdet_fec!P$73</f>
        <v>0.41300359105345913</v>
      </c>
      <c r="Q104" s="162">
        <f>RES_hhdet_fec!Q$73</f>
        <v>1.0286843353270658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0.21636642738202794</v>
      </c>
      <c r="L105" s="160">
        <f t="shared" si="13"/>
        <v>7.0300364032099383E-2</v>
      </c>
      <c r="M105" s="160">
        <f t="shared" si="13"/>
        <v>6.267661005169417E-2</v>
      </c>
      <c r="N105" s="160">
        <f t="shared" si="13"/>
        <v>3.842963150946381E-2</v>
      </c>
      <c r="O105" s="160">
        <f t="shared" si="13"/>
        <v>1.5933937286786892E-3</v>
      </c>
      <c r="P105" s="160">
        <f t="shared" si="13"/>
        <v>6.0324736046818261E-2</v>
      </c>
      <c r="Q105" s="160">
        <f t="shared" si="13"/>
        <v>0.14622643193717202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0.14043128656931872</v>
      </c>
      <c r="L106" s="156">
        <f>RES_hhdet_fec!L$75</f>
        <v>4.0349589787403002E-2</v>
      </c>
      <c r="M106" s="156">
        <f>RES_hhdet_fec!M$75</f>
        <v>3.8347546639408432E-2</v>
      </c>
      <c r="N106" s="156">
        <f>RES_hhdet_fec!N$75</f>
        <v>2.3186138323625531E-2</v>
      </c>
      <c r="O106" s="156">
        <f>RES_hhdet_fec!O$75</f>
        <v>9.6080303638660129E-4</v>
      </c>
      <c r="P106" s="156">
        <f>RES_hhdet_fec!P$75</f>
        <v>3.5701181067432267E-2</v>
      </c>
      <c r="Q106" s="156">
        <f>RES_hhdet_fec!Q$75</f>
        <v>8.9590578660958237E-2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7.5935140812709231E-2</v>
      </c>
      <c r="L107" s="156">
        <f>RES_hhdet_fec!L$76</f>
        <v>2.9950774244696388E-2</v>
      </c>
      <c r="M107" s="156">
        <f>RES_hhdet_fec!M$76</f>
        <v>2.4329063412285745E-2</v>
      </c>
      <c r="N107" s="156">
        <f>RES_hhdet_fec!N$76</f>
        <v>1.5243493185838281E-2</v>
      </c>
      <c r="O107" s="156">
        <f>RES_hhdet_fec!O$76</f>
        <v>6.3259069229208785E-4</v>
      </c>
      <c r="P107" s="156">
        <f>RES_hhdet_fec!P$76</f>
        <v>2.4623554979385995E-2</v>
      </c>
      <c r="Q107" s="156">
        <f>RES_hhdet_fec!Q$76</f>
        <v>5.6635853276213788E-2</v>
      </c>
    </row>
    <row r="108" spans="1:17" ht="12" customHeight="1" x14ac:dyDescent="0.25">
      <c r="A108" s="158" t="s">
        <v>62</v>
      </c>
      <c r="B108" s="157">
        <f>SUM(B109:B110)</f>
        <v>5.0922609778056618</v>
      </c>
      <c r="C108" s="157">
        <f t="shared" ref="C108:Q108" si="14">SUM(C109:C110)</f>
        <v>5.5951270629138383</v>
      </c>
      <c r="D108" s="157">
        <f t="shared" si="14"/>
        <v>6.0160483874968351</v>
      </c>
      <c r="E108" s="157">
        <f t="shared" si="14"/>
        <v>7.2615305340842387</v>
      </c>
      <c r="F108" s="157">
        <f t="shared" si="14"/>
        <v>8.6248834882685692</v>
      </c>
      <c r="G108" s="157">
        <f t="shared" si="14"/>
        <v>8.9542251779517521</v>
      </c>
      <c r="H108" s="157">
        <f t="shared" si="14"/>
        <v>9.006522612425309</v>
      </c>
      <c r="I108" s="157">
        <f t="shared" si="14"/>
        <v>9.1927963494876686</v>
      </c>
      <c r="J108" s="157">
        <f t="shared" si="14"/>
        <v>10.012798382022613</v>
      </c>
      <c r="K108" s="157">
        <f t="shared" si="14"/>
        <v>9.7024609422390533</v>
      </c>
      <c r="L108" s="157">
        <f t="shared" si="14"/>
        <v>10.108932090682604</v>
      </c>
      <c r="M108" s="157">
        <f t="shared" si="14"/>
        <v>10.557083657962149</v>
      </c>
      <c r="N108" s="157">
        <f t="shared" si="14"/>
        <v>11.443434851236868</v>
      </c>
      <c r="O108" s="157">
        <f t="shared" si="14"/>
        <v>11.415402936959696</v>
      </c>
      <c r="P108" s="157">
        <f t="shared" si="14"/>
        <v>10.356438017018506</v>
      </c>
      <c r="Q108" s="157">
        <f t="shared" si="14"/>
        <v>10.33174535677105</v>
      </c>
    </row>
    <row r="109" spans="1:17" ht="12" customHeight="1" x14ac:dyDescent="0.25">
      <c r="A109" s="23" t="s">
        <v>203</v>
      </c>
      <c r="B109" s="156">
        <f>RES_hhdet_fec!B$78</f>
        <v>4.228493485224643</v>
      </c>
      <c r="C109" s="156">
        <f>RES_hhdet_fec!C$78</f>
        <v>4.5995520055019732</v>
      </c>
      <c r="D109" s="156">
        <f>RES_hhdet_fec!D$78</f>
        <v>5.0228697468981132</v>
      </c>
      <c r="E109" s="156">
        <f>RES_hhdet_fec!E$78</f>
        <v>6.1820519911354399</v>
      </c>
      <c r="F109" s="156">
        <f>RES_hhdet_fec!F$78</f>
        <v>7.2419821509201778</v>
      </c>
      <c r="G109" s="156">
        <f>RES_hhdet_fec!G$78</f>
        <v>7.8945415699645247</v>
      </c>
      <c r="H109" s="156">
        <f>RES_hhdet_fec!H$78</f>
        <v>7.8826726765260782</v>
      </c>
      <c r="I109" s="156">
        <f>RES_hhdet_fec!I$78</f>
        <v>8.1424907754733038</v>
      </c>
      <c r="J109" s="156">
        <f>RES_hhdet_fec!J$78</f>
        <v>9.1799563004105025</v>
      </c>
      <c r="K109" s="156">
        <f>RES_hhdet_fec!K$78</f>
        <v>8.9001291057773262</v>
      </c>
      <c r="L109" s="156">
        <f>RES_hhdet_fec!L$78</f>
        <v>9.4126017954629653</v>
      </c>
      <c r="M109" s="156">
        <f>RES_hhdet_fec!M$78</f>
        <v>10.022368147187194</v>
      </c>
      <c r="N109" s="156">
        <f>RES_hhdet_fec!N$78</f>
        <v>11.02230724636677</v>
      </c>
      <c r="O109" s="156">
        <f>RES_hhdet_fec!O$78</f>
        <v>10.991205382481755</v>
      </c>
      <c r="P109" s="156">
        <f>RES_hhdet_fec!P$78</f>
        <v>9.9433797145567109</v>
      </c>
      <c r="Q109" s="156">
        <f>RES_hhdet_fec!Q$78</f>
        <v>9.9676341727158597</v>
      </c>
    </row>
    <row r="110" spans="1:17" ht="12" customHeight="1" x14ac:dyDescent="0.25">
      <c r="A110" s="29" t="s">
        <v>140</v>
      </c>
      <c r="B110" s="57">
        <f>RES_hhdet_fec!B$79</f>
        <v>0.86376749258101848</v>
      </c>
      <c r="C110" s="57">
        <f>RES_hhdet_fec!C$79</f>
        <v>0.99557505741186481</v>
      </c>
      <c r="D110" s="57">
        <f>RES_hhdet_fec!D$79</f>
        <v>0.99317864059872207</v>
      </c>
      <c r="E110" s="57">
        <f>RES_hhdet_fec!E$79</f>
        <v>1.0794785429487983</v>
      </c>
      <c r="F110" s="57">
        <f>RES_hhdet_fec!F$79</f>
        <v>1.3829013373483909</v>
      </c>
      <c r="G110" s="57">
        <f>RES_hhdet_fec!G$79</f>
        <v>1.0596836079872283</v>
      </c>
      <c r="H110" s="57">
        <f>RES_hhdet_fec!H$79</f>
        <v>1.1238499358992315</v>
      </c>
      <c r="I110" s="57">
        <f>RES_hhdet_fec!I$79</f>
        <v>1.0503055740143654</v>
      </c>
      <c r="J110" s="57">
        <f>RES_hhdet_fec!J$79</f>
        <v>0.8328420816121106</v>
      </c>
      <c r="K110" s="57">
        <f>RES_hhdet_fec!K$79</f>
        <v>0.80233183646172623</v>
      </c>
      <c r="L110" s="57">
        <f>RES_hhdet_fec!L$79</f>
        <v>0.69633029521963818</v>
      </c>
      <c r="M110" s="57">
        <f>RES_hhdet_fec!M$79</f>
        <v>0.53471551077495494</v>
      </c>
      <c r="N110" s="57">
        <f>RES_hhdet_fec!N$79</f>
        <v>0.42112760487009754</v>
      </c>
      <c r="O110" s="57">
        <f>RES_hhdet_fec!O$79</f>
        <v>0.42419755447794033</v>
      </c>
      <c r="P110" s="57">
        <f>RES_hhdet_fec!P$79</f>
        <v>0.4130583024617962</v>
      </c>
      <c r="Q110" s="57">
        <f>RES_hhdet_fec!Q$79</f>
        <v>0.36411118405519077</v>
      </c>
    </row>
    <row r="112" spans="1:17" ht="12" customHeight="1" x14ac:dyDescent="0.25">
      <c r="A112" s="152" t="s">
        <v>119</v>
      </c>
      <c r="B112" s="168">
        <f>SUM(B113,B116,B118,B127)</f>
        <v>38.424770317561794</v>
      </c>
      <c r="C112" s="168">
        <f t="shared" ref="C112:Q112" si="15">SUM(C113,C116,C118,C127)</f>
        <v>41.195051289133787</v>
      </c>
      <c r="D112" s="168">
        <f t="shared" si="15"/>
        <v>45.878632681778676</v>
      </c>
      <c r="E112" s="168">
        <f t="shared" si="15"/>
        <v>59.376939658923781</v>
      </c>
      <c r="F112" s="168">
        <f t="shared" si="15"/>
        <v>67.23005954121156</v>
      </c>
      <c r="G112" s="168">
        <f t="shared" si="15"/>
        <v>66.732161294514981</v>
      </c>
      <c r="H112" s="168">
        <f t="shared" si="15"/>
        <v>63.754491790901305</v>
      </c>
      <c r="I112" s="168">
        <f t="shared" si="15"/>
        <v>58.128232947887419</v>
      </c>
      <c r="J112" s="168">
        <f t="shared" si="15"/>
        <v>69.876474588700574</v>
      </c>
      <c r="K112" s="168">
        <f t="shared" si="15"/>
        <v>72.73175126719795</v>
      </c>
      <c r="L112" s="168">
        <f t="shared" si="15"/>
        <v>76.670923300125196</v>
      </c>
      <c r="M112" s="168">
        <f t="shared" si="15"/>
        <v>76.861202385377496</v>
      </c>
      <c r="N112" s="168">
        <f t="shared" si="15"/>
        <v>80.15666538602963</v>
      </c>
      <c r="O112" s="168">
        <f t="shared" si="15"/>
        <v>78.172281921187235</v>
      </c>
      <c r="P112" s="168">
        <f t="shared" si="15"/>
        <v>61.280337444397659</v>
      </c>
      <c r="Q112" s="168">
        <f t="shared" si="15"/>
        <v>73.681411896192714</v>
      </c>
    </row>
    <row r="113" spans="1:17" ht="12" customHeight="1" x14ac:dyDescent="0.25">
      <c r="A113" s="158" t="s">
        <v>65</v>
      </c>
      <c r="B113" s="157">
        <f>SUM(B114:B115)</f>
        <v>27.494215696483742</v>
      </c>
      <c r="C113" s="157">
        <f t="shared" ref="C113:Q113" si="16">SUM(C114:C115)</f>
        <v>29.236761808423513</v>
      </c>
      <c r="D113" s="157">
        <f t="shared" si="16"/>
        <v>32.946638822724168</v>
      </c>
      <c r="E113" s="157">
        <f t="shared" si="16"/>
        <v>43.438760815850188</v>
      </c>
      <c r="F113" s="157">
        <f t="shared" si="16"/>
        <v>49.0799691895214</v>
      </c>
      <c r="G113" s="157">
        <f t="shared" si="16"/>
        <v>48.152832953457711</v>
      </c>
      <c r="H113" s="157">
        <f t="shared" si="16"/>
        <v>45.112227492853378</v>
      </c>
      <c r="I113" s="157">
        <f t="shared" si="16"/>
        <v>39.050260436175471</v>
      </c>
      <c r="J113" s="157">
        <f t="shared" si="16"/>
        <v>48.573504920992079</v>
      </c>
      <c r="K113" s="157">
        <f t="shared" si="16"/>
        <v>51.203894288554174</v>
      </c>
      <c r="L113" s="157">
        <f t="shared" si="16"/>
        <v>54.827602880854755</v>
      </c>
      <c r="M113" s="157">
        <f t="shared" si="16"/>
        <v>53.630154808475893</v>
      </c>
      <c r="N113" s="157">
        <f t="shared" si="16"/>
        <v>54.52610084908585</v>
      </c>
      <c r="O113" s="157">
        <f t="shared" si="16"/>
        <v>53.113548118207781</v>
      </c>
      <c r="P113" s="157">
        <f t="shared" si="16"/>
        <v>38.266902431488134</v>
      </c>
      <c r="Q113" s="157">
        <f t="shared" si="16"/>
        <v>48.746446882460241</v>
      </c>
    </row>
    <row r="114" spans="1:17" ht="12" customHeight="1" x14ac:dyDescent="0.25">
      <c r="A114" s="23" t="s">
        <v>161</v>
      </c>
      <c r="B114" s="156">
        <f>RES_hhdet_tes!B$64</f>
        <v>26.962903574422363</v>
      </c>
      <c r="C114" s="156">
        <f>RES_hhdet_tes!C$64</f>
        <v>28.443540646805296</v>
      </c>
      <c r="D114" s="156">
        <f>RES_hhdet_tes!D$64</f>
        <v>32.052875230961718</v>
      </c>
      <c r="E114" s="156">
        <f>RES_hhdet_tes!E$64</f>
        <v>41.677623060384015</v>
      </c>
      <c r="F114" s="156">
        <f>RES_hhdet_tes!F$64</f>
        <v>47.314643472028905</v>
      </c>
      <c r="G114" s="156">
        <f>RES_hhdet_tes!G$64</f>
        <v>46.391540217546599</v>
      </c>
      <c r="H114" s="156">
        <f>RES_hhdet_tes!H$64</f>
        <v>43.402877783427364</v>
      </c>
      <c r="I114" s="156">
        <f>RES_hhdet_tes!I$64</f>
        <v>37.385306538827429</v>
      </c>
      <c r="J114" s="156">
        <f>RES_hhdet_tes!J$64</f>
        <v>46.075673448424929</v>
      </c>
      <c r="K114" s="156">
        <f>RES_hhdet_tes!K$64</f>
        <v>49.82289615190988</v>
      </c>
      <c r="L114" s="156">
        <f>RES_hhdet_tes!L$64</f>
        <v>53.778111352363538</v>
      </c>
      <c r="M114" s="156">
        <f>RES_hhdet_tes!M$64</f>
        <v>52.558400320127085</v>
      </c>
      <c r="N114" s="156">
        <f>RES_hhdet_tes!N$64</f>
        <v>53.681896619166508</v>
      </c>
      <c r="O114" s="156">
        <f>RES_hhdet_tes!O$64</f>
        <v>52.328067268178877</v>
      </c>
      <c r="P114" s="156">
        <f>RES_hhdet_tes!P$64</f>
        <v>37.729196816648845</v>
      </c>
      <c r="Q114" s="156">
        <f>RES_hhdet_tes!Q$64</f>
        <v>47.486792409960451</v>
      </c>
    </row>
    <row r="115" spans="1:17" ht="12" customHeight="1" x14ac:dyDescent="0.25">
      <c r="A115" s="23" t="s">
        <v>60</v>
      </c>
      <c r="B115" s="156">
        <f>RES_hhdet_tes!B$65</f>
        <v>0.53131212206138057</v>
      </c>
      <c r="C115" s="156">
        <f>RES_hhdet_tes!C$65</f>
        <v>0.7932211616182161</v>
      </c>
      <c r="D115" s="156">
        <f>RES_hhdet_tes!D$65</f>
        <v>0.89376359176245357</v>
      </c>
      <c r="E115" s="156">
        <f>RES_hhdet_tes!E$65</f>
        <v>1.7611377554661731</v>
      </c>
      <c r="F115" s="156">
        <f>RES_hhdet_tes!F$65</f>
        <v>1.7653257174924972</v>
      </c>
      <c r="G115" s="156">
        <f>RES_hhdet_tes!G$65</f>
        <v>1.761292735911111</v>
      </c>
      <c r="H115" s="156">
        <f>RES_hhdet_tes!H$65</f>
        <v>1.7093497094260168</v>
      </c>
      <c r="I115" s="156">
        <f>RES_hhdet_tes!I$65</f>
        <v>1.6649538973480402</v>
      </c>
      <c r="J115" s="156">
        <f>RES_hhdet_tes!J$65</f>
        <v>2.4978314725671469</v>
      </c>
      <c r="K115" s="156">
        <f>RES_hhdet_tes!K$65</f>
        <v>1.380998136644294</v>
      </c>
      <c r="L115" s="156">
        <f>RES_hhdet_tes!L$65</f>
        <v>1.0494915284912172</v>
      </c>
      <c r="M115" s="156">
        <f>RES_hhdet_tes!M$65</f>
        <v>1.0717544883488064</v>
      </c>
      <c r="N115" s="156">
        <f>RES_hhdet_tes!N$65</f>
        <v>0.84420422991934418</v>
      </c>
      <c r="O115" s="156">
        <f>RES_hhdet_tes!O$65</f>
        <v>0.78548085002890322</v>
      </c>
      <c r="P115" s="156">
        <f>RES_hhdet_tes!P$65</f>
        <v>0.53770561483928769</v>
      </c>
      <c r="Q115" s="156">
        <f>RES_hhdet_tes!Q$65</f>
        <v>1.2596544724997905</v>
      </c>
    </row>
    <row r="116" spans="1:17" ht="12" customHeight="1" x14ac:dyDescent="0.25">
      <c r="A116" s="158" t="s">
        <v>112</v>
      </c>
      <c r="B116" s="157">
        <f>B117</f>
        <v>5.1952182420380758E-2</v>
      </c>
      <c r="C116" s="157">
        <f t="shared" ref="C116:Q116" si="17">C117</f>
        <v>6.761714860820657E-2</v>
      </c>
      <c r="D116" s="157">
        <f t="shared" si="17"/>
        <v>8.8692763017790485E-2</v>
      </c>
      <c r="E116" s="157">
        <f t="shared" si="17"/>
        <v>0.12116485709302925</v>
      </c>
      <c r="F116" s="157">
        <f t="shared" si="17"/>
        <v>0.16339893846039044</v>
      </c>
      <c r="G116" s="157">
        <f t="shared" si="17"/>
        <v>0.22003932776658644</v>
      </c>
      <c r="H116" s="157">
        <f t="shared" si="17"/>
        <v>0.28469107078762584</v>
      </c>
      <c r="I116" s="157">
        <f t="shared" si="17"/>
        <v>0.41583977962472635</v>
      </c>
      <c r="J116" s="157">
        <f t="shared" si="17"/>
        <v>0.60623696487254397</v>
      </c>
      <c r="K116" s="157">
        <f t="shared" si="17"/>
        <v>0.66965514307753826</v>
      </c>
      <c r="L116" s="157">
        <f t="shared" si="17"/>
        <v>1.0049730460609072</v>
      </c>
      <c r="M116" s="157">
        <f t="shared" si="17"/>
        <v>1.2687316597604799</v>
      </c>
      <c r="N116" s="157">
        <f t="shared" si="17"/>
        <v>1.9925997735039469</v>
      </c>
      <c r="O116" s="157">
        <f t="shared" si="17"/>
        <v>1.8535511721091626</v>
      </c>
      <c r="P116" s="157">
        <f t="shared" si="17"/>
        <v>1.8113169078788129</v>
      </c>
      <c r="Q116" s="157">
        <f t="shared" si="17"/>
        <v>2.3490860456153642</v>
      </c>
    </row>
    <row r="117" spans="1:17" ht="12" customHeight="1" x14ac:dyDescent="0.25">
      <c r="A117" s="23" t="s">
        <v>60</v>
      </c>
      <c r="B117" s="156">
        <f>RES_hhdet_tes!B$67</f>
        <v>5.1952182420380758E-2</v>
      </c>
      <c r="C117" s="156">
        <f>RES_hhdet_tes!C$67</f>
        <v>6.761714860820657E-2</v>
      </c>
      <c r="D117" s="156">
        <f>RES_hhdet_tes!D$67</f>
        <v>8.8692763017790485E-2</v>
      </c>
      <c r="E117" s="156">
        <f>RES_hhdet_tes!E$67</f>
        <v>0.12116485709302925</v>
      </c>
      <c r="F117" s="156">
        <f>RES_hhdet_tes!F$67</f>
        <v>0.16339893846039044</v>
      </c>
      <c r="G117" s="156">
        <f>RES_hhdet_tes!G$67</f>
        <v>0.22003932776658644</v>
      </c>
      <c r="H117" s="156">
        <f>RES_hhdet_tes!H$67</f>
        <v>0.28469107078762584</v>
      </c>
      <c r="I117" s="156">
        <f>RES_hhdet_tes!I$67</f>
        <v>0.41583977962472635</v>
      </c>
      <c r="J117" s="156">
        <f>RES_hhdet_tes!J$67</f>
        <v>0.60623696487254397</v>
      </c>
      <c r="K117" s="156">
        <f>RES_hhdet_tes!K$67</f>
        <v>0.66965514307753826</v>
      </c>
      <c r="L117" s="156">
        <f>RES_hhdet_tes!L$67</f>
        <v>1.0049730460609072</v>
      </c>
      <c r="M117" s="156">
        <f>RES_hhdet_tes!M$67</f>
        <v>1.2687316597604799</v>
      </c>
      <c r="N117" s="156">
        <f>RES_hhdet_tes!N$67</f>
        <v>1.9925997735039469</v>
      </c>
      <c r="O117" s="156">
        <f>RES_hhdet_tes!O$67</f>
        <v>1.8535511721091626</v>
      </c>
      <c r="P117" s="156">
        <f>RES_hhdet_tes!P$67</f>
        <v>1.8113169078788129</v>
      </c>
      <c r="Q117" s="156">
        <f>RES_hhdet_tes!Q$67</f>
        <v>2.3490860456153642</v>
      </c>
    </row>
    <row r="118" spans="1:17" ht="12" customHeight="1" x14ac:dyDescent="0.25">
      <c r="A118" s="158" t="s">
        <v>63</v>
      </c>
      <c r="B118" s="157">
        <f>SUM(B119:B120,B123:B124)</f>
        <v>8.2737089727911268</v>
      </c>
      <c r="C118" s="157">
        <f t="shared" ref="C118:Q118" si="18">SUM(C119:C120,C123:C124)</f>
        <v>8.9724519377722629</v>
      </c>
      <c r="D118" s="157">
        <f t="shared" si="18"/>
        <v>9.6902197861502959</v>
      </c>
      <c r="E118" s="157">
        <f t="shared" si="18"/>
        <v>11.985454743672028</v>
      </c>
      <c r="F118" s="157">
        <f t="shared" si="18"/>
        <v>13.348014305027622</v>
      </c>
      <c r="G118" s="157">
        <f t="shared" si="18"/>
        <v>13.627404563042919</v>
      </c>
      <c r="H118" s="157">
        <f t="shared" si="18"/>
        <v>13.544672841803536</v>
      </c>
      <c r="I118" s="157">
        <f t="shared" si="18"/>
        <v>13.744299714796705</v>
      </c>
      <c r="J118" s="157">
        <f t="shared" si="18"/>
        <v>15.390395020229844</v>
      </c>
      <c r="K118" s="157">
        <f t="shared" si="18"/>
        <v>15.696989296778998</v>
      </c>
      <c r="L118" s="157">
        <f t="shared" si="18"/>
        <v>15.47385635386895</v>
      </c>
      <c r="M118" s="157">
        <f t="shared" si="18"/>
        <v>16.36521289121</v>
      </c>
      <c r="N118" s="157">
        <f t="shared" si="18"/>
        <v>17.570002536151524</v>
      </c>
      <c r="O118" s="157">
        <f t="shared" si="18"/>
        <v>17.121362593986902</v>
      </c>
      <c r="P118" s="157">
        <f t="shared" si="18"/>
        <v>15.660519622493787</v>
      </c>
      <c r="Q118" s="157">
        <f t="shared" si="18"/>
        <v>17.043603623514279</v>
      </c>
    </row>
    <row r="119" spans="1:17" ht="12" customHeight="1" x14ac:dyDescent="0.25">
      <c r="A119" s="167" t="s">
        <v>160</v>
      </c>
      <c r="B119" s="132">
        <f>RES_hhdet_tes!B$69</f>
        <v>6.1132466515744257</v>
      </c>
      <c r="C119" s="132">
        <f>RES_hhdet_tes!C$69</f>
        <v>6.6673887267691985</v>
      </c>
      <c r="D119" s="132">
        <f>RES_hhdet_tes!D$69</f>
        <v>7.1150136009881972</v>
      </c>
      <c r="E119" s="132">
        <f>RES_hhdet_tes!E$69</f>
        <v>8.5767945283646512</v>
      </c>
      <c r="F119" s="132">
        <f>RES_hhdet_tes!F$69</f>
        <v>10.09592068401369</v>
      </c>
      <c r="G119" s="132">
        <f>RES_hhdet_tes!G$69</f>
        <v>11.075285793735459</v>
      </c>
      <c r="H119" s="132">
        <f>RES_hhdet_tes!H$69</f>
        <v>11.013798100526044</v>
      </c>
      <c r="I119" s="132">
        <f>RES_hhdet_tes!I$69</f>
        <v>11.642395082697247</v>
      </c>
      <c r="J119" s="132">
        <f>RES_hhdet_tes!J$69</f>
        <v>13.583552821893313</v>
      </c>
      <c r="K119" s="132">
        <f>RES_hhdet_tes!K$69</f>
        <v>12.266064644030484</v>
      </c>
      <c r="L119" s="132">
        <f>RES_hhdet_tes!L$69</f>
        <v>13.25493202672043</v>
      </c>
      <c r="M119" s="132">
        <f>RES_hhdet_tes!M$69</f>
        <v>13.935647902609103</v>
      </c>
      <c r="N119" s="132">
        <f>RES_hhdet_tes!N$69</f>
        <v>14.989884155654167</v>
      </c>
      <c r="O119" s="132">
        <f>RES_hhdet_tes!O$69</f>
        <v>14.657228360807224</v>
      </c>
      <c r="P119" s="132">
        <f>RES_hhdet_tes!P$69</f>
        <v>12.985605064162366</v>
      </c>
      <c r="Q119" s="132">
        <f>RES_hhdet_tes!Q$69</f>
        <v>13.682465023025628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1.506090135665723</v>
      </c>
      <c r="L120" s="132">
        <f t="shared" si="19"/>
        <v>1.6773578081570466</v>
      </c>
      <c r="M120" s="132">
        <f t="shared" si="19"/>
        <v>1.9590447430803231</v>
      </c>
      <c r="N120" s="132">
        <f t="shared" si="19"/>
        <v>2.3166663009628916</v>
      </c>
      <c r="O120" s="132">
        <f t="shared" si="19"/>
        <v>2.4540415997995897</v>
      </c>
      <c r="P120" s="132">
        <f t="shared" si="19"/>
        <v>2.3052171298934363</v>
      </c>
      <c r="Q120" s="132">
        <f t="shared" si="19"/>
        <v>2.4408481011544798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0.7411508590951198</v>
      </c>
      <c r="L121" s="165">
        <f>RES_hhdet_tes!L$71</f>
        <v>0.83648982123719551</v>
      </c>
      <c r="M121" s="165">
        <f>RES_hhdet_tes!M$71</f>
        <v>0.97838922508168769</v>
      </c>
      <c r="N121" s="165">
        <f>RES_hhdet_tes!N$71</f>
        <v>1.1593474380692166</v>
      </c>
      <c r="O121" s="165">
        <f>RES_hhdet_tes!O$71</f>
        <v>1.2285326886320176</v>
      </c>
      <c r="P121" s="165">
        <f>RES_hhdet_tes!P$71</f>
        <v>1.1536673518826541</v>
      </c>
      <c r="Q121" s="165">
        <f>RES_hhdet_tes!Q$71</f>
        <v>1.2231330779832188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0.76493927657060323</v>
      </c>
      <c r="L122" s="164">
        <f>RES_hhdet_tes!L$72</f>
        <v>0.8408679869198511</v>
      </c>
      <c r="M122" s="164">
        <f>RES_hhdet_tes!M$72</f>
        <v>0.98065551799863537</v>
      </c>
      <c r="N122" s="164">
        <f>RES_hhdet_tes!N$72</f>
        <v>1.1573188628936748</v>
      </c>
      <c r="O122" s="164">
        <f>RES_hhdet_tes!O$72</f>
        <v>1.2255089111675723</v>
      </c>
      <c r="P122" s="164">
        <f>RES_hhdet_tes!P$72</f>
        <v>1.1515497780107824</v>
      </c>
      <c r="Q122" s="164">
        <f>RES_hhdet_tes!Q$72</f>
        <v>1.217715023171261</v>
      </c>
    </row>
    <row r="123" spans="1:17" ht="12" customHeight="1" x14ac:dyDescent="0.25">
      <c r="A123" s="163" t="s">
        <v>142</v>
      </c>
      <c r="B123" s="162">
        <f>RES_hhdet_tes!B$73</f>
        <v>2.1604623212167011</v>
      </c>
      <c r="C123" s="162">
        <f>RES_hhdet_tes!C$73</f>
        <v>2.305063211003064</v>
      </c>
      <c r="D123" s="162">
        <f>RES_hhdet_tes!D$73</f>
        <v>2.5752061851620982</v>
      </c>
      <c r="E123" s="162">
        <f>RES_hhdet_tes!E$73</f>
        <v>3.4086602153073771</v>
      </c>
      <c r="F123" s="162">
        <f>RES_hhdet_tes!F$73</f>
        <v>3.2520936210139317</v>
      </c>
      <c r="G123" s="162">
        <f>RES_hhdet_tes!G$73</f>
        <v>2.5521187693074614</v>
      </c>
      <c r="H123" s="162">
        <f>RES_hhdet_tes!H$73</f>
        <v>2.5308747412774921</v>
      </c>
      <c r="I123" s="162">
        <f>RES_hhdet_tes!I$73</f>
        <v>2.1019046320994579</v>
      </c>
      <c r="J123" s="162">
        <f>RES_hhdet_tes!J$73</f>
        <v>1.8068421983365306</v>
      </c>
      <c r="K123" s="162">
        <f>RES_hhdet_tes!K$73</f>
        <v>1.7439705135580108</v>
      </c>
      <c r="L123" s="162">
        <f>RES_hhdet_tes!L$73</f>
        <v>0.48146693196636553</v>
      </c>
      <c r="M123" s="162">
        <f>RES_hhdet_tes!M$73</f>
        <v>0.41743244669591478</v>
      </c>
      <c r="N123" s="162">
        <f>RES_hhdet_tes!N$73</f>
        <v>0.23078336285808712</v>
      </c>
      <c r="O123" s="162">
        <f>RES_hhdet_tes!O$73</f>
        <v>8.7323470964306617E-3</v>
      </c>
      <c r="P123" s="162">
        <f>RES_hhdet_tes!P$73</f>
        <v>0.31760782581597979</v>
      </c>
      <c r="Q123" s="162">
        <f>RES_hhdet_tes!Q$73</f>
        <v>0.79443893732708348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0.18086400352478088</v>
      </c>
      <c r="L124" s="160">
        <f t="shared" si="20"/>
        <v>6.0099587025108668E-2</v>
      </c>
      <c r="M124" s="160">
        <f t="shared" si="20"/>
        <v>5.308779882465902E-2</v>
      </c>
      <c r="N124" s="160">
        <f t="shared" si="20"/>
        <v>3.2668716676377572E-2</v>
      </c>
      <c r="O124" s="160">
        <f t="shared" si="20"/>
        <v>1.3602862836613189E-3</v>
      </c>
      <c r="P124" s="160">
        <f t="shared" si="20"/>
        <v>5.208960262200403E-2</v>
      </c>
      <c r="Q124" s="160">
        <f t="shared" si="20"/>
        <v>0.1258515620070895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0.10492886271207166</v>
      </c>
      <c r="L125" s="156">
        <f>RES_hhdet_tes!L$75</f>
        <v>3.0148812780412291E-2</v>
      </c>
      <c r="M125" s="156">
        <f>RES_hhdet_tes!M$75</f>
        <v>2.8758735412373275E-2</v>
      </c>
      <c r="N125" s="156">
        <f>RES_hhdet_tes!N$75</f>
        <v>1.7425223490539293E-2</v>
      </c>
      <c r="O125" s="156">
        <f>RES_hhdet_tes!O$75</f>
        <v>7.2769559136923092E-4</v>
      </c>
      <c r="P125" s="156">
        <f>RES_hhdet_tes!P$75</f>
        <v>2.7466047642618029E-2</v>
      </c>
      <c r="Q125" s="156">
        <f>RES_hhdet_tes!Q$75</f>
        <v>6.9215708730875708E-2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7.5935140812709231E-2</v>
      </c>
      <c r="L126" s="156">
        <f>RES_hhdet_tes!L$76</f>
        <v>2.9950774244696377E-2</v>
      </c>
      <c r="M126" s="156">
        <f>RES_hhdet_tes!M$76</f>
        <v>2.4329063412285745E-2</v>
      </c>
      <c r="N126" s="156">
        <f>RES_hhdet_tes!N$76</f>
        <v>1.5243493185838281E-2</v>
      </c>
      <c r="O126" s="156">
        <f>RES_hhdet_tes!O$76</f>
        <v>6.3259069229208785E-4</v>
      </c>
      <c r="P126" s="156">
        <f>RES_hhdet_tes!P$76</f>
        <v>2.4623554979386002E-2</v>
      </c>
      <c r="Q126" s="156">
        <f>RES_hhdet_tes!Q$76</f>
        <v>5.6635853276213788E-2</v>
      </c>
    </row>
    <row r="127" spans="1:17" ht="12" customHeight="1" x14ac:dyDescent="0.25">
      <c r="A127" s="158" t="s">
        <v>62</v>
      </c>
      <c r="B127" s="157">
        <f>SUM(B128:B129)</f>
        <v>2.6048934658665486</v>
      </c>
      <c r="C127" s="157">
        <f t="shared" ref="C127:Q127" si="21">SUM(C128:C129)</f>
        <v>2.9182203943298095</v>
      </c>
      <c r="D127" s="157">
        <f t="shared" si="21"/>
        <v>3.1530813098864248</v>
      </c>
      <c r="E127" s="157">
        <f t="shared" si="21"/>
        <v>3.8315592423085385</v>
      </c>
      <c r="F127" s="157">
        <f t="shared" si="21"/>
        <v>4.6386771082021419</v>
      </c>
      <c r="G127" s="157">
        <f t="shared" si="21"/>
        <v>4.731884450247767</v>
      </c>
      <c r="H127" s="157">
        <f t="shared" si="21"/>
        <v>4.8129003854567616</v>
      </c>
      <c r="I127" s="157">
        <f t="shared" si="21"/>
        <v>4.91783301729052</v>
      </c>
      <c r="J127" s="157">
        <f t="shared" si="21"/>
        <v>5.3063376826061077</v>
      </c>
      <c r="K127" s="157">
        <f t="shared" si="21"/>
        <v>5.1612125387872441</v>
      </c>
      <c r="L127" s="157">
        <f t="shared" si="21"/>
        <v>5.3644910193405959</v>
      </c>
      <c r="M127" s="157">
        <f t="shared" si="21"/>
        <v>5.5971030259311281</v>
      </c>
      <c r="N127" s="157">
        <f t="shared" si="21"/>
        <v>6.067962227288298</v>
      </c>
      <c r="O127" s="157">
        <f t="shared" si="21"/>
        <v>6.0838200368833846</v>
      </c>
      <c r="P127" s="157">
        <f t="shared" si="21"/>
        <v>5.54159848253693</v>
      </c>
      <c r="Q127" s="157">
        <f t="shared" si="21"/>
        <v>5.5422753446028334</v>
      </c>
    </row>
    <row r="128" spans="1:17" ht="12" customHeight="1" x14ac:dyDescent="0.25">
      <c r="A128" s="23" t="s">
        <v>203</v>
      </c>
      <c r="B128" s="156">
        <f>RES_hhdet_tes!B$78</f>
        <v>1.910874843110955</v>
      </c>
      <c r="C128" s="156">
        <f>RES_hhdet_tes!C$78</f>
        <v>2.1128526989234304</v>
      </c>
      <c r="D128" s="156">
        <f>RES_hhdet_tes!D$78</f>
        <v>2.3466568570721358</v>
      </c>
      <c r="E128" s="156">
        <f>RES_hhdet_tes!E$78</f>
        <v>2.9491087792615613</v>
      </c>
      <c r="F128" s="156">
        <f>RES_hhdet_tes!F$78</f>
        <v>3.4984018985424723</v>
      </c>
      <c r="G128" s="156">
        <f>RES_hhdet_tes!G$78</f>
        <v>3.8534884974135521</v>
      </c>
      <c r="H128" s="156">
        <f>RES_hhdet_tes!H$78</f>
        <v>3.877985965319108</v>
      </c>
      <c r="I128" s="156">
        <f>RES_hhdet_tes!I$78</f>
        <v>4.0409540480789454</v>
      </c>
      <c r="J128" s="156">
        <f>RES_hhdet_tes!J$78</f>
        <v>4.6064816632711389</v>
      </c>
      <c r="K128" s="156">
        <f>RES_hhdet_tes!K$78</f>
        <v>4.4868800953486554</v>
      </c>
      <c r="L128" s="156">
        <f>RES_hhdet_tes!L$78</f>
        <v>4.7786675825414955</v>
      </c>
      <c r="M128" s="156">
        <f>RES_hhdet_tes!M$78</f>
        <v>5.1465079281750201</v>
      </c>
      <c r="N128" s="156">
        <f>RES_hhdet_tes!N$78</f>
        <v>5.7082519225652373</v>
      </c>
      <c r="O128" s="156">
        <f>RES_hhdet_tes!O$78</f>
        <v>5.7214833734164552</v>
      </c>
      <c r="P128" s="156">
        <f>RES_hhdet_tes!P$78</f>
        <v>5.1874176469005429</v>
      </c>
      <c r="Q128" s="156">
        <f>RES_hhdet_tes!Q$78</f>
        <v>5.2272277736873987</v>
      </c>
    </row>
    <row r="129" spans="1:17" ht="12" customHeight="1" x14ac:dyDescent="0.25">
      <c r="A129" s="29" t="s">
        <v>140</v>
      </c>
      <c r="B129" s="57">
        <f>RES_hhdet_tes!B$79</f>
        <v>0.69401862275559334</v>
      </c>
      <c r="C129" s="57">
        <f>RES_hhdet_tes!C$79</f>
        <v>0.80536769540637887</v>
      </c>
      <c r="D129" s="57">
        <f>RES_hhdet_tes!D$79</f>
        <v>0.80642445281428909</v>
      </c>
      <c r="E129" s="57">
        <f>RES_hhdet_tes!E$79</f>
        <v>0.88245046304697716</v>
      </c>
      <c r="F129" s="57">
        <f>RES_hhdet_tes!F$79</f>
        <v>1.14027520965967</v>
      </c>
      <c r="G129" s="57">
        <f>RES_hhdet_tes!G$79</f>
        <v>0.87839595283421468</v>
      </c>
      <c r="H129" s="57">
        <f>RES_hhdet_tes!H$79</f>
        <v>0.9349144201376538</v>
      </c>
      <c r="I129" s="57">
        <f>RES_hhdet_tes!I$79</f>
        <v>0.87687896921157482</v>
      </c>
      <c r="J129" s="57">
        <f>RES_hhdet_tes!J$79</f>
        <v>0.69985601933496866</v>
      </c>
      <c r="K129" s="57">
        <f>RES_hhdet_tes!K$79</f>
        <v>0.67433244343858867</v>
      </c>
      <c r="L129" s="57">
        <f>RES_hhdet_tes!L$79</f>
        <v>0.58582343679910065</v>
      </c>
      <c r="M129" s="57">
        <f>RES_hhdet_tes!M$79</f>
        <v>0.45059509775610795</v>
      </c>
      <c r="N129" s="57">
        <f>RES_hhdet_tes!N$79</f>
        <v>0.35971030472306037</v>
      </c>
      <c r="O129" s="57">
        <f>RES_hhdet_tes!O$79</f>
        <v>0.3623366634669295</v>
      </c>
      <c r="P129" s="57">
        <f>RES_hhdet_tes!P$79</f>
        <v>0.35418083563638747</v>
      </c>
      <c r="Q129" s="57">
        <f>RES_hhdet_tes!Q$79</f>
        <v>0.31504757091543462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0.60804890854304372</v>
      </c>
      <c r="C131" s="175">
        <f t="shared" si="22"/>
        <v>0.61428710562271438</v>
      </c>
      <c r="D131" s="175">
        <f t="shared" si="22"/>
        <v>0.61990414474496469</v>
      </c>
      <c r="E131" s="175">
        <f t="shared" si="22"/>
        <v>0.63112824343179097</v>
      </c>
      <c r="F131" s="175">
        <f t="shared" si="22"/>
        <v>0.63521539249014769</v>
      </c>
      <c r="G131" s="175">
        <f t="shared" si="22"/>
        <v>0.63549499716085101</v>
      </c>
      <c r="H131" s="175">
        <f t="shared" si="22"/>
        <v>0.63760454190348037</v>
      </c>
      <c r="I131" s="175">
        <f t="shared" si="22"/>
        <v>0.63798461947085039</v>
      </c>
      <c r="J131" s="175">
        <f t="shared" si="22"/>
        <v>0.64509265232111468</v>
      </c>
      <c r="K131" s="175">
        <f t="shared" si="22"/>
        <v>0.64943803220516783</v>
      </c>
      <c r="L131" s="175">
        <f t="shared" si="22"/>
        <v>0.65278089124928351</v>
      </c>
      <c r="M131" s="175">
        <f t="shared" si="22"/>
        <v>0.65722772079048375</v>
      </c>
      <c r="N131" s="175">
        <f t="shared" si="22"/>
        <v>0.66414112431529826</v>
      </c>
      <c r="O131" s="175">
        <f t="shared" si="22"/>
        <v>0.66508764649003249</v>
      </c>
      <c r="P131" s="175">
        <f t="shared" si="22"/>
        <v>0.66754689332799988</v>
      </c>
      <c r="Q131" s="175">
        <f t="shared" si="22"/>
        <v>0.68040825672201821</v>
      </c>
    </row>
    <row r="132" spans="1:17" ht="12" customHeight="1" x14ac:dyDescent="0.25">
      <c r="A132" s="158" t="s">
        <v>65</v>
      </c>
      <c r="B132" s="169">
        <f t="shared" si="22"/>
        <v>0.62672371024428641</v>
      </c>
      <c r="C132" s="169">
        <f t="shared" si="22"/>
        <v>0.63433130561425499</v>
      </c>
      <c r="D132" s="169">
        <f t="shared" si="22"/>
        <v>0.6398002259675446</v>
      </c>
      <c r="E132" s="169">
        <f t="shared" si="22"/>
        <v>0.65172807282491696</v>
      </c>
      <c r="F132" s="169">
        <f t="shared" si="22"/>
        <v>0.65707517330827381</v>
      </c>
      <c r="G132" s="169">
        <f t="shared" si="22"/>
        <v>0.66057269957213238</v>
      </c>
      <c r="H132" s="169">
        <f t="shared" si="22"/>
        <v>0.66345412924042324</v>
      </c>
      <c r="I132" s="169">
        <f t="shared" si="22"/>
        <v>0.66777772661953883</v>
      </c>
      <c r="J132" s="169">
        <f t="shared" si="22"/>
        <v>0.67494821356088908</v>
      </c>
      <c r="K132" s="169">
        <f t="shared" si="22"/>
        <v>0.67217270740477064</v>
      </c>
      <c r="L132" s="169">
        <f t="shared" si="22"/>
        <v>0.67524921024894768</v>
      </c>
      <c r="M132" s="169">
        <f t="shared" si="22"/>
        <v>0.6804054563468559</v>
      </c>
      <c r="N132" s="169">
        <f t="shared" si="22"/>
        <v>0.68517485736585348</v>
      </c>
      <c r="O132" s="169">
        <f t="shared" si="22"/>
        <v>0.68729767808229481</v>
      </c>
      <c r="P132" s="169">
        <f t="shared" si="22"/>
        <v>0.69193585842194638</v>
      </c>
      <c r="Q132" s="169">
        <f t="shared" si="22"/>
        <v>0.69936478818007775</v>
      </c>
    </row>
    <row r="133" spans="1:17" ht="12" customHeight="1" x14ac:dyDescent="0.25">
      <c r="A133" s="23" t="s">
        <v>161</v>
      </c>
      <c r="B133" s="73">
        <f t="shared" si="22"/>
        <v>0.62214749098247524</v>
      </c>
      <c r="C133" s="73">
        <f t="shared" si="22"/>
        <v>0.62792794109807704</v>
      </c>
      <c r="D133" s="73">
        <f t="shared" si="22"/>
        <v>0.633438085200832</v>
      </c>
      <c r="E133" s="73">
        <f t="shared" si="22"/>
        <v>0.64227592516241139</v>
      </c>
      <c r="F133" s="73">
        <f t="shared" si="22"/>
        <v>0.64877433668189222</v>
      </c>
      <c r="G133" s="73">
        <f t="shared" si="22"/>
        <v>0.65216844299082111</v>
      </c>
      <c r="H133" s="73">
        <f t="shared" si="22"/>
        <v>0.65477554045890862</v>
      </c>
      <c r="I133" s="73">
        <f t="shared" si="22"/>
        <v>0.65804166299315736</v>
      </c>
      <c r="J133" s="73">
        <f t="shared" si="22"/>
        <v>0.66326053772676541</v>
      </c>
      <c r="K133" s="73">
        <f t="shared" si="22"/>
        <v>0.66611983393099283</v>
      </c>
      <c r="L133" s="73">
        <f t="shared" si="22"/>
        <v>0.67099671340362821</v>
      </c>
      <c r="M133" s="73">
        <f t="shared" si="22"/>
        <v>0.67599991612474319</v>
      </c>
      <c r="N133" s="73">
        <f t="shared" si="22"/>
        <v>0.68179929892252966</v>
      </c>
      <c r="O133" s="73">
        <f t="shared" si="22"/>
        <v>0.68408665717855544</v>
      </c>
      <c r="P133" s="73">
        <f t="shared" si="22"/>
        <v>0.68891123418344291</v>
      </c>
      <c r="Q133" s="73">
        <f t="shared" si="22"/>
        <v>0.69383163692607042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</v>
      </c>
      <c r="E134" s="73">
        <f t="shared" si="22"/>
        <v>1.0000000000000004</v>
      </c>
      <c r="F134" s="73">
        <f t="shared" si="22"/>
        <v>1.0000000000000002</v>
      </c>
      <c r="G134" s="73">
        <f t="shared" si="22"/>
        <v>1</v>
      </c>
      <c r="H134" s="73">
        <f t="shared" si="22"/>
        <v>0.99999999999999944</v>
      </c>
      <c r="I134" s="73">
        <f t="shared" si="22"/>
        <v>1</v>
      </c>
      <c r="J134" s="73">
        <f t="shared" si="22"/>
        <v>1</v>
      </c>
      <c r="K134" s="73">
        <f t="shared" si="22"/>
        <v>1</v>
      </c>
      <c r="L134" s="73">
        <f t="shared" si="22"/>
        <v>0.99999999999999956</v>
      </c>
      <c r="M134" s="73">
        <f t="shared" si="22"/>
        <v>0.99999999999999978</v>
      </c>
      <c r="N134" s="73">
        <f t="shared" si="22"/>
        <v>1.0000000000000002</v>
      </c>
      <c r="O134" s="73">
        <f t="shared" si="22"/>
        <v>1.0000000000000002</v>
      </c>
      <c r="P134" s="73">
        <f t="shared" si="22"/>
        <v>1.0000000000000002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1.6074362296711282</v>
      </c>
      <c r="C135" s="169">
        <f t="shared" si="22"/>
        <v>1.6945216851664728</v>
      </c>
      <c r="D135" s="169">
        <f t="shared" si="22"/>
        <v>1.7703050203660466</v>
      </c>
      <c r="E135" s="169">
        <f t="shared" si="22"/>
        <v>1.8401637696575028</v>
      </c>
      <c r="F135" s="169">
        <f t="shared" si="22"/>
        <v>1.9040421288148361</v>
      </c>
      <c r="G135" s="169">
        <f t="shared" si="22"/>
        <v>1.9682765184399205</v>
      </c>
      <c r="H135" s="169">
        <f t="shared" si="22"/>
        <v>2.0292634008814923</v>
      </c>
      <c r="I135" s="169">
        <f t="shared" si="22"/>
        <v>2.1083937649612539</v>
      </c>
      <c r="J135" s="169">
        <f t="shared" si="22"/>
        <v>2.1856904415260257</v>
      </c>
      <c r="K135" s="169">
        <f t="shared" si="22"/>
        <v>2.2365428260404889</v>
      </c>
      <c r="L135" s="169">
        <f t="shared" si="22"/>
        <v>2.385303241021306</v>
      </c>
      <c r="M135" s="169">
        <f t="shared" si="22"/>
        <v>2.510880033325197</v>
      </c>
      <c r="N135" s="169">
        <f t="shared" si="22"/>
        <v>2.6936946681451071</v>
      </c>
      <c r="O135" s="169">
        <f t="shared" si="22"/>
        <v>2.7209770999184437</v>
      </c>
      <c r="P135" s="169">
        <f t="shared" si="22"/>
        <v>2.7441726982623345</v>
      </c>
      <c r="Q135" s="169">
        <f t="shared" si="22"/>
        <v>2.9445314784089742</v>
      </c>
    </row>
    <row r="136" spans="1:17" ht="12" customHeight="1" x14ac:dyDescent="0.25">
      <c r="A136" s="23" t="s">
        <v>60</v>
      </c>
      <c r="B136" s="73">
        <f t="shared" si="22"/>
        <v>1.6074362296711282</v>
      </c>
      <c r="C136" s="73">
        <f t="shared" si="22"/>
        <v>1.6945216851664728</v>
      </c>
      <c r="D136" s="73">
        <f t="shared" si="22"/>
        <v>1.7703050203660466</v>
      </c>
      <c r="E136" s="73">
        <f t="shared" si="22"/>
        <v>1.8401637696575028</v>
      </c>
      <c r="F136" s="73">
        <f t="shared" si="22"/>
        <v>1.9040421288148361</v>
      </c>
      <c r="G136" s="73">
        <f t="shared" si="22"/>
        <v>1.9682765184399205</v>
      </c>
      <c r="H136" s="73">
        <f t="shared" si="22"/>
        <v>2.0292634008814923</v>
      </c>
      <c r="I136" s="73">
        <f t="shared" si="22"/>
        <v>2.1083937649612539</v>
      </c>
      <c r="J136" s="73">
        <f t="shared" si="22"/>
        <v>2.1856904415260257</v>
      </c>
      <c r="K136" s="73">
        <f t="shared" si="22"/>
        <v>2.2365428260404889</v>
      </c>
      <c r="L136" s="73">
        <f t="shared" si="22"/>
        <v>2.385303241021306</v>
      </c>
      <c r="M136" s="73">
        <f t="shared" si="22"/>
        <v>2.510880033325197</v>
      </c>
      <c r="N136" s="73">
        <f t="shared" si="22"/>
        <v>2.6936946681451071</v>
      </c>
      <c r="O136" s="73">
        <f t="shared" si="22"/>
        <v>2.7209770999184437</v>
      </c>
      <c r="P136" s="73">
        <f t="shared" si="22"/>
        <v>2.7441726982623345</v>
      </c>
      <c r="Q136" s="73">
        <f t="shared" si="22"/>
        <v>2.9445314784089742</v>
      </c>
    </row>
    <row r="137" spans="1:17" ht="12" customHeight="1" x14ac:dyDescent="0.25">
      <c r="A137" s="158" t="s">
        <v>63</v>
      </c>
      <c r="B137" s="169">
        <f t="shared" si="22"/>
        <v>0.5826877326234855</v>
      </c>
      <c r="C137" s="169">
        <f t="shared" si="22"/>
        <v>0.585063953295345</v>
      </c>
      <c r="D137" s="169">
        <f t="shared" si="22"/>
        <v>0.58914664497935543</v>
      </c>
      <c r="E137" s="169">
        <f t="shared" si="22"/>
        <v>0.59624424812248666</v>
      </c>
      <c r="F137" s="169">
        <f t="shared" si="22"/>
        <v>0.59501940733194536</v>
      </c>
      <c r="G137" s="169">
        <f t="shared" si="22"/>
        <v>0.59129888013888066</v>
      </c>
      <c r="H137" s="169">
        <f t="shared" si="22"/>
        <v>0.59282090843824753</v>
      </c>
      <c r="I137" s="169">
        <f t="shared" si="22"/>
        <v>0.59129711530559015</v>
      </c>
      <c r="J137" s="169">
        <f t="shared" si="22"/>
        <v>0.59049325104659089</v>
      </c>
      <c r="K137" s="169">
        <f t="shared" si="22"/>
        <v>0.60809798516371916</v>
      </c>
      <c r="L137" s="169">
        <f t="shared" si="22"/>
        <v>0.60147730771876728</v>
      </c>
      <c r="M137" s="169">
        <f t="shared" si="22"/>
        <v>0.60467801872473859</v>
      </c>
      <c r="N137" s="169">
        <f t="shared" si="22"/>
        <v>0.6073444412336324</v>
      </c>
      <c r="O137" s="169">
        <f t="shared" si="22"/>
        <v>0.607972935546227</v>
      </c>
      <c r="P137" s="169">
        <f t="shared" si="22"/>
        <v>0.61465181569324823</v>
      </c>
      <c r="Q137" s="169">
        <f t="shared" si="22"/>
        <v>0.62068269972508217</v>
      </c>
    </row>
    <row r="138" spans="1:17" ht="12" customHeight="1" x14ac:dyDescent="0.25">
      <c r="A138" s="167" t="s">
        <v>160</v>
      </c>
      <c r="B138" s="174">
        <f t="shared" si="22"/>
        <v>0.55457238710994794</v>
      </c>
      <c r="C138" s="174">
        <f t="shared" si="22"/>
        <v>0.55703345954116057</v>
      </c>
      <c r="D138" s="174">
        <f t="shared" si="22"/>
        <v>0.55926291376178339</v>
      </c>
      <c r="E138" s="174">
        <f t="shared" si="22"/>
        <v>0.56333916908206461</v>
      </c>
      <c r="F138" s="174">
        <f t="shared" si="22"/>
        <v>0.56692600501100687</v>
      </c>
      <c r="G138" s="174">
        <f t="shared" si="22"/>
        <v>0.569404529221471</v>
      </c>
      <c r="H138" s="174">
        <f t="shared" si="22"/>
        <v>0.57055709541562005</v>
      </c>
      <c r="I138" s="174">
        <f t="shared" si="22"/>
        <v>0.57280645953969445</v>
      </c>
      <c r="J138" s="174">
        <f t="shared" si="22"/>
        <v>0.57637886178604192</v>
      </c>
      <c r="K138" s="174">
        <f t="shared" si="22"/>
        <v>0.57891350270746722</v>
      </c>
      <c r="L138" s="174">
        <f t="shared" si="22"/>
        <v>0.58227243628632164</v>
      </c>
      <c r="M138" s="174">
        <f t="shared" si="22"/>
        <v>0.58468539494390515</v>
      </c>
      <c r="N138" s="174">
        <f t="shared" si="22"/>
        <v>0.58760006834908207</v>
      </c>
      <c r="O138" s="174">
        <f t="shared" si="22"/>
        <v>0.58871826414479045</v>
      </c>
      <c r="P138" s="174">
        <f t="shared" si="22"/>
        <v>0.59153812489108193</v>
      </c>
      <c r="Q138" s="174">
        <f t="shared" si="22"/>
        <v>0.59337685844417765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>
        <f t="shared" si="22"/>
        <v>0.75267004742500754</v>
      </c>
      <c r="L139" s="174">
        <f t="shared" si="22"/>
        <v>0.75107744005848531</v>
      </c>
      <c r="M139" s="174">
        <f t="shared" si="22"/>
        <v>0.75220346764037527</v>
      </c>
      <c r="N139" s="174">
        <f t="shared" si="22"/>
        <v>0.75406944357258221</v>
      </c>
      <c r="O139" s="174">
        <f t="shared" si="22"/>
        <v>0.75476001888623157</v>
      </c>
      <c r="P139" s="174">
        <f t="shared" si="22"/>
        <v>0.75504510256154933</v>
      </c>
      <c r="Q139" s="174">
        <f t="shared" si="22"/>
        <v>0.75664253623377764</v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>
        <f t="shared" si="22"/>
        <v>0.59960885384030438</v>
      </c>
      <c r="L140" s="173">
        <f t="shared" si="22"/>
        <v>0.60075361739670274</v>
      </c>
      <c r="M140" s="173">
        <f t="shared" si="22"/>
        <v>0.60254824823843511</v>
      </c>
      <c r="N140" s="173">
        <f t="shared" si="22"/>
        <v>0.60543500562659713</v>
      </c>
      <c r="O140" s="173">
        <f t="shared" si="22"/>
        <v>0.60641006054577984</v>
      </c>
      <c r="P140" s="173">
        <f t="shared" si="22"/>
        <v>0.6067030130690525</v>
      </c>
      <c r="Q140" s="173">
        <f t="shared" si="22"/>
        <v>0.60907593793498582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>
        <f t="shared" si="22"/>
        <v>1</v>
      </c>
      <c r="L141" s="172">
        <f t="shared" si="22"/>
        <v>1</v>
      </c>
      <c r="M141" s="172">
        <f t="shared" si="22"/>
        <v>0.99999999999999956</v>
      </c>
      <c r="N141" s="172">
        <f t="shared" si="22"/>
        <v>1.0000000000000004</v>
      </c>
      <c r="O141" s="172">
        <f t="shared" si="22"/>
        <v>1.0000000000000004</v>
      </c>
      <c r="P141" s="172">
        <f t="shared" si="22"/>
        <v>1.0000000000000004</v>
      </c>
      <c r="Q141" s="172">
        <f t="shared" si="22"/>
        <v>0.99999999999999944</v>
      </c>
    </row>
    <row r="142" spans="1:17" ht="12" customHeight="1" x14ac:dyDescent="0.25">
      <c r="A142" s="163" t="s">
        <v>142</v>
      </c>
      <c r="B142" s="171">
        <f t="shared" si="22"/>
        <v>0.68027546152153651</v>
      </c>
      <c r="C142" s="171">
        <f t="shared" si="22"/>
        <v>0.68472852974420395</v>
      </c>
      <c r="D142" s="171">
        <f t="shared" si="22"/>
        <v>0.69118868939569322</v>
      </c>
      <c r="E142" s="171">
        <f t="shared" si="22"/>
        <v>0.69897374099619669</v>
      </c>
      <c r="F142" s="171">
        <f t="shared" si="22"/>
        <v>0.70319716106949293</v>
      </c>
      <c r="G142" s="171">
        <f t="shared" si="22"/>
        <v>0.70972755980110436</v>
      </c>
      <c r="H142" s="171">
        <f t="shared" si="22"/>
        <v>0.71407981639974671</v>
      </c>
      <c r="I142" s="171">
        <f t="shared" si="22"/>
        <v>0.72004257009815154</v>
      </c>
      <c r="J142" s="171">
        <f t="shared" si="22"/>
        <v>0.72372990407924009</v>
      </c>
      <c r="K142" s="171">
        <f t="shared" si="22"/>
        <v>0.72429580828849205</v>
      </c>
      <c r="L142" s="171">
        <f t="shared" si="22"/>
        <v>0.73092724538077658</v>
      </c>
      <c r="M142" s="171">
        <f t="shared" si="22"/>
        <v>0.74168084507822762</v>
      </c>
      <c r="N142" s="171">
        <f t="shared" si="22"/>
        <v>0.74875471744877964</v>
      </c>
      <c r="O142" s="171">
        <f t="shared" si="22"/>
        <v>0.75738269323747287</v>
      </c>
      <c r="P142" s="171">
        <f t="shared" si="22"/>
        <v>0.76901952597034118</v>
      </c>
      <c r="Q142" s="171">
        <f t="shared" si="22"/>
        <v>0.77228641483540716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0.83591528368418211</v>
      </c>
      <c r="L143" s="170">
        <f t="shared" si="22"/>
        <v>0.85489723776774462</v>
      </c>
      <c r="M143" s="170">
        <f t="shared" si="22"/>
        <v>0.84701132975879634</v>
      </c>
      <c r="N143" s="170">
        <f t="shared" si="22"/>
        <v>0.85009185342650151</v>
      </c>
      <c r="O143" s="170">
        <f t="shared" si="22"/>
        <v>0.85370380162681259</v>
      </c>
      <c r="P143" s="170">
        <f t="shared" si="22"/>
        <v>0.86348662315865066</v>
      </c>
      <c r="Q143" s="170">
        <f t="shared" si="22"/>
        <v>0.86066219588236381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0.74719006907536523</v>
      </c>
      <c r="L144" s="73">
        <f t="shared" si="22"/>
        <v>0.747190069075365</v>
      </c>
      <c r="M144" s="73">
        <f t="shared" si="22"/>
        <v>0.74994981250818604</v>
      </c>
      <c r="N144" s="73">
        <f t="shared" si="22"/>
        <v>0.75153625184681361</v>
      </c>
      <c r="O144" s="73">
        <f t="shared" si="22"/>
        <v>0.75738269323747831</v>
      </c>
      <c r="P144" s="73">
        <f t="shared" si="22"/>
        <v>0.76933162493252683</v>
      </c>
      <c r="Q144" s="73">
        <f t="shared" si="22"/>
        <v>0.77257798493312457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</v>
      </c>
      <c r="L145" s="73">
        <f t="shared" si="22"/>
        <v>0.99999999999999967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1.0000000000000002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0.51153966326938716</v>
      </c>
      <c r="C146" s="169">
        <f t="shared" si="22"/>
        <v>0.52156463320960833</v>
      </c>
      <c r="D146" s="169">
        <f t="shared" si="22"/>
        <v>0.52411169372232436</v>
      </c>
      <c r="E146" s="169">
        <f t="shared" si="22"/>
        <v>0.52765174288311956</v>
      </c>
      <c r="F146" s="169">
        <f t="shared" si="22"/>
        <v>0.53782490099855818</v>
      </c>
      <c r="G146" s="169">
        <f t="shared" si="22"/>
        <v>0.528452697604615</v>
      </c>
      <c r="H146" s="169">
        <f t="shared" si="22"/>
        <v>0.53437942617464063</v>
      </c>
      <c r="I146" s="169">
        <f t="shared" si="22"/>
        <v>0.53496594837158551</v>
      </c>
      <c r="J146" s="169">
        <f t="shared" si="22"/>
        <v>0.52995551095219529</v>
      </c>
      <c r="K146" s="169">
        <f t="shared" si="22"/>
        <v>0.53194880860774507</v>
      </c>
      <c r="L146" s="169">
        <f t="shared" si="22"/>
        <v>0.53066841989027147</v>
      </c>
      <c r="M146" s="169">
        <f t="shared" si="22"/>
        <v>0.53017511343767698</v>
      </c>
      <c r="N146" s="169">
        <f t="shared" si="22"/>
        <v>0.53025706933023176</v>
      </c>
      <c r="O146" s="169">
        <f t="shared" si="22"/>
        <v>0.53294833922907581</v>
      </c>
      <c r="P146" s="169">
        <f t="shared" si="22"/>
        <v>0.53508730254847692</v>
      </c>
      <c r="Q146" s="169">
        <f t="shared" ref="Q146" si="23">IF(Q127=0,"",Q127/Q108)</f>
        <v>0.53643166311397983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0.45190440751251099</v>
      </c>
      <c r="C147" s="73">
        <f t="shared" si="24"/>
        <v>0.45936054128663856</v>
      </c>
      <c r="D147" s="73">
        <f t="shared" si="24"/>
        <v>0.46719444766038781</v>
      </c>
      <c r="E147" s="73">
        <f t="shared" si="24"/>
        <v>0.47704367150103938</v>
      </c>
      <c r="F147" s="73">
        <f t="shared" si="24"/>
        <v>0.48307242763612168</v>
      </c>
      <c r="G147" s="73">
        <f t="shared" si="24"/>
        <v>0.48812061641102594</v>
      </c>
      <c r="H147" s="73">
        <f t="shared" si="24"/>
        <v>0.49196333838235057</v>
      </c>
      <c r="I147" s="73">
        <f t="shared" si="24"/>
        <v>0.4962798435401426</v>
      </c>
      <c r="J147" s="73">
        <f t="shared" si="24"/>
        <v>0.50179777686579508</v>
      </c>
      <c r="K147" s="73">
        <f t="shared" si="24"/>
        <v>0.50413651779906143</v>
      </c>
      <c r="L147" s="73">
        <f t="shared" si="24"/>
        <v>0.50768827645985137</v>
      </c>
      <c r="M147" s="73">
        <f t="shared" si="24"/>
        <v>0.51350218357518651</v>
      </c>
      <c r="N147" s="73">
        <f t="shared" si="24"/>
        <v>0.51788176422380361</v>
      </c>
      <c r="O147" s="73">
        <f t="shared" si="24"/>
        <v>0.5205510382451406</v>
      </c>
      <c r="P147" s="73">
        <f t="shared" si="24"/>
        <v>0.52169562018298166</v>
      </c>
      <c r="Q147" s="73">
        <f t="shared" si="24"/>
        <v>0.52442010642763659</v>
      </c>
    </row>
    <row r="148" spans="1:17" ht="12" customHeight="1" x14ac:dyDescent="0.25">
      <c r="A148" s="29" t="s">
        <v>140</v>
      </c>
      <c r="B148" s="65">
        <f t="shared" si="24"/>
        <v>0.80347851559196848</v>
      </c>
      <c r="C148" s="65">
        <f t="shared" si="24"/>
        <v>0.8089472405024325</v>
      </c>
      <c r="D148" s="65">
        <f t="shared" si="24"/>
        <v>0.81196314524862201</v>
      </c>
      <c r="E148" s="65">
        <f t="shared" si="24"/>
        <v>0.81747846570103933</v>
      </c>
      <c r="F148" s="65">
        <f t="shared" si="24"/>
        <v>0.82455282879837377</v>
      </c>
      <c r="G148" s="65">
        <f t="shared" si="24"/>
        <v>0.82892284660574034</v>
      </c>
      <c r="H148" s="65">
        <f t="shared" si="24"/>
        <v>0.83188545932477731</v>
      </c>
      <c r="I148" s="65">
        <f t="shared" si="24"/>
        <v>0.83487985868727899</v>
      </c>
      <c r="J148" s="65">
        <f t="shared" si="24"/>
        <v>0.84032259510743701</v>
      </c>
      <c r="K148" s="65">
        <f t="shared" si="24"/>
        <v>0.84046576839376919</v>
      </c>
      <c r="L148" s="65">
        <f t="shared" si="24"/>
        <v>0.84130109061866798</v>
      </c>
      <c r="M148" s="65">
        <f t="shared" si="24"/>
        <v>0.84268192838294032</v>
      </c>
      <c r="N148" s="65">
        <f t="shared" si="24"/>
        <v>0.85415988067089033</v>
      </c>
      <c r="O148" s="65">
        <f t="shared" si="24"/>
        <v>0.85416961894760801</v>
      </c>
      <c r="P148" s="65">
        <f t="shared" si="24"/>
        <v>0.85745966979841948</v>
      </c>
      <c r="Q148" s="65">
        <f t="shared" si="24"/>
        <v>0.86525101318415076</v>
      </c>
    </row>
    <row r="150" spans="1:17" ht="12" customHeight="1" x14ac:dyDescent="0.25">
      <c r="A150" s="152" t="s">
        <v>121</v>
      </c>
      <c r="B150" s="168">
        <f>SUM(B151,B154,B156,B165)</f>
        <v>137.61656500077899</v>
      </c>
      <c r="C150" s="168">
        <f t="shared" ref="C150:Q150" si="25">SUM(C151,C154,C156,C165)</f>
        <v>145.31164303035598</v>
      </c>
      <c r="D150" s="168">
        <f t="shared" si="25"/>
        <v>160.53173938256396</v>
      </c>
      <c r="E150" s="168">
        <f t="shared" si="25"/>
        <v>202.69511925300003</v>
      </c>
      <c r="F150" s="168">
        <f t="shared" si="25"/>
        <v>230.13359917891205</v>
      </c>
      <c r="G150" s="168">
        <f t="shared" si="25"/>
        <v>231.30808810196316</v>
      </c>
      <c r="H150" s="168">
        <f t="shared" si="25"/>
        <v>219.54868494886807</v>
      </c>
      <c r="I150" s="168">
        <f t="shared" si="25"/>
        <v>200.30674726062006</v>
      </c>
      <c r="J150" s="168">
        <f t="shared" si="25"/>
        <v>240.0831174396601</v>
      </c>
      <c r="K150" s="168">
        <f t="shared" si="25"/>
        <v>249.25401022420806</v>
      </c>
      <c r="L150" s="168">
        <f t="shared" si="25"/>
        <v>267.09496957238099</v>
      </c>
      <c r="M150" s="168">
        <f t="shared" si="25"/>
        <v>265.95328682668338</v>
      </c>
      <c r="N150" s="168">
        <f t="shared" si="25"/>
        <v>275.2392611841608</v>
      </c>
      <c r="O150" s="168">
        <f t="shared" si="25"/>
        <v>268.71925747684173</v>
      </c>
      <c r="P150" s="168">
        <f t="shared" si="25"/>
        <v>208.01771959159348</v>
      </c>
      <c r="Q150" s="168">
        <f t="shared" si="25"/>
        <v>243.04349597751028</v>
      </c>
    </row>
    <row r="151" spans="1:17" ht="12" customHeight="1" x14ac:dyDescent="0.25">
      <c r="A151" s="158" t="s">
        <v>65</v>
      </c>
      <c r="B151" s="157">
        <f>SUM(B152:B153)</f>
        <v>101.79310955428826</v>
      </c>
      <c r="C151" s="157">
        <f t="shared" ref="C151:Q151" si="26">SUM(C152:C153)</f>
        <v>106.39443794772954</v>
      </c>
      <c r="D151" s="157">
        <f t="shared" si="26"/>
        <v>118.8523841973637</v>
      </c>
      <c r="E151" s="157">
        <f t="shared" si="26"/>
        <v>152.41453164515895</v>
      </c>
      <c r="F151" s="157">
        <f t="shared" si="26"/>
        <v>171.29590717064076</v>
      </c>
      <c r="G151" s="157">
        <f t="shared" si="26"/>
        <v>167.07985428926673</v>
      </c>
      <c r="H151" s="157">
        <f t="shared" si="26"/>
        <v>155.69374135646632</v>
      </c>
      <c r="I151" s="157">
        <f t="shared" si="26"/>
        <v>133.44202735643043</v>
      </c>
      <c r="J151" s="157">
        <f t="shared" si="26"/>
        <v>163.16710560389387</v>
      </c>
      <c r="K151" s="157">
        <f t="shared" si="26"/>
        <v>175.67974025326671</v>
      </c>
      <c r="L151" s="157">
        <f t="shared" si="26"/>
        <v>188.24793888710198</v>
      </c>
      <c r="M151" s="157">
        <f t="shared" si="26"/>
        <v>182.61673474150649</v>
      </c>
      <c r="N151" s="157">
        <f t="shared" si="26"/>
        <v>184.93383585535608</v>
      </c>
      <c r="O151" s="157">
        <f t="shared" si="26"/>
        <v>179.66713866408332</v>
      </c>
      <c r="P151" s="157">
        <f t="shared" si="26"/>
        <v>128.63506485876843</v>
      </c>
      <c r="Q151" s="157">
        <f t="shared" si="26"/>
        <v>160.75474963255263</v>
      </c>
    </row>
    <row r="152" spans="1:17" ht="12" customHeight="1" x14ac:dyDescent="0.25">
      <c r="A152" s="23" t="s">
        <v>161</v>
      </c>
      <c r="B152" s="156">
        <f>RES_hhdet_emi!B$64</f>
        <v>101.79310955428826</v>
      </c>
      <c r="C152" s="156">
        <f>RES_hhdet_emi!C$64</f>
        <v>106.39443794772954</v>
      </c>
      <c r="D152" s="156">
        <f>RES_hhdet_emi!D$64</f>
        <v>118.8523841973637</v>
      </c>
      <c r="E152" s="156">
        <f>RES_hhdet_emi!E$64</f>
        <v>152.41453164515895</v>
      </c>
      <c r="F152" s="156">
        <f>RES_hhdet_emi!F$64</f>
        <v>171.29590717064076</v>
      </c>
      <c r="G152" s="156">
        <f>RES_hhdet_emi!G$64</f>
        <v>167.07985428926673</v>
      </c>
      <c r="H152" s="156">
        <f>RES_hhdet_emi!H$64</f>
        <v>155.69374135646632</v>
      </c>
      <c r="I152" s="156">
        <f>RES_hhdet_emi!I$64</f>
        <v>133.44202735643043</v>
      </c>
      <c r="J152" s="156">
        <f>RES_hhdet_emi!J$64</f>
        <v>163.16710560389387</v>
      </c>
      <c r="K152" s="156">
        <f>RES_hhdet_emi!K$64</f>
        <v>175.67974025326671</v>
      </c>
      <c r="L152" s="156">
        <f>RES_hhdet_emi!L$64</f>
        <v>188.24793888710198</v>
      </c>
      <c r="M152" s="156">
        <f>RES_hhdet_emi!M$64</f>
        <v>182.61673474150649</v>
      </c>
      <c r="N152" s="156">
        <f>RES_hhdet_emi!N$64</f>
        <v>184.93383585535608</v>
      </c>
      <c r="O152" s="156">
        <f>RES_hhdet_emi!O$64</f>
        <v>179.66713866408332</v>
      </c>
      <c r="P152" s="156">
        <f>RES_hhdet_emi!P$64</f>
        <v>128.63506485876843</v>
      </c>
      <c r="Q152" s="156">
        <f>RES_hhdet_emi!Q$64</f>
        <v>160.75474963255263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25.891591936561198</v>
      </c>
      <c r="C156" s="157">
        <f t="shared" ref="C156:Q156" si="28">SUM(C157:C158,C161:C162)</f>
        <v>28.113801249773825</v>
      </c>
      <c r="D156" s="157">
        <f t="shared" si="28"/>
        <v>29.88166484260865</v>
      </c>
      <c r="E156" s="157">
        <f t="shared" si="28"/>
        <v>35.760216037732505</v>
      </c>
      <c r="F156" s="157">
        <f t="shared" si="28"/>
        <v>41.827761990497166</v>
      </c>
      <c r="G156" s="157">
        <f t="shared" si="28"/>
        <v>45.685575624779922</v>
      </c>
      <c r="H156" s="157">
        <f t="shared" si="28"/>
        <v>45.340162999675208</v>
      </c>
      <c r="I156" s="157">
        <f t="shared" si="28"/>
        <v>47.739679911709977</v>
      </c>
      <c r="J156" s="157">
        <f t="shared" si="28"/>
        <v>55.354178213134787</v>
      </c>
      <c r="K156" s="157">
        <f t="shared" si="28"/>
        <v>52.669693007962906</v>
      </c>
      <c r="L156" s="157">
        <f t="shared" si="28"/>
        <v>56.738760533624905</v>
      </c>
      <c r="M156" s="157">
        <f t="shared" si="28"/>
        <v>59.796065897377943</v>
      </c>
      <c r="N156" s="157">
        <f t="shared" si="28"/>
        <v>64.416287384536119</v>
      </c>
      <c r="O156" s="157">
        <f t="shared" si="28"/>
        <v>63.236032764653245</v>
      </c>
      <c r="P156" s="157">
        <f t="shared" si="28"/>
        <v>56.027696164848756</v>
      </c>
      <c r="Q156" s="157">
        <f t="shared" si="28"/>
        <v>58.876819031780322</v>
      </c>
    </row>
    <row r="157" spans="1:17" ht="12" customHeight="1" x14ac:dyDescent="0.25">
      <c r="A157" s="167" t="s">
        <v>160</v>
      </c>
      <c r="B157" s="132">
        <f>RES_hhdet_emi!B$69</f>
        <v>25.891591936561198</v>
      </c>
      <c r="C157" s="132">
        <f>RES_hhdet_emi!C$69</f>
        <v>28.113801249773825</v>
      </c>
      <c r="D157" s="132">
        <f>RES_hhdet_emi!D$69</f>
        <v>29.88166484260865</v>
      </c>
      <c r="E157" s="132">
        <f>RES_hhdet_emi!E$69</f>
        <v>35.760216037732505</v>
      </c>
      <c r="F157" s="132">
        <f>RES_hhdet_emi!F$69</f>
        <v>41.827761990497166</v>
      </c>
      <c r="G157" s="132">
        <f>RES_hhdet_emi!G$69</f>
        <v>45.685575624779922</v>
      </c>
      <c r="H157" s="132">
        <f>RES_hhdet_emi!H$69</f>
        <v>45.340162999675208</v>
      </c>
      <c r="I157" s="132">
        <f>RES_hhdet_emi!I$69</f>
        <v>47.739679911709977</v>
      </c>
      <c r="J157" s="132">
        <f>RES_hhdet_emi!J$69</f>
        <v>55.354178213134787</v>
      </c>
      <c r="K157" s="132">
        <f>RES_hhdet_emi!K$69</f>
        <v>49.766448213112383</v>
      </c>
      <c r="L157" s="132">
        <f>RES_hhdet_emi!L$69</f>
        <v>53.46829676032489</v>
      </c>
      <c r="M157" s="132">
        <f>RES_hhdet_emi!M$69</f>
        <v>55.982204466419901</v>
      </c>
      <c r="N157" s="132">
        <f>RES_hhdet_emi!N$69</f>
        <v>59.91858043230588</v>
      </c>
      <c r="O157" s="132">
        <f>RES_hhdet_emi!O$69</f>
        <v>58.477584021088802</v>
      </c>
      <c r="P157" s="132">
        <f>RES_hhdet_emi!P$69</f>
        <v>51.561379336579868</v>
      </c>
      <c r="Q157" s="132">
        <f>RES_hhdet_emi!Q$69</f>
        <v>54.16002029726581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2.9032447948505209</v>
      </c>
      <c r="L158" s="132">
        <f t="shared" si="29"/>
        <v>3.2704637733000159</v>
      </c>
      <c r="M158" s="132">
        <f t="shared" si="29"/>
        <v>3.8138614309580392</v>
      </c>
      <c r="N158" s="132">
        <f t="shared" si="29"/>
        <v>4.4977069522302378</v>
      </c>
      <c r="O158" s="132">
        <f t="shared" si="29"/>
        <v>4.7584487435644407</v>
      </c>
      <c r="P158" s="132">
        <f t="shared" si="29"/>
        <v>4.466316828268889</v>
      </c>
      <c r="Q158" s="132">
        <f t="shared" si="29"/>
        <v>4.7167987345145095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2.9032447948505209</v>
      </c>
      <c r="L159" s="165">
        <f>RES_hhdet_emi!L$71</f>
        <v>3.2704637733000159</v>
      </c>
      <c r="M159" s="165">
        <f>RES_hhdet_emi!M$71</f>
        <v>3.8138614309580392</v>
      </c>
      <c r="N159" s="165">
        <f>RES_hhdet_emi!N$71</f>
        <v>4.4977069522302378</v>
      </c>
      <c r="O159" s="165">
        <f>RES_hhdet_emi!O$71</f>
        <v>4.7584487435644407</v>
      </c>
      <c r="P159" s="165">
        <f>RES_hhdet_emi!P$71</f>
        <v>4.466316828268889</v>
      </c>
      <c r="Q159" s="165">
        <f>RES_hhdet_emi!Q$71</f>
        <v>4.7167987345145095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9.9318635099295189</v>
      </c>
      <c r="C165" s="157">
        <f t="shared" ref="C165:Q165" si="31">SUM(C166:C167)</f>
        <v>10.803403832852608</v>
      </c>
      <c r="D165" s="157">
        <f t="shared" si="31"/>
        <v>11.797690342591606</v>
      </c>
      <c r="E165" s="157">
        <f t="shared" si="31"/>
        <v>14.520371570108569</v>
      </c>
      <c r="F165" s="157">
        <f t="shared" si="31"/>
        <v>17.009930017774131</v>
      </c>
      <c r="G165" s="157">
        <f t="shared" si="31"/>
        <v>18.542658187916512</v>
      </c>
      <c r="H165" s="157">
        <f t="shared" si="31"/>
        <v>18.514780592726538</v>
      </c>
      <c r="I165" s="157">
        <f t="shared" si="31"/>
        <v>19.125039992479667</v>
      </c>
      <c r="J165" s="157">
        <f t="shared" si="31"/>
        <v>21.561833622631433</v>
      </c>
      <c r="K165" s="157">
        <f t="shared" si="31"/>
        <v>20.904576962978439</v>
      </c>
      <c r="L165" s="157">
        <f t="shared" si="31"/>
        <v>22.108270151654082</v>
      </c>
      <c r="M165" s="157">
        <f t="shared" si="31"/>
        <v>23.540486187798923</v>
      </c>
      <c r="N165" s="157">
        <f t="shared" si="31"/>
        <v>25.88913794426859</v>
      </c>
      <c r="O165" s="157">
        <f t="shared" si="31"/>
        <v>25.816086048105166</v>
      </c>
      <c r="P165" s="157">
        <f t="shared" si="31"/>
        <v>23.35495856797629</v>
      </c>
      <c r="Q165" s="157">
        <f t="shared" si="31"/>
        <v>23.411927313177319</v>
      </c>
    </row>
    <row r="166" spans="1:17" ht="12" customHeight="1" x14ac:dyDescent="0.25">
      <c r="A166" s="23" t="s">
        <v>203</v>
      </c>
      <c r="B166" s="156">
        <f>RES_hhdet_emi!B$78</f>
        <v>9.9318635099295189</v>
      </c>
      <c r="C166" s="156">
        <f>RES_hhdet_emi!C$78</f>
        <v>10.803403832852608</v>
      </c>
      <c r="D166" s="156">
        <f>RES_hhdet_emi!D$78</f>
        <v>11.797690342591606</v>
      </c>
      <c r="E166" s="156">
        <f>RES_hhdet_emi!E$78</f>
        <v>14.520371570108569</v>
      </c>
      <c r="F166" s="156">
        <f>RES_hhdet_emi!F$78</f>
        <v>17.009930017774131</v>
      </c>
      <c r="G166" s="156">
        <f>RES_hhdet_emi!G$78</f>
        <v>18.542658187916512</v>
      </c>
      <c r="H166" s="156">
        <f>RES_hhdet_emi!H$78</f>
        <v>18.514780592726538</v>
      </c>
      <c r="I166" s="156">
        <f>RES_hhdet_emi!I$78</f>
        <v>19.125039992479667</v>
      </c>
      <c r="J166" s="156">
        <f>RES_hhdet_emi!J$78</f>
        <v>21.561833622631433</v>
      </c>
      <c r="K166" s="156">
        <f>RES_hhdet_emi!K$78</f>
        <v>20.904576962978439</v>
      </c>
      <c r="L166" s="156">
        <f>RES_hhdet_emi!L$78</f>
        <v>22.108270151654082</v>
      </c>
      <c r="M166" s="156">
        <f>RES_hhdet_emi!M$78</f>
        <v>23.540486187798923</v>
      </c>
      <c r="N166" s="156">
        <f>RES_hhdet_emi!N$78</f>
        <v>25.88913794426859</v>
      </c>
      <c r="O166" s="156">
        <f>RES_hhdet_emi!O$78</f>
        <v>25.816086048105166</v>
      </c>
      <c r="P166" s="156">
        <f>RES_hhdet_emi!P$78</f>
        <v>23.35495856797629</v>
      </c>
      <c r="Q166" s="156">
        <f>RES_hhdet_emi!Q$78</f>
        <v>23.411927313177319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16220.585508680773</v>
      </c>
      <c r="C169" s="168">
        <f t="shared" ref="C169:Q169" si="32">SUM(C170,C173,C175,C184)</f>
        <v>16018.931688866882</v>
      </c>
      <c r="D169" s="168">
        <f t="shared" si="32"/>
        <v>16503.768826354324</v>
      </c>
      <c r="E169" s="168">
        <f t="shared" si="32"/>
        <v>17674.175341716356</v>
      </c>
      <c r="F169" s="168">
        <f t="shared" si="32"/>
        <v>17501.092863106413</v>
      </c>
      <c r="G169" s="168">
        <f t="shared" si="32"/>
        <v>16779.237786515117</v>
      </c>
      <c r="H169" s="168">
        <f t="shared" si="32"/>
        <v>15908.844100073507</v>
      </c>
      <c r="I169" s="168">
        <f t="shared" si="32"/>
        <v>14219.785385360525</v>
      </c>
      <c r="J169" s="168">
        <f t="shared" si="32"/>
        <v>15672.688079348398</v>
      </c>
      <c r="K169" s="168">
        <f t="shared" si="32"/>
        <v>16145.688895521816</v>
      </c>
      <c r="L169" s="168">
        <f t="shared" si="32"/>
        <v>16000.584305388071</v>
      </c>
      <c r="M169" s="168">
        <f t="shared" si="32"/>
        <v>15009.776979326953</v>
      </c>
      <c r="N169" s="168">
        <f t="shared" si="32"/>
        <v>14260.579449458892</v>
      </c>
      <c r="O169" s="168">
        <f t="shared" si="32"/>
        <v>14098.921162071789</v>
      </c>
      <c r="P169" s="168">
        <f t="shared" si="32"/>
        <v>11869.342609212708</v>
      </c>
      <c r="Q169" s="168">
        <f t="shared" si="32"/>
        <v>12950.858568095127</v>
      </c>
    </row>
    <row r="170" spans="1:17" ht="12" customHeight="1" x14ac:dyDescent="0.25">
      <c r="A170" s="158" t="s">
        <v>65</v>
      </c>
      <c r="B170" s="157">
        <f>SUM(B171:B172)</f>
        <v>11260.533578310497</v>
      </c>
      <c r="C170" s="157">
        <f t="shared" ref="C170:Q170" si="33">SUM(C171:C172)</f>
        <v>11009.637632285594</v>
      </c>
      <c r="D170" s="157">
        <f t="shared" si="33"/>
        <v>11483.226509596447</v>
      </c>
      <c r="E170" s="157">
        <f t="shared" si="33"/>
        <v>12521.315657713709</v>
      </c>
      <c r="F170" s="157">
        <f t="shared" si="33"/>
        <v>12351.278369757532</v>
      </c>
      <c r="G170" s="157">
        <f t="shared" si="33"/>
        <v>11647.974083510655</v>
      </c>
      <c r="H170" s="157">
        <f t="shared" si="33"/>
        <v>10818.389413856476</v>
      </c>
      <c r="I170" s="157">
        <f t="shared" si="33"/>
        <v>9126.5814721090228</v>
      </c>
      <c r="J170" s="157">
        <f t="shared" si="33"/>
        <v>10412.705596138978</v>
      </c>
      <c r="K170" s="157">
        <f t="shared" si="33"/>
        <v>10982.276429545587</v>
      </c>
      <c r="L170" s="157">
        <f t="shared" si="33"/>
        <v>11061.340354399241</v>
      </c>
      <c r="M170" s="157">
        <f t="shared" si="33"/>
        <v>10116.35826381653</v>
      </c>
      <c r="N170" s="157">
        <f t="shared" si="33"/>
        <v>9402.8807496632835</v>
      </c>
      <c r="O170" s="157">
        <f t="shared" si="33"/>
        <v>9269.8436955959205</v>
      </c>
      <c r="P170" s="157">
        <f t="shared" si="33"/>
        <v>7150.6376005489083</v>
      </c>
      <c r="Q170" s="157">
        <f t="shared" si="33"/>
        <v>8335.840563767184</v>
      </c>
    </row>
    <row r="171" spans="1:17" ht="12" customHeight="1" x14ac:dyDescent="0.25">
      <c r="A171" s="23" t="s">
        <v>161</v>
      </c>
      <c r="B171" s="156">
        <f>IF(B95=0,0,B95/0.086*1000000/B$7)</f>
        <v>11124.155839829087</v>
      </c>
      <c r="C171" s="156">
        <f t="shared" ref="C171:Q172" si="34">IF(C95=0,0,C95/0.086*1000000/C$7)</f>
        <v>10820.1616389562</v>
      </c>
      <c r="D171" s="156">
        <f t="shared" si="34"/>
        <v>11283.920742792699</v>
      </c>
      <c r="E171" s="156">
        <f t="shared" si="34"/>
        <v>12190.464778920366</v>
      </c>
      <c r="F171" s="156">
        <f t="shared" si="34"/>
        <v>12059.369336386415</v>
      </c>
      <c r="G171" s="156">
        <f t="shared" si="34"/>
        <v>11366.537391302469</v>
      </c>
      <c r="H171" s="156">
        <f t="shared" si="34"/>
        <v>10546.426201499045</v>
      </c>
      <c r="I171" s="156">
        <f t="shared" si="34"/>
        <v>8866.7340922159856</v>
      </c>
      <c r="J171" s="156">
        <f t="shared" si="34"/>
        <v>10051.297619947914</v>
      </c>
      <c r="K171" s="156">
        <f t="shared" si="34"/>
        <v>10783.180057740281</v>
      </c>
      <c r="L171" s="156">
        <f t="shared" si="34"/>
        <v>10918.368180933399</v>
      </c>
      <c r="M171" s="156">
        <f t="shared" si="34"/>
        <v>9978.8026721651913</v>
      </c>
      <c r="N171" s="156">
        <f t="shared" si="34"/>
        <v>9303.1324669014375</v>
      </c>
      <c r="O171" s="156">
        <f t="shared" si="34"/>
        <v>9175.6227246957478</v>
      </c>
      <c r="P171" s="156">
        <f t="shared" si="34"/>
        <v>7081.1140619839452</v>
      </c>
      <c r="Q171" s="156">
        <f t="shared" si="34"/>
        <v>8185.1931676563172</v>
      </c>
    </row>
    <row r="172" spans="1:17" ht="12" customHeight="1" x14ac:dyDescent="0.25">
      <c r="A172" s="23" t="s">
        <v>60</v>
      </c>
      <c r="B172" s="156">
        <f>IF(B96=0,0,B96/0.086*1000000/B$7)</f>
        <v>136.3777384814085</v>
      </c>
      <c r="C172" s="156">
        <f t="shared" si="34"/>
        <v>189.47599332939427</v>
      </c>
      <c r="D172" s="156">
        <f t="shared" si="34"/>
        <v>199.30576680374688</v>
      </c>
      <c r="E172" s="156">
        <f t="shared" si="34"/>
        <v>330.85087879334213</v>
      </c>
      <c r="F172" s="156">
        <f t="shared" si="34"/>
        <v>291.90903337111683</v>
      </c>
      <c r="G172" s="156">
        <f t="shared" si="34"/>
        <v>281.43669220818566</v>
      </c>
      <c r="H172" s="156">
        <f t="shared" si="34"/>
        <v>271.96321235743051</v>
      </c>
      <c r="I172" s="156">
        <f t="shared" si="34"/>
        <v>259.84737989303682</v>
      </c>
      <c r="J172" s="156">
        <f t="shared" si="34"/>
        <v>361.40797619106252</v>
      </c>
      <c r="K172" s="156">
        <f t="shared" si="34"/>
        <v>199.09637180530538</v>
      </c>
      <c r="L172" s="156">
        <f t="shared" si="34"/>
        <v>142.9721734658421</v>
      </c>
      <c r="M172" s="156">
        <f t="shared" si="34"/>
        <v>137.55559165133869</v>
      </c>
      <c r="N172" s="156">
        <f t="shared" si="34"/>
        <v>99.748282761846667</v>
      </c>
      <c r="O172" s="156">
        <f t="shared" si="34"/>
        <v>94.220970900172645</v>
      </c>
      <c r="P172" s="156">
        <f t="shared" si="34"/>
        <v>69.523538564963218</v>
      </c>
      <c r="Q172" s="156">
        <f t="shared" si="34"/>
        <v>150.64739611086651</v>
      </c>
    </row>
    <row r="173" spans="1:17" ht="12" customHeight="1" x14ac:dyDescent="0.25">
      <c r="A173" s="158" t="s">
        <v>112</v>
      </c>
      <c r="B173" s="157">
        <f>B174</f>
        <v>8.2959056363407715</v>
      </c>
      <c r="C173" s="157">
        <f t="shared" ref="C173:Q173" si="35">C174</f>
        <v>9.5316837053559862</v>
      </c>
      <c r="D173" s="157">
        <f t="shared" si="35"/>
        <v>11.172163665196337</v>
      </c>
      <c r="E173" s="157">
        <f t="shared" si="35"/>
        <v>12.369699904709398</v>
      </c>
      <c r="F173" s="157">
        <f t="shared" si="35"/>
        <v>14.190423739753772</v>
      </c>
      <c r="G173" s="157">
        <f t="shared" si="35"/>
        <v>17.863369102647479</v>
      </c>
      <c r="H173" s="157">
        <f t="shared" si="35"/>
        <v>22.321052198027576</v>
      </c>
      <c r="I173" s="157">
        <f t="shared" si="35"/>
        <v>30.78154671151427</v>
      </c>
      <c r="J173" s="157">
        <f t="shared" si="35"/>
        <v>40.131774227863517</v>
      </c>
      <c r="K173" s="157">
        <f t="shared" si="35"/>
        <v>43.166242210182141</v>
      </c>
      <c r="L173" s="157">
        <f t="shared" si="35"/>
        <v>57.396234024804741</v>
      </c>
      <c r="M173" s="157">
        <f t="shared" si="35"/>
        <v>64.852504487910622</v>
      </c>
      <c r="N173" s="157">
        <f t="shared" si="35"/>
        <v>87.403658968331882</v>
      </c>
      <c r="O173" s="157">
        <f t="shared" si="35"/>
        <v>81.713096314989826</v>
      </c>
      <c r="P173" s="157">
        <f t="shared" si="35"/>
        <v>85.343470363853939</v>
      </c>
      <c r="Q173" s="157">
        <f t="shared" si="35"/>
        <v>95.409785608710408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8.2959056363407715</v>
      </c>
      <c r="C174" s="156">
        <f t="shared" si="36"/>
        <v>9.5316837053559862</v>
      </c>
      <c r="D174" s="156">
        <f t="shared" si="36"/>
        <v>11.172163665196337</v>
      </c>
      <c r="E174" s="156">
        <f t="shared" si="36"/>
        <v>12.369699904709398</v>
      </c>
      <c r="F174" s="156">
        <f t="shared" si="36"/>
        <v>14.190423739753772</v>
      </c>
      <c r="G174" s="156">
        <f t="shared" si="36"/>
        <v>17.863369102647479</v>
      </c>
      <c r="H174" s="156">
        <f t="shared" si="36"/>
        <v>22.321052198027576</v>
      </c>
      <c r="I174" s="156">
        <f t="shared" si="36"/>
        <v>30.78154671151427</v>
      </c>
      <c r="J174" s="156">
        <f t="shared" si="36"/>
        <v>40.131774227863517</v>
      </c>
      <c r="K174" s="156">
        <f t="shared" si="36"/>
        <v>43.166242210182141</v>
      </c>
      <c r="L174" s="156">
        <f t="shared" si="36"/>
        <v>57.396234024804741</v>
      </c>
      <c r="M174" s="156">
        <f t="shared" si="36"/>
        <v>64.852504487910622</v>
      </c>
      <c r="N174" s="156">
        <f t="shared" si="36"/>
        <v>87.403658968331882</v>
      </c>
      <c r="O174" s="156">
        <f t="shared" si="36"/>
        <v>81.713096314989826</v>
      </c>
      <c r="P174" s="156">
        <f t="shared" si="36"/>
        <v>85.343470363853939</v>
      </c>
      <c r="Q174" s="156">
        <f t="shared" si="36"/>
        <v>95.409785608710408</v>
      </c>
    </row>
    <row r="175" spans="1:17" ht="12" customHeight="1" x14ac:dyDescent="0.25">
      <c r="A175" s="158" t="s">
        <v>63</v>
      </c>
      <c r="B175" s="157">
        <f t="shared" si="36"/>
        <v>3644.6692727587329</v>
      </c>
      <c r="C175" s="157">
        <f t="shared" si="36"/>
        <v>3663.2596302019638</v>
      </c>
      <c r="D175" s="157">
        <f t="shared" si="36"/>
        <v>3667.8150169810474</v>
      </c>
      <c r="E175" s="157">
        <f t="shared" si="36"/>
        <v>3776.3242616099069</v>
      </c>
      <c r="F175" s="157">
        <f t="shared" si="36"/>
        <v>3709.4388749725549</v>
      </c>
      <c r="G175" s="157">
        <f t="shared" si="36"/>
        <v>3682.6060860243429</v>
      </c>
      <c r="H175" s="157">
        <f t="shared" si="36"/>
        <v>3635.1659923843854</v>
      </c>
      <c r="I175" s="157">
        <f t="shared" si="36"/>
        <v>3627.7135442059684</v>
      </c>
      <c r="J175" s="157">
        <f t="shared" si="36"/>
        <v>3771.1119774061981</v>
      </c>
      <c r="K175" s="157">
        <f t="shared" si="36"/>
        <v>3721.4573913086747</v>
      </c>
      <c r="L175" s="157">
        <f t="shared" si="36"/>
        <v>3504.708451722604</v>
      </c>
      <c r="M175" s="157">
        <f t="shared" si="36"/>
        <v>3473.6048794203798</v>
      </c>
      <c r="N175" s="157">
        <f t="shared" si="36"/>
        <v>3418.1779406594628</v>
      </c>
      <c r="O175" s="157">
        <f t="shared" si="36"/>
        <v>3378.0498313055418</v>
      </c>
      <c r="P175" s="157">
        <f t="shared" si="36"/>
        <v>3294.3087220353432</v>
      </c>
      <c r="Q175" s="157">
        <f t="shared" si="36"/>
        <v>3283.9911751109876</v>
      </c>
    </row>
    <row r="176" spans="1:17" ht="12" customHeight="1" x14ac:dyDescent="0.25">
      <c r="A176" s="167" t="s">
        <v>160</v>
      </c>
      <c r="B176" s="132">
        <f>IF(B100=0,0,B100/0.086*1000000/B$11)</f>
        <v>3706.5095143685257</v>
      </c>
      <c r="C176" s="132">
        <f t="shared" ref="C176:Q176" si="37">IF(C100=0,0,C100/0.086*1000000/C$11)</f>
        <v>3681.8090805277971</v>
      </c>
      <c r="D176" s="132">
        <f t="shared" si="37"/>
        <v>3662.1290963520596</v>
      </c>
      <c r="E176" s="132">
        <f t="shared" si="37"/>
        <v>3663.3275853827568</v>
      </c>
      <c r="F176" s="132">
        <f t="shared" si="37"/>
        <v>3646.2734185711188</v>
      </c>
      <c r="G176" s="132">
        <f t="shared" si="37"/>
        <v>3633.8415740646647</v>
      </c>
      <c r="H176" s="132">
        <f t="shared" si="37"/>
        <v>3604.4562684382831</v>
      </c>
      <c r="I176" s="132">
        <f t="shared" si="37"/>
        <v>3606.9122196374819</v>
      </c>
      <c r="J176" s="132">
        <f t="shared" si="37"/>
        <v>3736.4575482633554</v>
      </c>
      <c r="K176" s="132">
        <f t="shared" si="37"/>
        <v>3749.7413229759609</v>
      </c>
      <c r="L176" s="132">
        <f t="shared" si="37"/>
        <v>3604.3426201550415</v>
      </c>
      <c r="M176" s="132">
        <f t="shared" si="37"/>
        <v>3562.0871682839088</v>
      </c>
      <c r="N176" s="132">
        <f t="shared" si="37"/>
        <v>3512.3082307295708</v>
      </c>
      <c r="O176" s="132">
        <f t="shared" si="37"/>
        <v>3474.2426491138062</v>
      </c>
      <c r="P176" s="132">
        <f t="shared" si="37"/>
        <v>3401.41197902156</v>
      </c>
      <c r="Q176" s="132">
        <f t="shared" si="37"/>
        <v>3388.6098383131966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3035.1423482634705</v>
      </c>
      <c r="L177" s="132">
        <f t="shared" si="38"/>
        <v>2890.4988625737587</v>
      </c>
      <c r="M177" s="132">
        <f t="shared" si="38"/>
        <v>2856.694101972259</v>
      </c>
      <c r="N177" s="132">
        <f t="shared" si="38"/>
        <v>2817.5308864160588</v>
      </c>
      <c r="O177" s="132">
        <f t="shared" si="38"/>
        <v>2787.9364280321383</v>
      </c>
      <c r="P177" s="132">
        <f t="shared" si="38"/>
        <v>2730.6355101476433</v>
      </c>
      <c r="Q177" s="132">
        <f t="shared" si="38"/>
        <v>2721.6940508950574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1874.8706614879716</v>
      </c>
      <c r="L178" s="165">
        <f t="shared" si="39"/>
        <v>1802.1713100775237</v>
      </c>
      <c r="M178" s="165">
        <f t="shared" si="39"/>
        <v>1781.043584141958</v>
      </c>
      <c r="N178" s="165">
        <f t="shared" si="39"/>
        <v>1756.1541153647927</v>
      </c>
      <c r="O178" s="165">
        <f t="shared" si="39"/>
        <v>1737.1213245569097</v>
      </c>
      <c r="P178" s="165">
        <f t="shared" si="39"/>
        <v>1700.7059895107861</v>
      </c>
      <c r="Q178" s="165">
        <f t="shared" si="39"/>
        <v>1694.304919156607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1160.2716867754991</v>
      </c>
      <c r="L179" s="164">
        <f t="shared" si="39"/>
        <v>1088.3275524962351</v>
      </c>
      <c r="M179" s="164">
        <f t="shared" si="39"/>
        <v>1075.6505178303007</v>
      </c>
      <c r="N179" s="164">
        <f t="shared" si="39"/>
        <v>1061.3767710512659</v>
      </c>
      <c r="O179" s="164">
        <f t="shared" si="39"/>
        <v>1050.8151034752286</v>
      </c>
      <c r="P179" s="164">
        <f t="shared" si="39"/>
        <v>1029.9295206368577</v>
      </c>
      <c r="Q179" s="164">
        <f t="shared" si="39"/>
        <v>1027.3891317384503</v>
      </c>
    </row>
    <row r="180" spans="1:17" ht="12" customHeight="1" x14ac:dyDescent="0.25">
      <c r="A180" s="163" t="s">
        <v>142</v>
      </c>
      <c r="B180" s="162">
        <f>IF(B104=0,0,B104/0.086*1000000/B$13)</f>
        <v>3445.1581956666678</v>
      </c>
      <c r="C180" s="162">
        <f t="shared" ref="C180:Q180" si="40">IF(C104=0,0,C104/0.086*1000000/C$13)</f>
        <v>3598.7927440001486</v>
      </c>
      <c r="D180" s="162">
        <f t="shared" si="40"/>
        <v>3687.3641499973046</v>
      </c>
      <c r="E180" s="162">
        <f t="shared" si="40"/>
        <v>4178.7323216948917</v>
      </c>
      <c r="F180" s="162">
        <f t="shared" si="40"/>
        <v>3974.5657241253703</v>
      </c>
      <c r="G180" s="162">
        <f t="shared" si="40"/>
        <v>3970.8400104659722</v>
      </c>
      <c r="H180" s="162">
        <f t="shared" si="40"/>
        <v>3812.05866089753</v>
      </c>
      <c r="I180" s="162">
        <f t="shared" si="40"/>
        <v>3779.4768212380977</v>
      </c>
      <c r="J180" s="162">
        <f t="shared" si="40"/>
        <v>4132.9557256643375</v>
      </c>
      <c r="K180" s="162">
        <f t="shared" si="40"/>
        <v>4291.51625979647</v>
      </c>
      <c r="L180" s="162">
        <f t="shared" si="40"/>
        <v>2932.3829787356763</v>
      </c>
      <c r="M180" s="162">
        <f t="shared" si="40"/>
        <v>3390.8874913262334</v>
      </c>
      <c r="N180" s="162">
        <f t="shared" si="40"/>
        <v>3228.817479964549</v>
      </c>
      <c r="O180" s="162">
        <f t="shared" si="40"/>
        <v>3192.0366657361988</v>
      </c>
      <c r="P180" s="162">
        <f t="shared" si="40"/>
        <v>2986.5468518848866</v>
      </c>
      <c r="Q180" s="162">
        <f t="shared" si="40"/>
        <v>3250.3928694611536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3306.029816673718</v>
      </c>
      <c r="L181" s="160">
        <f t="shared" si="41"/>
        <v>2554.5190418640768</v>
      </c>
      <c r="M181" s="160">
        <f t="shared" si="41"/>
        <v>2771.0942634934195</v>
      </c>
      <c r="N181" s="160">
        <f t="shared" si="41"/>
        <v>2675.7855110335472</v>
      </c>
      <c r="O181" s="160">
        <f t="shared" si="41"/>
        <v>2646.8334363433369</v>
      </c>
      <c r="P181" s="160">
        <f t="shared" si="41"/>
        <v>2523.202946579303</v>
      </c>
      <c r="Q181" s="160">
        <f t="shared" si="41"/>
        <v>2652.5855664690353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2145.7581298982191</v>
      </c>
      <c r="L182" s="156">
        <f t="shared" si="42"/>
        <v>1466.1914893678418</v>
      </c>
      <c r="M182" s="156">
        <f t="shared" si="42"/>
        <v>1695.4437456631192</v>
      </c>
      <c r="N182" s="156">
        <f t="shared" si="42"/>
        <v>1614.4087399822818</v>
      </c>
      <c r="O182" s="156">
        <f t="shared" si="42"/>
        <v>1596.018332868108</v>
      </c>
      <c r="P182" s="156">
        <f t="shared" si="42"/>
        <v>1493.2734259424503</v>
      </c>
      <c r="Q182" s="156">
        <f t="shared" si="42"/>
        <v>1625.1964347305852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1160.2716867754991</v>
      </c>
      <c r="L183" s="156">
        <f t="shared" si="42"/>
        <v>1088.3275524962351</v>
      </c>
      <c r="M183" s="156">
        <f t="shared" si="42"/>
        <v>1075.6505178303009</v>
      </c>
      <c r="N183" s="156">
        <f t="shared" si="42"/>
        <v>1061.3767710512659</v>
      </c>
      <c r="O183" s="156">
        <f t="shared" si="42"/>
        <v>1050.8151034752289</v>
      </c>
      <c r="P183" s="156">
        <f t="shared" si="42"/>
        <v>1029.9295206368529</v>
      </c>
      <c r="Q183" s="156">
        <f t="shared" si="42"/>
        <v>1027.38913173845</v>
      </c>
    </row>
    <row r="184" spans="1:17" ht="12" customHeight="1" x14ac:dyDescent="0.25">
      <c r="A184" s="158" t="s">
        <v>62</v>
      </c>
      <c r="B184" s="157">
        <f t="shared" si="36"/>
        <v>1307.0867519752021</v>
      </c>
      <c r="C184" s="157">
        <f t="shared" si="36"/>
        <v>1336.5027426739666</v>
      </c>
      <c r="D184" s="157">
        <f t="shared" si="36"/>
        <v>1341.5551361116343</v>
      </c>
      <c r="E184" s="157">
        <f t="shared" si="36"/>
        <v>1364.1657224880294</v>
      </c>
      <c r="F184" s="157">
        <f t="shared" si="36"/>
        <v>1426.1851946365728</v>
      </c>
      <c r="G184" s="157">
        <f t="shared" si="36"/>
        <v>1430.7942478774721</v>
      </c>
      <c r="H184" s="157">
        <f t="shared" si="36"/>
        <v>1432.9676416346201</v>
      </c>
      <c r="I184" s="157">
        <f t="shared" si="36"/>
        <v>1434.7088223340202</v>
      </c>
      <c r="J184" s="157">
        <f t="shared" si="36"/>
        <v>1448.7387315753583</v>
      </c>
      <c r="K184" s="157">
        <f t="shared" si="36"/>
        <v>1398.7888324573732</v>
      </c>
      <c r="L184" s="157">
        <f t="shared" si="36"/>
        <v>1377.1392652414206</v>
      </c>
      <c r="M184" s="157">
        <f t="shared" si="36"/>
        <v>1354.9613316021334</v>
      </c>
      <c r="N184" s="157">
        <f t="shared" si="36"/>
        <v>1352.117100167814</v>
      </c>
      <c r="O184" s="157">
        <f t="shared" si="36"/>
        <v>1369.3145388553362</v>
      </c>
      <c r="P184" s="157">
        <f t="shared" si="36"/>
        <v>1339.0528162646019</v>
      </c>
      <c r="Q184" s="157">
        <f t="shared" si="36"/>
        <v>1235.6170436082448</v>
      </c>
    </row>
    <row r="185" spans="1:17" ht="12" customHeight="1" x14ac:dyDescent="0.25">
      <c r="A185" s="23" t="s">
        <v>203</v>
      </c>
      <c r="B185" s="156">
        <f>IF(B109=0,0,B109/0.086*1000000/B$16)</f>
        <v>1431.1065837518108</v>
      </c>
      <c r="C185" s="156">
        <f t="shared" ref="C185:Q185" si="43">IF(C109=0,0,C109/0.086*1000000/C$16)</f>
        <v>1450.5482046777715</v>
      </c>
      <c r="D185" s="156">
        <f t="shared" si="43"/>
        <v>1437.0361974567302</v>
      </c>
      <c r="E185" s="156">
        <f t="shared" si="43"/>
        <v>1417.0821353188453</v>
      </c>
      <c r="F185" s="156">
        <f t="shared" si="43"/>
        <v>1486.6637497685783</v>
      </c>
      <c r="G185" s="156">
        <f t="shared" si="43"/>
        <v>1494.0430812731925</v>
      </c>
      <c r="H185" s="156">
        <f t="shared" si="43"/>
        <v>1483.2750968649307</v>
      </c>
      <c r="I185" s="156">
        <f t="shared" si="43"/>
        <v>1492.4828225385611</v>
      </c>
      <c r="J185" s="156">
        <f t="shared" si="43"/>
        <v>1481.0700120955439</v>
      </c>
      <c r="K185" s="156">
        <f t="shared" si="43"/>
        <v>1426.1875492391839</v>
      </c>
      <c r="L185" s="156">
        <f t="shared" si="43"/>
        <v>1418.3192267102772</v>
      </c>
      <c r="M185" s="156">
        <f t="shared" si="43"/>
        <v>1385.1778077826375</v>
      </c>
      <c r="N185" s="156">
        <f t="shared" si="43"/>
        <v>1377.4960322629984</v>
      </c>
      <c r="O185" s="156">
        <f t="shared" si="43"/>
        <v>1395.8117771347365</v>
      </c>
      <c r="P185" s="156">
        <f t="shared" si="43"/>
        <v>1368.6485754315988</v>
      </c>
      <c r="Q185" s="156">
        <f t="shared" si="43"/>
        <v>1254.7658648755719</v>
      </c>
    </row>
    <row r="186" spans="1:17" ht="12" customHeight="1" x14ac:dyDescent="0.25">
      <c r="A186" s="29" t="s">
        <v>140</v>
      </c>
      <c r="B186" s="57">
        <f>IF(B110=0,0,B110/0.086*1000000/B$17)</f>
        <v>917.74561890238101</v>
      </c>
      <c r="C186" s="57">
        <f t="shared" ref="C186:Q186" si="44">IF(C110=0,0,C110/0.086*1000000/C$17)</f>
        <v>980.39076523983033</v>
      </c>
      <c r="D186" s="57">
        <f t="shared" si="44"/>
        <v>1004.1378005539682</v>
      </c>
      <c r="E186" s="57">
        <f t="shared" si="44"/>
        <v>1123.8316841973301</v>
      </c>
      <c r="F186" s="57">
        <f t="shared" si="44"/>
        <v>1175.7145652337661</v>
      </c>
      <c r="G186" s="57">
        <f t="shared" si="44"/>
        <v>1087.7385609512837</v>
      </c>
      <c r="H186" s="57">
        <f t="shared" si="44"/>
        <v>1157.5890256405514</v>
      </c>
      <c r="I186" s="57">
        <f t="shared" si="44"/>
        <v>1103.5380420886372</v>
      </c>
      <c r="J186" s="57">
        <f t="shared" si="44"/>
        <v>1167.7571748828668</v>
      </c>
      <c r="K186" s="57">
        <f t="shared" si="44"/>
        <v>1153.0638930734497</v>
      </c>
      <c r="L186" s="57">
        <f t="shared" si="44"/>
        <v>988.9903380851066</v>
      </c>
      <c r="M186" s="57">
        <f t="shared" si="44"/>
        <v>961.73584196650063</v>
      </c>
      <c r="N186" s="57">
        <f t="shared" si="44"/>
        <v>912.22664209548714</v>
      </c>
      <c r="O186" s="57">
        <f t="shared" si="44"/>
        <v>917.85070770968775</v>
      </c>
      <c r="P186" s="57">
        <f t="shared" si="44"/>
        <v>880.63870865376384</v>
      </c>
      <c r="Q186" s="57">
        <f t="shared" si="44"/>
        <v>871.52140333181148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9862.9093144824583</v>
      </c>
      <c r="C188" s="168">
        <f t="shared" ref="C188:Q188" si="45">SUM(C189,C192,C194,C203)</f>
        <v>9840.2231823220172</v>
      </c>
      <c r="D188" s="168">
        <f t="shared" si="45"/>
        <v>10230.754699369787</v>
      </c>
      <c r="E188" s="168">
        <f t="shared" si="45"/>
        <v>11154.671237522916</v>
      </c>
      <c r="F188" s="168">
        <f t="shared" si="45"/>
        <v>11116.96357204466</v>
      </c>
      <c r="G188" s="168">
        <f t="shared" si="45"/>
        <v>10663.121669502669</v>
      </c>
      <c r="H188" s="168">
        <f t="shared" si="45"/>
        <v>10143.551254641256</v>
      </c>
      <c r="I188" s="168">
        <f t="shared" si="45"/>
        <v>9072.0043680363942</v>
      </c>
      <c r="J188" s="168">
        <f t="shared" si="45"/>
        <v>10110.335922108374</v>
      </c>
      <c r="K188" s="168">
        <f t="shared" si="45"/>
        <v>10485.624424904518</v>
      </c>
      <c r="L188" s="168">
        <f t="shared" si="45"/>
        <v>10444.875683380522</v>
      </c>
      <c r="M188" s="168">
        <f t="shared" si="45"/>
        <v>9864.8415136965268</v>
      </c>
      <c r="N188" s="168">
        <f t="shared" si="45"/>
        <v>9471.0372689512642</v>
      </c>
      <c r="O188" s="168">
        <f t="shared" si="45"/>
        <v>9377.01829373084</v>
      </c>
      <c r="P188" s="168">
        <f t="shared" si="45"/>
        <v>7923.3427846255981</v>
      </c>
      <c r="Q188" s="168">
        <f t="shared" si="45"/>
        <v>8811.8711013710181</v>
      </c>
    </row>
    <row r="189" spans="1:17" ht="12" customHeight="1" x14ac:dyDescent="0.25">
      <c r="A189" s="158" t="s">
        <v>65</v>
      </c>
      <c r="B189" s="157">
        <f>SUM(B190:B191)</f>
        <v>7057.243383529124</v>
      </c>
      <c r="C189" s="157">
        <f t="shared" ref="C189:Q189" si="46">SUM(C190:C191)</f>
        <v>6983.7578136275552</v>
      </c>
      <c r="D189" s="157">
        <f t="shared" si="46"/>
        <v>7346.9709156763056</v>
      </c>
      <c r="E189" s="157">
        <f t="shared" si="46"/>
        <v>8160.4929228342125</v>
      </c>
      <c r="F189" s="157">
        <f t="shared" si="46"/>
        <v>8115.7183753871641</v>
      </c>
      <c r="G189" s="157">
        <f t="shared" si="46"/>
        <v>7694.3336848908666</v>
      </c>
      <c r="H189" s="157">
        <f t="shared" si="46"/>
        <v>7177.5051283539624</v>
      </c>
      <c r="I189" s="157">
        <f t="shared" si="46"/>
        <v>6094.5278272529677</v>
      </c>
      <c r="J189" s="157">
        <f t="shared" si="46"/>
        <v>7028.0370404494743</v>
      </c>
      <c r="K189" s="157">
        <f t="shared" si="46"/>
        <v>7381.9864811152538</v>
      </c>
      <c r="L189" s="157">
        <f t="shared" si="46"/>
        <v>7469.1613386029039</v>
      </c>
      <c r="M189" s="157">
        <f t="shared" si="46"/>
        <v>6883.2253610603721</v>
      </c>
      <c r="N189" s="157">
        <f t="shared" si="46"/>
        <v>6442.6174764786701</v>
      </c>
      <c r="O189" s="157">
        <f t="shared" si="46"/>
        <v>6371.1420481688756</v>
      </c>
      <c r="P189" s="157">
        <f t="shared" si="46"/>
        <v>4947.7825664000547</v>
      </c>
      <c r="Q189" s="157">
        <f t="shared" si="46"/>
        <v>5829.7933701819356</v>
      </c>
    </row>
    <row r="190" spans="1:17" ht="12" customHeight="1" x14ac:dyDescent="0.25">
      <c r="A190" s="23" t="s">
        <v>161</v>
      </c>
      <c r="B190" s="156">
        <f>IF(B114=0,0,B114/0.086*1000000/B$7)</f>
        <v>6920.8656450477156</v>
      </c>
      <c r="C190" s="156">
        <f t="shared" ref="C190:Q191" si="47">IF(C114=0,0,C114/0.086*1000000/C$7)</f>
        <v>6794.2818202981607</v>
      </c>
      <c r="D190" s="156">
        <f t="shared" si="47"/>
        <v>7147.6651488725583</v>
      </c>
      <c r="E190" s="156">
        <f t="shared" si="47"/>
        <v>7829.6420440408701</v>
      </c>
      <c r="F190" s="156">
        <f t="shared" si="47"/>
        <v>7823.8093420160476</v>
      </c>
      <c r="G190" s="156">
        <f t="shared" si="47"/>
        <v>7412.8969926826812</v>
      </c>
      <c r="H190" s="156">
        <f t="shared" si="47"/>
        <v>6905.5419159965322</v>
      </c>
      <c r="I190" s="156">
        <f t="shared" si="47"/>
        <v>5834.6804473599304</v>
      </c>
      <c r="J190" s="156">
        <f t="shared" si="47"/>
        <v>6666.6290642584117</v>
      </c>
      <c r="K190" s="156">
        <f t="shared" si="47"/>
        <v>7182.8901093099485</v>
      </c>
      <c r="L190" s="156">
        <f t="shared" si="47"/>
        <v>7326.1891651370615</v>
      </c>
      <c r="M190" s="156">
        <f t="shared" si="47"/>
        <v>6745.6697694090335</v>
      </c>
      <c r="N190" s="156">
        <f t="shared" si="47"/>
        <v>6342.8691937168232</v>
      </c>
      <c r="O190" s="156">
        <f t="shared" si="47"/>
        <v>6276.9210772687029</v>
      </c>
      <c r="P190" s="156">
        <f t="shared" si="47"/>
        <v>4878.2590278350917</v>
      </c>
      <c r="Q190" s="156">
        <f t="shared" si="47"/>
        <v>5679.1459740710688</v>
      </c>
    </row>
    <row r="191" spans="1:17" ht="12" customHeight="1" x14ac:dyDescent="0.25">
      <c r="A191" s="23" t="s">
        <v>60</v>
      </c>
      <c r="B191" s="156">
        <f>IF(B115=0,0,B115/0.086*1000000/B$7)</f>
        <v>136.3777384814085</v>
      </c>
      <c r="C191" s="156">
        <f t="shared" si="47"/>
        <v>189.47599332939427</v>
      </c>
      <c r="D191" s="156">
        <f t="shared" si="47"/>
        <v>199.30576680374688</v>
      </c>
      <c r="E191" s="156">
        <f t="shared" si="47"/>
        <v>330.85087879334225</v>
      </c>
      <c r="F191" s="156">
        <f t="shared" si="47"/>
        <v>291.90903337111689</v>
      </c>
      <c r="G191" s="156">
        <f t="shared" si="47"/>
        <v>281.43669220818566</v>
      </c>
      <c r="H191" s="156">
        <f t="shared" si="47"/>
        <v>271.96321235743034</v>
      </c>
      <c r="I191" s="156">
        <f t="shared" si="47"/>
        <v>259.84737989303682</v>
      </c>
      <c r="J191" s="156">
        <f t="shared" si="47"/>
        <v>361.40797619106252</v>
      </c>
      <c r="K191" s="156">
        <f t="shared" si="47"/>
        <v>199.09637180530538</v>
      </c>
      <c r="L191" s="156">
        <f t="shared" si="47"/>
        <v>142.97217346584202</v>
      </c>
      <c r="M191" s="156">
        <f t="shared" si="47"/>
        <v>137.55559165133866</v>
      </c>
      <c r="N191" s="156">
        <f t="shared" si="47"/>
        <v>99.748282761846681</v>
      </c>
      <c r="O191" s="156">
        <f t="shared" si="47"/>
        <v>94.220970900172645</v>
      </c>
      <c r="P191" s="156">
        <f t="shared" si="47"/>
        <v>69.523538564963232</v>
      </c>
      <c r="Q191" s="156">
        <f t="shared" si="47"/>
        <v>150.64739611086651</v>
      </c>
    </row>
    <row r="192" spans="1:17" ht="12" customHeight="1" x14ac:dyDescent="0.25">
      <c r="A192" s="158" t="s">
        <v>112</v>
      </c>
      <c r="B192" s="157">
        <f>B193</f>
        <v>13.335139277787073</v>
      </c>
      <c r="C192" s="157">
        <f t="shared" ref="C192:Q192" si="48">C193</f>
        <v>16.151644734873635</v>
      </c>
      <c r="D192" s="157">
        <f t="shared" si="48"/>
        <v>19.778137424848204</v>
      </c>
      <c r="E192" s="157">
        <f t="shared" si="48"/>
        <v>22.762273606182099</v>
      </c>
      <c r="F192" s="157">
        <f t="shared" si="48"/>
        <v>27.019164626225358</v>
      </c>
      <c r="G192" s="157">
        <f t="shared" si="48"/>
        <v>35.160049944966225</v>
      </c>
      <c r="H192" s="157">
        <f t="shared" si="48"/>
        <v>45.295294294622749</v>
      </c>
      <c r="I192" s="157">
        <f t="shared" si="48"/>
        <v>64.89962116242026</v>
      </c>
      <c r="J192" s="157">
        <f t="shared" si="48"/>
        <v>87.715635331321792</v>
      </c>
      <c r="K192" s="157">
        <f t="shared" si="48"/>
        <v>96.543149342308993</v>
      </c>
      <c r="L192" s="157">
        <f t="shared" si="48"/>
        <v>136.90742304178409</v>
      </c>
      <c r="M192" s="157">
        <f t="shared" si="48"/>
        <v>162.8368586298275</v>
      </c>
      <c r="N192" s="157">
        <f t="shared" si="48"/>
        <v>235.43877013936887</v>
      </c>
      <c r="O192" s="157">
        <f t="shared" si="48"/>
        <v>222.33946383651747</v>
      </c>
      <c r="P192" s="157">
        <f t="shared" si="48"/>
        <v>234.19722134744859</v>
      </c>
      <c r="Q192" s="157">
        <f t="shared" si="48"/>
        <v>280.93711707309939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13.335139277787073</v>
      </c>
      <c r="C193" s="156">
        <f t="shared" si="49"/>
        <v>16.151644734873635</v>
      </c>
      <c r="D193" s="156">
        <f t="shared" si="49"/>
        <v>19.778137424848204</v>
      </c>
      <c r="E193" s="156">
        <f t="shared" si="49"/>
        <v>22.762273606182099</v>
      </c>
      <c r="F193" s="156">
        <f t="shared" si="49"/>
        <v>27.019164626225358</v>
      </c>
      <c r="G193" s="156">
        <f t="shared" si="49"/>
        <v>35.160049944966225</v>
      </c>
      <c r="H193" s="156">
        <f t="shared" si="49"/>
        <v>45.295294294622749</v>
      </c>
      <c r="I193" s="156">
        <f t="shared" si="49"/>
        <v>64.89962116242026</v>
      </c>
      <c r="J193" s="156">
        <f t="shared" si="49"/>
        <v>87.715635331321792</v>
      </c>
      <c r="K193" s="156">
        <f t="shared" si="49"/>
        <v>96.543149342308993</v>
      </c>
      <c r="L193" s="156">
        <f t="shared" si="49"/>
        <v>136.90742304178409</v>
      </c>
      <c r="M193" s="156">
        <f t="shared" si="49"/>
        <v>162.8368586298275</v>
      </c>
      <c r="N193" s="156">
        <f t="shared" si="49"/>
        <v>235.43877013936887</v>
      </c>
      <c r="O193" s="156">
        <f t="shared" si="49"/>
        <v>222.33946383651747</v>
      </c>
      <c r="P193" s="156">
        <f t="shared" si="49"/>
        <v>234.19722134744859</v>
      </c>
      <c r="Q193" s="156">
        <f t="shared" si="49"/>
        <v>280.93711707309939</v>
      </c>
    </row>
    <row r="194" spans="1:17" ht="12" customHeight="1" x14ac:dyDescent="0.25">
      <c r="A194" s="158" t="s">
        <v>63</v>
      </c>
      <c r="B194" s="157">
        <f t="shared" si="49"/>
        <v>2123.7040747062742</v>
      </c>
      <c r="C194" s="157">
        <f t="shared" si="49"/>
        <v>2143.2411611932043</v>
      </c>
      <c r="D194" s="157">
        <f t="shared" si="49"/>
        <v>2160.8809116592815</v>
      </c>
      <c r="E194" s="157">
        <f t="shared" si="49"/>
        <v>2251.6116200303036</v>
      </c>
      <c r="F194" s="157">
        <f t="shared" si="49"/>
        <v>2207.1881209202479</v>
      </c>
      <c r="G194" s="157">
        <f t="shared" si="49"/>
        <v>2177.5208546588206</v>
      </c>
      <c r="H194" s="157">
        <f t="shared" si="49"/>
        <v>2155.002405929135</v>
      </c>
      <c r="I194" s="157">
        <f t="shared" si="49"/>
        <v>2145.0565538440073</v>
      </c>
      <c r="J194" s="157">
        <f t="shared" si="49"/>
        <v>2226.8161715993233</v>
      </c>
      <c r="K194" s="157">
        <f t="shared" si="49"/>
        <v>2263.0107415274356</v>
      </c>
      <c r="L194" s="157">
        <f t="shared" si="49"/>
        <v>2108.0026038813207</v>
      </c>
      <c r="M194" s="157">
        <f t="shared" si="49"/>
        <v>2100.4125163204994</v>
      </c>
      <c r="N194" s="157">
        <f t="shared" si="49"/>
        <v>2076.0113714069498</v>
      </c>
      <c r="O194" s="157">
        <f t="shared" si="49"/>
        <v>2053.762872360267</v>
      </c>
      <c r="P194" s="157">
        <f t="shared" si="49"/>
        <v>2024.8528374531277</v>
      </c>
      <c r="Q194" s="157">
        <f t="shared" si="49"/>
        <v>2038.3165084412326</v>
      </c>
    </row>
    <row r="195" spans="1:17" ht="12" customHeight="1" x14ac:dyDescent="0.25">
      <c r="A195" s="167" t="s">
        <v>160</v>
      </c>
      <c r="B195" s="132">
        <f>IF(B119=0,0,B119/0.086*1000000/B$11)</f>
        <v>2055.5278292290877</v>
      </c>
      <c r="C195" s="132">
        <f t="shared" ref="C195:Q195" si="50">IF(C119=0,0,C119/0.086*1000000/C$11)</f>
        <v>2050.890849496458</v>
      </c>
      <c r="D195" s="132">
        <f t="shared" si="50"/>
        <v>2048.0929889976596</v>
      </c>
      <c r="E195" s="132">
        <f t="shared" si="50"/>
        <v>2063.6959180249287</v>
      </c>
      <c r="F195" s="132">
        <f t="shared" si="50"/>
        <v>2067.1672223683518</v>
      </c>
      <c r="G195" s="132">
        <f t="shared" si="50"/>
        <v>2069.1258507456996</v>
      </c>
      <c r="H195" s="132">
        <f t="shared" si="50"/>
        <v>2056.5480990727715</v>
      </c>
      <c r="I195" s="132">
        <f t="shared" si="50"/>
        <v>2066.0626184010066</v>
      </c>
      <c r="J195" s="132">
        <f t="shared" si="50"/>
        <v>2153.6151487798979</v>
      </c>
      <c r="K195" s="132">
        <f t="shared" si="50"/>
        <v>2170.7758835309455</v>
      </c>
      <c r="L195" s="132">
        <f t="shared" si="50"/>
        <v>2098.7093586482997</v>
      </c>
      <c r="M195" s="132">
        <f t="shared" si="50"/>
        <v>2082.7003428126941</v>
      </c>
      <c r="N195" s="132">
        <f t="shared" si="50"/>
        <v>2063.8325564397396</v>
      </c>
      <c r="O195" s="132">
        <f t="shared" si="50"/>
        <v>2045.3501016040786</v>
      </c>
      <c r="P195" s="132">
        <f t="shared" si="50"/>
        <v>2012.0648640524778</v>
      </c>
      <c r="Q195" s="132">
        <f t="shared" si="50"/>
        <v>2010.722660351317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2284.4607352091152</v>
      </c>
      <c r="L196" s="132">
        <f t="shared" si="51"/>
        <v>2170.9884861938622</v>
      </c>
      <c r="M196" s="132">
        <f t="shared" si="51"/>
        <v>2148.8152094913412</v>
      </c>
      <c r="N196" s="132">
        <f t="shared" si="51"/>
        <v>2124.6139477683214</v>
      </c>
      <c r="O196" s="132">
        <f t="shared" si="51"/>
        <v>2104.2229510751499</v>
      </c>
      <c r="P196" s="132">
        <f t="shared" si="51"/>
        <v>2061.7529688176364</v>
      </c>
      <c r="Q196" s="132">
        <f t="shared" si="51"/>
        <v>2059.3494895216204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1124.1890484336159</v>
      </c>
      <c r="L197" s="165">
        <f t="shared" si="52"/>
        <v>1082.6609336976271</v>
      </c>
      <c r="M197" s="165">
        <f t="shared" si="52"/>
        <v>1073.1646916610407</v>
      </c>
      <c r="N197" s="165">
        <f t="shared" si="52"/>
        <v>1063.2371767170548</v>
      </c>
      <c r="O197" s="165">
        <f t="shared" si="52"/>
        <v>1053.4078475999208</v>
      </c>
      <c r="P197" s="165">
        <f t="shared" si="52"/>
        <v>1031.8234481807785</v>
      </c>
      <c r="Q197" s="165">
        <f t="shared" si="52"/>
        <v>1031.9603577831708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1160.2716867754991</v>
      </c>
      <c r="L198" s="164">
        <f t="shared" si="52"/>
        <v>1088.3275524962351</v>
      </c>
      <c r="M198" s="164">
        <f t="shared" si="52"/>
        <v>1075.6505178303005</v>
      </c>
      <c r="N198" s="164">
        <f t="shared" si="52"/>
        <v>1061.3767710512664</v>
      </c>
      <c r="O198" s="164">
        <f t="shared" si="52"/>
        <v>1050.8151034752291</v>
      </c>
      <c r="P198" s="164">
        <f t="shared" si="52"/>
        <v>1029.9295206368581</v>
      </c>
      <c r="Q198" s="164">
        <f t="shared" si="52"/>
        <v>1027.3891317384496</v>
      </c>
    </row>
    <row r="199" spans="1:17" ht="12" customHeight="1" x14ac:dyDescent="0.25">
      <c r="A199" s="163" t="s">
        <v>142</v>
      </c>
      <c r="B199" s="162">
        <f>IF(B123=0,0,B123/0.086*1000000/B$13)</f>
        <v>2343.6565815718459</v>
      </c>
      <c r="C199" s="162">
        <f t="shared" ref="C199:Q199" si="53">IF(C123=0,0,C123/0.086*1000000/C$13)</f>
        <v>2464.1960644533315</v>
      </c>
      <c r="D199" s="162">
        <f t="shared" si="53"/>
        <v>2548.6643941613015</v>
      </c>
      <c r="E199" s="162">
        <f t="shared" si="53"/>
        <v>2920.824163516801</v>
      </c>
      <c r="F199" s="162">
        <f t="shared" si="53"/>
        <v>2794.9033336890734</v>
      </c>
      <c r="G199" s="162">
        <f t="shared" si="53"/>
        <v>2818.2145909886062</v>
      </c>
      <c r="H199" s="162">
        <f t="shared" si="53"/>
        <v>2722.1141486787728</v>
      </c>
      <c r="I199" s="162">
        <f t="shared" si="53"/>
        <v>2721.3842039906713</v>
      </c>
      <c r="J199" s="162">
        <f t="shared" si="53"/>
        <v>2991.1436508987972</v>
      </c>
      <c r="K199" s="162">
        <f t="shared" si="53"/>
        <v>3108.327238172491</v>
      </c>
      <c r="L199" s="162">
        <f t="shared" si="53"/>
        <v>2143.3586130487447</v>
      </c>
      <c r="M199" s="162">
        <f t="shared" si="53"/>
        <v>2514.9563001320321</v>
      </c>
      <c r="N199" s="162">
        <f t="shared" si="53"/>
        <v>2417.5923199045365</v>
      </c>
      <c r="O199" s="162">
        <f t="shared" si="53"/>
        <v>2417.5933268080457</v>
      </c>
      <c r="P199" s="162">
        <f t="shared" si="53"/>
        <v>2296.7128443247302</v>
      </c>
      <c r="Q199" s="162">
        <f t="shared" si="53"/>
        <v>2510.2342559627259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2763.5608520731757</v>
      </c>
      <c r="L200" s="160">
        <f t="shared" si="54"/>
        <v>2183.8512727147049</v>
      </c>
      <c r="M200" s="160">
        <f t="shared" si="54"/>
        <v>2347.1482370085337</v>
      </c>
      <c r="N200" s="160">
        <f t="shared" si="54"/>
        <v>2274.6634644462865</v>
      </c>
      <c r="O200" s="160">
        <f t="shared" si="54"/>
        <v>2259.6117668792667</v>
      </c>
      <c r="P200" s="160">
        <f t="shared" si="54"/>
        <v>2178.7519918857197</v>
      </c>
      <c r="Q200" s="160">
        <f t="shared" si="54"/>
        <v>2282.9801184031039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1603.2891652976768</v>
      </c>
      <c r="L201" s="156">
        <f t="shared" si="55"/>
        <v>1095.5237202184699</v>
      </c>
      <c r="M201" s="156">
        <f t="shared" si="55"/>
        <v>1271.497719178233</v>
      </c>
      <c r="N201" s="156">
        <f t="shared" si="55"/>
        <v>1213.2866933950211</v>
      </c>
      <c r="O201" s="156">
        <f t="shared" si="55"/>
        <v>1208.7966634040376</v>
      </c>
      <c r="P201" s="156">
        <f t="shared" si="55"/>
        <v>1148.8224712488666</v>
      </c>
      <c r="Q201" s="156">
        <f t="shared" si="55"/>
        <v>1255.5909866646539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1160.2716867754991</v>
      </c>
      <c r="L202" s="156">
        <f t="shared" si="55"/>
        <v>1088.3275524962348</v>
      </c>
      <c r="M202" s="156">
        <f t="shared" si="55"/>
        <v>1075.6505178303009</v>
      </c>
      <c r="N202" s="156">
        <f t="shared" si="55"/>
        <v>1061.3767710512659</v>
      </c>
      <c r="O202" s="156">
        <f t="shared" si="55"/>
        <v>1050.8151034752289</v>
      </c>
      <c r="P202" s="156">
        <f t="shared" si="55"/>
        <v>1029.9295206368533</v>
      </c>
      <c r="Q202" s="156">
        <f t="shared" si="55"/>
        <v>1027.38913173845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668.62671696927191</v>
      </c>
      <c r="C203" s="157">
        <f t="shared" si="56"/>
        <v>697.07256276638316</v>
      </c>
      <c r="D203" s="157">
        <f t="shared" si="56"/>
        <v>703.12473460935212</v>
      </c>
      <c r="E203" s="157">
        <f t="shared" si="56"/>
        <v>719.80442105221869</v>
      </c>
      <c r="F203" s="157">
        <f t="shared" si="56"/>
        <v>767.03791111102407</v>
      </c>
      <c r="G203" s="157">
        <f t="shared" si="56"/>
        <v>756.1070800080164</v>
      </c>
      <c r="H203" s="157">
        <f t="shared" si="56"/>
        <v>765.74842606353639</v>
      </c>
      <c r="I203" s="157">
        <f t="shared" si="56"/>
        <v>767.52036577699982</v>
      </c>
      <c r="J203" s="157">
        <f t="shared" si="56"/>
        <v>767.76707472825422</v>
      </c>
      <c r="K203" s="157">
        <f t="shared" si="56"/>
        <v>744.08405291951851</v>
      </c>
      <c r="L203" s="157">
        <f t="shared" si="56"/>
        <v>730.80431785451424</v>
      </c>
      <c r="M203" s="157">
        <f t="shared" si="56"/>
        <v>718.36677768582695</v>
      </c>
      <c r="N203" s="157">
        <f t="shared" si="56"/>
        <v>716.96965092627647</v>
      </c>
      <c r="O203" s="157">
        <f t="shared" si="56"/>
        <v>729.77390936517907</v>
      </c>
      <c r="P203" s="157">
        <f t="shared" si="56"/>
        <v>716.51015942496724</v>
      </c>
      <c r="Q203" s="157">
        <f t="shared" si="56"/>
        <v>662.82410567474983</v>
      </c>
    </row>
    <row r="204" spans="1:17" ht="12" customHeight="1" x14ac:dyDescent="0.25">
      <c r="A204" s="23" t="s">
        <v>203</v>
      </c>
      <c r="B204" s="156">
        <f>IF(B128=0,0,B128/0.086*1000000/B$16)</f>
        <v>646.72337281761588</v>
      </c>
      <c r="C204" s="156">
        <f t="shared" ref="C204:Q204" si="57">IF(C128=0,0,C128/0.086*1000000/C$16)</f>
        <v>666.32460846314279</v>
      </c>
      <c r="D204" s="156">
        <f t="shared" si="57"/>
        <v>671.37533253878098</v>
      </c>
      <c r="E204" s="156">
        <f t="shared" si="57"/>
        <v>676.01006465103478</v>
      </c>
      <c r="F204" s="156">
        <f t="shared" si="57"/>
        <v>718.16626667932678</v>
      </c>
      <c r="G204" s="156">
        <f t="shared" si="57"/>
        <v>729.27322977569929</v>
      </c>
      <c r="H204" s="156">
        <f t="shared" si="57"/>
        <v>729.7169683930756</v>
      </c>
      <c r="I204" s="156">
        <f t="shared" si="57"/>
        <v>740.68914165578747</v>
      </c>
      <c r="J204" s="156">
        <f t="shared" si="57"/>
        <v>743.19763945214015</v>
      </c>
      <c r="K204" s="156">
        <f t="shared" si="57"/>
        <v>718.99322480181968</v>
      </c>
      <c r="L204" s="156">
        <f t="shared" si="57"/>
        <v>720.06404367840992</v>
      </c>
      <c r="M204" s="156">
        <f t="shared" si="57"/>
        <v>711.29182893627433</v>
      </c>
      <c r="N204" s="156">
        <f t="shared" si="57"/>
        <v>713.38007539965099</v>
      </c>
      <c r="O204" s="156">
        <f t="shared" si="57"/>
        <v>726.59126978228187</v>
      </c>
      <c r="P204" s="156">
        <f t="shared" si="57"/>
        <v>714.01796737234224</v>
      </c>
      <c r="Q204" s="156">
        <f t="shared" si="57"/>
        <v>658.02444839981285</v>
      </c>
    </row>
    <row r="205" spans="1:17" ht="12" customHeight="1" x14ac:dyDescent="0.25">
      <c r="A205" s="29" t="s">
        <v>140</v>
      </c>
      <c r="B205" s="57">
        <f>IF(B129=0,0,B129/0.086*1000000/B$17)</f>
        <v>737.38888756671747</v>
      </c>
      <c r="C205" s="57">
        <f t="shared" ref="C205:Q205" si="58">IF(C129=0,0,C129/0.086*1000000/C$17)</f>
        <v>793.08440415482892</v>
      </c>
      <c r="D205" s="57">
        <f t="shared" si="58"/>
        <v>815.32288680083332</v>
      </c>
      <c r="E205" s="57">
        <f t="shared" si="58"/>
        <v>918.70820090384836</v>
      </c>
      <c r="F205" s="57">
        <f t="shared" si="58"/>
        <v>969.43877062295201</v>
      </c>
      <c r="G205" s="57">
        <f t="shared" si="58"/>
        <v>901.65134430656974</v>
      </c>
      <c r="H205" s="57">
        <f t="shared" si="58"/>
        <v>962.98147830431151</v>
      </c>
      <c r="I205" s="57">
        <f t="shared" si="58"/>
        <v>921.32168463499818</v>
      </c>
      <c r="J205" s="57">
        <f t="shared" si="58"/>
        <v>981.29273965289997</v>
      </c>
      <c r="K205" s="57">
        <f t="shared" si="58"/>
        <v>969.11073089908768</v>
      </c>
      <c r="L205" s="57">
        <f t="shared" si="58"/>
        <v>832.03865004232534</v>
      </c>
      <c r="M205" s="57">
        <f t="shared" si="58"/>
        <v>810.4374139033215</v>
      </c>
      <c r="N205" s="57">
        <f t="shared" si="58"/>
        <v>779.18739975708831</v>
      </c>
      <c r="O205" s="57">
        <f t="shared" si="58"/>
        <v>784.00018925517645</v>
      </c>
      <c r="P205" s="57">
        <f t="shared" si="58"/>
        <v>755.11217633396302</v>
      </c>
      <c r="Q205" s="57">
        <f t="shared" si="58"/>
        <v>754.0847772445228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3037.8262069441953</v>
      </c>
      <c r="C207" s="168">
        <f t="shared" ref="C207:Q207" si="59">SUM(C208,C211,C213,C222)</f>
        <v>2985.0991809683019</v>
      </c>
      <c r="D207" s="168">
        <f t="shared" si="59"/>
        <v>3078.6234155907478</v>
      </c>
      <c r="E207" s="168">
        <f t="shared" si="59"/>
        <v>3274.7692783540133</v>
      </c>
      <c r="F207" s="168">
        <f t="shared" si="59"/>
        <v>3272.6621043645046</v>
      </c>
      <c r="G207" s="168">
        <f t="shared" si="59"/>
        <v>3178.6187728729319</v>
      </c>
      <c r="H207" s="168">
        <f t="shared" si="59"/>
        <v>3004.0595061691774</v>
      </c>
      <c r="I207" s="168">
        <f t="shared" si="59"/>
        <v>2688.5007349925522</v>
      </c>
      <c r="J207" s="168">
        <f t="shared" si="59"/>
        <v>2987.4089148218768</v>
      </c>
      <c r="K207" s="168">
        <f t="shared" si="59"/>
        <v>3090.3727013106195</v>
      </c>
      <c r="L207" s="168">
        <f t="shared" si="59"/>
        <v>3129.2246449813251</v>
      </c>
      <c r="M207" s="168">
        <f t="shared" si="59"/>
        <v>2935.5315440372119</v>
      </c>
      <c r="N207" s="168">
        <f t="shared" si="59"/>
        <v>2796.8343090118051</v>
      </c>
      <c r="O207" s="168">
        <f t="shared" si="59"/>
        <v>2772.1020608935878</v>
      </c>
      <c r="P207" s="168">
        <f t="shared" si="59"/>
        <v>2313.0556374993712</v>
      </c>
      <c r="Q207" s="168">
        <f t="shared" si="59"/>
        <v>2499.7274033972749</v>
      </c>
    </row>
    <row r="208" spans="1:17" ht="12" customHeight="1" x14ac:dyDescent="0.25">
      <c r="A208" s="158" t="s">
        <v>65</v>
      </c>
      <c r="B208" s="157">
        <f>SUM(B209:B210)</f>
        <v>2247.0389076242968</v>
      </c>
      <c r="C208" s="157">
        <f t="shared" ref="C208:Q208" si="60">SUM(C209:C210)</f>
        <v>2185.6331877756229</v>
      </c>
      <c r="D208" s="157">
        <f t="shared" si="60"/>
        <v>2279.3108353283924</v>
      </c>
      <c r="E208" s="157">
        <f t="shared" si="60"/>
        <v>2462.4294242787732</v>
      </c>
      <c r="F208" s="157">
        <f t="shared" si="60"/>
        <v>2435.9486230182124</v>
      </c>
      <c r="G208" s="157">
        <f t="shared" si="60"/>
        <v>2295.9990970079261</v>
      </c>
      <c r="H208" s="157">
        <f t="shared" si="60"/>
        <v>2130.3396277771658</v>
      </c>
      <c r="I208" s="157">
        <f t="shared" si="60"/>
        <v>1791.0479478750481</v>
      </c>
      <c r="J208" s="157">
        <f t="shared" si="60"/>
        <v>2030.3254601367996</v>
      </c>
      <c r="K208" s="157">
        <f t="shared" si="60"/>
        <v>2178.1630432492307</v>
      </c>
      <c r="L208" s="157">
        <f t="shared" si="60"/>
        <v>2205.4705510761173</v>
      </c>
      <c r="M208" s="157">
        <f t="shared" si="60"/>
        <v>2015.6817450882631</v>
      </c>
      <c r="N208" s="157">
        <f t="shared" si="60"/>
        <v>1879.198827929358</v>
      </c>
      <c r="O208" s="157">
        <f t="shared" si="60"/>
        <v>1853.4423250573393</v>
      </c>
      <c r="P208" s="157">
        <f t="shared" si="60"/>
        <v>1430.3592142815505</v>
      </c>
      <c r="Q208" s="157">
        <f t="shared" si="60"/>
        <v>1653.3791668300551</v>
      </c>
    </row>
    <row r="209" spans="1:17" ht="12" customHeight="1" x14ac:dyDescent="0.25">
      <c r="A209" s="23" t="s">
        <v>161</v>
      </c>
      <c r="B209" s="156">
        <f>IF(B152=0,0,B152*1000000/B$7)</f>
        <v>2247.0389076242968</v>
      </c>
      <c r="C209" s="156">
        <f t="shared" ref="C209:Q210" si="61">IF(C152=0,0,C152*1000000/C$7)</f>
        <v>2185.6331877756229</v>
      </c>
      <c r="D209" s="156">
        <f t="shared" si="61"/>
        <v>2279.3108353283924</v>
      </c>
      <c r="E209" s="156">
        <f t="shared" si="61"/>
        <v>2462.4294242787732</v>
      </c>
      <c r="F209" s="156">
        <f t="shared" si="61"/>
        <v>2435.9486230182124</v>
      </c>
      <c r="G209" s="156">
        <f t="shared" si="61"/>
        <v>2295.9990970079261</v>
      </c>
      <c r="H209" s="156">
        <f t="shared" si="61"/>
        <v>2130.3396277771658</v>
      </c>
      <c r="I209" s="156">
        <f t="shared" si="61"/>
        <v>1791.0479478750481</v>
      </c>
      <c r="J209" s="156">
        <f t="shared" si="61"/>
        <v>2030.3254601367996</v>
      </c>
      <c r="K209" s="156">
        <f t="shared" si="61"/>
        <v>2178.1630432492307</v>
      </c>
      <c r="L209" s="156">
        <f t="shared" si="61"/>
        <v>2205.4705510761173</v>
      </c>
      <c r="M209" s="156">
        <f t="shared" si="61"/>
        <v>2015.6817450882631</v>
      </c>
      <c r="N209" s="156">
        <f t="shared" si="61"/>
        <v>1879.198827929358</v>
      </c>
      <c r="O209" s="156">
        <f t="shared" si="61"/>
        <v>1853.4423250573393</v>
      </c>
      <c r="P209" s="156">
        <f t="shared" si="61"/>
        <v>1430.3592142815505</v>
      </c>
      <c r="Q209" s="156">
        <f t="shared" si="61"/>
        <v>1653.3791668300551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571.54570399243278</v>
      </c>
      <c r="C213" s="157">
        <f t="shared" si="63"/>
        <v>577.53448611873341</v>
      </c>
      <c r="D213" s="157">
        <f t="shared" si="63"/>
        <v>573.06046414944478</v>
      </c>
      <c r="E213" s="157">
        <f t="shared" si="63"/>
        <v>577.74680169530347</v>
      </c>
      <c r="F213" s="157">
        <f t="shared" si="63"/>
        <v>594.82027859068751</v>
      </c>
      <c r="G213" s="157">
        <f t="shared" si="63"/>
        <v>627.80782774192573</v>
      </c>
      <c r="H213" s="157">
        <f t="shared" si="63"/>
        <v>620.38425646756093</v>
      </c>
      <c r="I213" s="157">
        <f t="shared" si="63"/>
        <v>640.75806874317141</v>
      </c>
      <c r="J213" s="157">
        <f t="shared" si="63"/>
        <v>688.78464770901257</v>
      </c>
      <c r="K213" s="157">
        <f t="shared" si="63"/>
        <v>653.02452430677442</v>
      </c>
      <c r="L213" s="157">
        <f t="shared" si="63"/>
        <v>664.73856872620127</v>
      </c>
      <c r="M213" s="157">
        <f t="shared" si="63"/>
        <v>660.01529721823806</v>
      </c>
      <c r="N213" s="157">
        <f t="shared" si="63"/>
        <v>654.56389412297517</v>
      </c>
      <c r="O213" s="157">
        <f t="shared" si="63"/>
        <v>652.34154930164163</v>
      </c>
      <c r="P213" s="157">
        <f t="shared" si="63"/>
        <v>623.00066900378874</v>
      </c>
      <c r="Q213" s="157">
        <f t="shared" si="63"/>
        <v>605.55415139445756</v>
      </c>
    </row>
    <row r="214" spans="1:17" ht="12" customHeight="1" x14ac:dyDescent="0.25">
      <c r="A214" s="167" t="s">
        <v>160</v>
      </c>
      <c r="B214" s="132">
        <f>IF(B157=0,0,B157*1000000/B$11)</f>
        <v>748.70140352094143</v>
      </c>
      <c r="C214" s="132">
        <f t="shared" ref="C214:Q214" si="64">IF(C157=0,0,C157*1000000/C$11)</f>
        <v>743.71200597253653</v>
      </c>
      <c r="D214" s="132">
        <f t="shared" si="64"/>
        <v>739.73672094587585</v>
      </c>
      <c r="E214" s="132">
        <f t="shared" si="64"/>
        <v>739.97881135894761</v>
      </c>
      <c r="F214" s="132">
        <f t="shared" si="64"/>
        <v>736.53393186295386</v>
      </c>
      <c r="G214" s="132">
        <f t="shared" si="64"/>
        <v>734.02274461407342</v>
      </c>
      <c r="H214" s="132">
        <f t="shared" si="64"/>
        <v>728.08702005163104</v>
      </c>
      <c r="I214" s="132">
        <f t="shared" si="64"/>
        <v>728.5831132365239</v>
      </c>
      <c r="J214" s="132">
        <f t="shared" si="64"/>
        <v>754.75079714122796</v>
      </c>
      <c r="K214" s="132">
        <f t="shared" si="64"/>
        <v>757.43407118459106</v>
      </c>
      <c r="L214" s="132">
        <f t="shared" si="64"/>
        <v>728.06406351291412</v>
      </c>
      <c r="M214" s="132">
        <f t="shared" si="64"/>
        <v>719.52861634902945</v>
      </c>
      <c r="N214" s="132">
        <f t="shared" si="64"/>
        <v>709.4734525167944</v>
      </c>
      <c r="O214" s="132">
        <f t="shared" si="64"/>
        <v>701.78434386319907</v>
      </c>
      <c r="P214" s="132">
        <f t="shared" si="64"/>
        <v>687.07281413258522</v>
      </c>
      <c r="Q214" s="132">
        <f t="shared" si="64"/>
        <v>684.48682840146353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378.71703559229366</v>
      </c>
      <c r="L215" s="132">
        <f t="shared" si="65"/>
        <v>364.03203175645768</v>
      </c>
      <c r="M215" s="132">
        <f t="shared" si="65"/>
        <v>359.76430817451546</v>
      </c>
      <c r="N215" s="132">
        <f t="shared" si="65"/>
        <v>354.73672625839862</v>
      </c>
      <c r="O215" s="132">
        <f t="shared" si="65"/>
        <v>350.8921719316009</v>
      </c>
      <c r="P215" s="132">
        <f t="shared" si="65"/>
        <v>343.53640706629398</v>
      </c>
      <c r="Q215" s="132">
        <f t="shared" si="65"/>
        <v>342.24341420073347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378.71703559229366</v>
      </c>
      <c r="L216" s="165">
        <f t="shared" si="65"/>
        <v>364.03203175645768</v>
      </c>
      <c r="M216" s="165">
        <f t="shared" si="65"/>
        <v>359.76430817451546</v>
      </c>
      <c r="N216" s="165">
        <f t="shared" si="65"/>
        <v>354.73672625839862</v>
      </c>
      <c r="O216" s="165">
        <f t="shared" si="65"/>
        <v>350.8921719316009</v>
      </c>
      <c r="P216" s="165">
        <f t="shared" si="65"/>
        <v>343.53640706629398</v>
      </c>
      <c r="Q216" s="165">
        <f t="shared" si="65"/>
        <v>342.24341420073347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219.2415953274656</v>
      </c>
      <c r="C222" s="157">
        <f t="shared" ref="C222:Q222" si="68">IF(C165=0,0,C165*1000000/C$5)</f>
        <v>221.9315070739458</v>
      </c>
      <c r="D222" s="157">
        <f t="shared" si="68"/>
        <v>226.25211611291053</v>
      </c>
      <c r="E222" s="157">
        <f t="shared" si="68"/>
        <v>234.59305237993681</v>
      </c>
      <c r="F222" s="157">
        <f t="shared" si="68"/>
        <v>241.89320275560473</v>
      </c>
      <c r="G222" s="157">
        <f t="shared" si="68"/>
        <v>254.81184812307981</v>
      </c>
      <c r="H222" s="157">
        <f t="shared" si="68"/>
        <v>253.33562192445061</v>
      </c>
      <c r="I222" s="157">
        <f t="shared" si="68"/>
        <v>256.69471837433287</v>
      </c>
      <c r="J222" s="157">
        <f t="shared" si="68"/>
        <v>268.29880697606467</v>
      </c>
      <c r="K222" s="157">
        <f t="shared" si="68"/>
        <v>259.18513375461453</v>
      </c>
      <c r="L222" s="157">
        <f t="shared" si="68"/>
        <v>259.01552517900637</v>
      </c>
      <c r="M222" s="157">
        <f t="shared" si="68"/>
        <v>259.8345017307106</v>
      </c>
      <c r="N222" s="157">
        <f t="shared" si="68"/>
        <v>263.07158695947192</v>
      </c>
      <c r="O222" s="157">
        <f t="shared" si="68"/>
        <v>266.31818653460664</v>
      </c>
      <c r="P222" s="157">
        <f t="shared" si="68"/>
        <v>259.69575421403152</v>
      </c>
      <c r="Q222" s="157">
        <f t="shared" si="68"/>
        <v>240.7940851727621</v>
      </c>
    </row>
    <row r="223" spans="1:17" ht="12" customHeight="1" x14ac:dyDescent="0.25">
      <c r="A223" s="23" t="s">
        <v>203</v>
      </c>
      <c r="B223" s="156">
        <f>IF(B166=0,0,B166*1000000/B$16)</f>
        <v>289.07831038593355</v>
      </c>
      <c r="C223" s="156">
        <f t="shared" ref="C223:Q223" si="69">IF(C166=0,0,C166*1000000/C$16)</f>
        <v>293.00544690549776</v>
      </c>
      <c r="D223" s="156">
        <f t="shared" si="69"/>
        <v>290.27607072784014</v>
      </c>
      <c r="E223" s="156">
        <f t="shared" si="69"/>
        <v>286.24542295244282</v>
      </c>
      <c r="F223" s="156">
        <f t="shared" si="69"/>
        <v>300.30065529322468</v>
      </c>
      <c r="G223" s="156">
        <f t="shared" si="69"/>
        <v>301.79125334325892</v>
      </c>
      <c r="H223" s="156">
        <f t="shared" si="69"/>
        <v>299.61615976578275</v>
      </c>
      <c r="I223" s="156">
        <f t="shared" si="69"/>
        <v>301.47608676943901</v>
      </c>
      <c r="J223" s="156">
        <f t="shared" si="69"/>
        <v>299.17074068475182</v>
      </c>
      <c r="K223" s="156">
        <f t="shared" si="69"/>
        <v>288.08468335508564</v>
      </c>
      <c r="L223" s="156">
        <f t="shared" si="69"/>
        <v>286.4953109015924</v>
      </c>
      <c r="M223" s="156">
        <f t="shared" si="69"/>
        <v>279.80086515159229</v>
      </c>
      <c r="N223" s="156">
        <f t="shared" si="69"/>
        <v>278.24917451359681</v>
      </c>
      <c r="O223" s="156">
        <f t="shared" si="69"/>
        <v>281.94888817650326</v>
      </c>
      <c r="P223" s="156">
        <f t="shared" si="69"/>
        <v>276.46202050209865</v>
      </c>
      <c r="Q223" s="156">
        <f t="shared" si="69"/>
        <v>253.45812832280316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234.63241599000318</v>
      </c>
      <c r="C226" s="184">
        <f>C169/RES_summary!C$19</f>
        <v>230.73755649610365</v>
      </c>
      <c r="D226" s="184">
        <f>D169/RES_summary!D$19</f>
        <v>236.35697012587622</v>
      </c>
      <c r="E226" s="184">
        <f>E169/RES_summary!E$19</f>
        <v>251.39707153918528</v>
      </c>
      <c r="F226" s="184">
        <f>F169/RES_summary!F$19</f>
        <v>247.03029732229641</v>
      </c>
      <c r="G226" s="184">
        <f>G169/RES_summary!G$19</f>
        <v>234.8506526094568</v>
      </c>
      <c r="H226" s="184">
        <f>H169/RES_summary!H$19</f>
        <v>220.98417529370323</v>
      </c>
      <c r="I226" s="184">
        <f>I169/RES_summary!I$19</f>
        <v>195.4907874388814</v>
      </c>
      <c r="J226" s="184">
        <f>J169/RES_summary!J$19</f>
        <v>213.22158691675514</v>
      </c>
      <c r="K226" s="184">
        <f>K169/RES_summary!K$19</f>
        <v>216.49268332594531</v>
      </c>
      <c r="L226" s="184">
        <f>L169/RES_summary!L$19</f>
        <v>205.17469394020318</v>
      </c>
      <c r="M226" s="184">
        <f>M169/RES_summary!M$19</f>
        <v>190.01500652102328</v>
      </c>
      <c r="N226" s="184">
        <f>N169/RES_summary!N$19</f>
        <v>177.59127583385916</v>
      </c>
      <c r="O226" s="184">
        <f>O169/RES_summary!O$19</f>
        <v>173.47790901064914</v>
      </c>
      <c r="P226" s="184">
        <f>P169/RES_summary!P$19</f>
        <v>144.62679081112708</v>
      </c>
      <c r="Q226" s="184">
        <f>Q169/RES_summary!Q$19</f>
        <v>155.73157640114576</v>
      </c>
    </row>
    <row r="227" spans="1:17" ht="12" customHeight="1" x14ac:dyDescent="0.25">
      <c r="A227" s="158" t="s">
        <v>65</v>
      </c>
      <c r="B227" s="178">
        <f>B170/RES_summary!B$19</f>
        <v>162.8847613054154</v>
      </c>
      <c r="C227" s="178">
        <f>C170/RES_summary!C$19</f>
        <v>158.58341458230038</v>
      </c>
      <c r="D227" s="178">
        <f>D170/RES_summary!D$19</f>
        <v>164.45580725435485</v>
      </c>
      <c r="E227" s="178">
        <f>E170/RES_summary!E$19</f>
        <v>178.10291158180203</v>
      </c>
      <c r="F227" s="178">
        <f>F170/RES_summary!F$19</f>
        <v>174.33996790130053</v>
      </c>
      <c r="G227" s="178">
        <f>G170/RES_summary!G$19</f>
        <v>163.0309046152841</v>
      </c>
      <c r="H227" s="178">
        <f>H170/RES_summary!H$19</f>
        <v>150.27445410796102</v>
      </c>
      <c r="I227" s="178">
        <f>I170/RES_summary!I$19</f>
        <v>125.47043082974513</v>
      </c>
      <c r="J227" s="178">
        <f>J170/RES_summary!J$19</f>
        <v>141.66131553599047</v>
      </c>
      <c r="K227" s="178">
        <f>K170/RES_summary!K$19</f>
        <v>147.25803950793667</v>
      </c>
      <c r="L227" s="178">
        <f>L170/RES_summary!L$19</f>
        <v>141.83901528008852</v>
      </c>
      <c r="M227" s="178">
        <f>M170/RES_summary!M$19</f>
        <v>128.06718475002293</v>
      </c>
      <c r="N227" s="178">
        <f>N170/RES_summary!N$19</f>
        <v>117.09689601075071</v>
      </c>
      <c r="O227" s="178">
        <f>O170/RES_summary!O$19</f>
        <v>114.05930160767151</v>
      </c>
      <c r="P227" s="178">
        <f>P170/RES_summary!P$19</f>
        <v>87.129827023281393</v>
      </c>
      <c r="Q227" s="178">
        <f>Q170/RES_summary!Q$19</f>
        <v>100.23687501476726</v>
      </c>
    </row>
    <row r="228" spans="1:17" ht="12" customHeight="1" x14ac:dyDescent="0.25">
      <c r="A228" s="23" t="s">
        <v>161</v>
      </c>
      <c r="B228" s="177">
        <f>B171/RES_summary!B$19</f>
        <v>160.91204347411261</v>
      </c>
      <c r="C228" s="177">
        <f>C171/RES_summary!C$19</f>
        <v>155.85419214945355</v>
      </c>
      <c r="D228" s="177">
        <f>D171/RES_summary!D$19</f>
        <v>161.6014709105784</v>
      </c>
      <c r="E228" s="177">
        <f>E171/RES_summary!E$19</f>
        <v>173.39689614194756</v>
      </c>
      <c r="F228" s="177">
        <f>F171/RES_summary!F$19</f>
        <v>170.2196323389</v>
      </c>
      <c r="G228" s="177">
        <f>G171/RES_summary!G$19</f>
        <v>159.09177509853942</v>
      </c>
      <c r="H228" s="177">
        <f>H171/RES_summary!H$19</f>
        <v>146.49670848326443</v>
      </c>
      <c r="I228" s="177">
        <f>I171/RES_summary!I$19</f>
        <v>121.89810061992937</v>
      </c>
      <c r="J228" s="177">
        <f>J171/RES_summary!J$19</f>
        <v>136.74448302980591</v>
      </c>
      <c r="K228" s="177">
        <f>K171/RES_summary!K$19</f>
        <v>144.58841617681043</v>
      </c>
      <c r="L228" s="177">
        <f>L171/RES_summary!L$19</f>
        <v>140.00569023564361</v>
      </c>
      <c r="M228" s="177">
        <f>M171/RES_summary!M$19</f>
        <v>126.32581133184144</v>
      </c>
      <c r="N228" s="177">
        <f>N171/RES_summary!N$19</f>
        <v>115.85470070861066</v>
      </c>
      <c r="O228" s="177">
        <f>O171/RES_summary!O$19</f>
        <v>112.89997481742842</v>
      </c>
      <c r="P228" s="177">
        <f>P171/RES_summary!P$19</f>
        <v>86.282689435334461</v>
      </c>
      <c r="Q228" s="177">
        <f>Q171/RES_summary!Q$19</f>
        <v>98.425369132456964</v>
      </c>
    </row>
    <row r="229" spans="1:17" ht="12" customHeight="1" x14ac:dyDescent="0.25">
      <c r="A229" s="23" t="s">
        <v>60</v>
      </c>
      <c r="B229" s="177">
        <f>B172/RES_summary!B$19</f>
        <v>1.9727178313027596</v>
      </c>
      <c r="C229" s="177">
        <f>C172/RES_summary!C$19</f>
        <v>2.7292224328468309</v>
      </c>
      <c r="D229" s="177">
        <f>D172/RES_summary!D$19</f>
        <v>2.8543363437764557</v>
      </c>
      <c r="E229" s="177">
        <f>E172/RES_summary!E$19</f>
        <v>4.7060154398544602</v>
      </c>
      <c r="F229" s="177">
        <f>F172/RES_summary!F$19</f>
        <v>4.1203355624005109</v>
      </c>
      <c r="G229" s="177">
        <f>G172/RES_summary!G$19</f>
        <v>3.9391295167446718</v>
      </c>
      <c r="H229" s="177">
        <f>H172/RES_summary!H$19</f>
        <v>3.7777456246966028</v>
      </c>
      <c r="I229" s="177">
        <f>I172/RES_summary!I$19</f>
        <v>3.5723302098157519</v>
      </c>
      <c r="J229" s="177">
        <f>J172/RES_summary!J$19</f>
        <v>4.9168325061845435</v>
      </c>
      <c r="K229" s="177">
        <f>K172/RES_summary!K$19</f>
        <v>2.6696233311262243</v>
      </c>
      <c r="L229" s="177">
        <f>L172/RES_summary!L$19</f>
        <v>1.8333250444448899</v>
      </c>
      <c r="M229" s="177">
        <f>M172/RES_summary!M$19</f>
        <v>1.7413734181814848</v>
      </c>
      <c r="N229" s="177">
        <f>N172/RES_summary!N$19</f>
        <v>1.242195302140058</v>
      </c>
      <c r="O229" s="177">
        <f>O172/RES_summary!O$19</f>
        <v>1.1593267902430977</v>
      </c>
      <c r="P229" s="177">
        <f>P172/RES_summary!P$19</f>
        <v>0.84713758794693739</v>
      </c>
      <c r="Q229" s="177">
        <f>Q172/RES_summary!Q$19</f>
        <v>1.8115058823103003</v>
      </c>
    </row>
    <row r="230" spans="1:17" ht="12" customHeight="1" x14ac:dyDescent="0.25">
      <c r="A230" s="158" t="s">
        <v>112</v>
      </c>
      <c r="B230" s="178">
        <f>B173/RES_summary!B$19</f>
        <v>0.12000111717533363</v>
      </c>
      <c r="C230" s="178">
        <f>C173/RES_summary!C$19</f>
        <v>0.13729488646212828</v>
      </c>
      <c r="D230" s="178">
        <f>D173/RES_summary!D$19</f>
        <v>0.16000095380877447</v>
      </c>
      <c r="E230" s="178">
        <f>E173/RES_summary!E$19</f>
        <v>0.17594633252973574</v>
      </c>
      <c r="F230" s="178">
        <f>F173/RES_summary!F$19</f>
        <v>0.20029975401996319</v>
      </c>
      <c r="G230" s="178">
        <f>G173/RES_summary!G$19</f>
        <v>0.25002469986639803</v>
      </c>
      <c r="H230" s="178">
        <f>H173/RES_summary!H$19</f>
        <v>0.31005390967694718</v>
      </c>
      <c r="I230" s="178">
        <f>I173/RES_summary!I$19</f>
        <v>0.42317859532646307</v>
      </c>
      <c r="J230" s="178">
        <f>J173/RES_summary!J$19</f>
        <v>0.5459791289999153</v>
      </c>
      <c r="K230" s="178">
        <f>K173/RES_summary!K$19</f>
        <v>0.5788031508381164</v>
      </c>
      <c r="L230" s="178">
        <f>L173/RES_summary!L$19</f>
        <v>0.73598904418721933</v>
      </c>
      <c r="M230" s="178">
        <f>M173/RES_summary!M$19</f>
        <v>0.82099481425656717</v>
      </c>
      <c r="N230" s="178">
        <f>N173/RES_summary!N$19</f>
        <v>1.0884639971149672</v>
      </c>
      <c r="O230" s="178">
        <f>O173/RES_summary!O$19</f>
        <v>1.0054256580740526</v>
      </c>
      <c r="P230" s="178">
        <f>P173/RES_summary!P$19</f>
        <v>1.0399019256406346</v>
      </c>
      <c r="Q230" s="178">
        <f>Q173/RES_summary!Q$19</f>
        <v>1.1472842699049914</v>
      </c>
    </row>
    <row r="231" spans="1:17" ht="12" customHeight="1" x14ac:dyDescent="0.25">
      <c r="A231" s="23" t="s">
        <v>60</v>
      </c>
      <c r="B231" s="177">
        <f>B174/RES_summary!B$19</f>
        <v>0.12000111717533363</v>
      </c>
      <c r="C231" s="177">
        <f>C174/RES_summary!C$19</f>
        <v>0.13729488646212828</v>
      </c>
      <c r="D231" s="177">
        <f>D174/RES_summary!D$19</f>
        <v>0.16000095380877447</v>
      </c>
      <c r="E231" s="177">
        <f>E174/RES_summary!E$19</f>
        <v>0.17594633252973574</v>
      </c>
      <c r="F231" s="177">
        <f>F174/RES_summary!F$19</f>
        <v>0.20029975401996319</v>
      </c>
      <c r="G231" s="177">
        <f>G174/RES_summary!G$19</f>
        <v>0.25002469986639803</v>
      </c>
      <c r="H231" s="177">
        <f>H174/RES_summary!H$19</f>
        <v>0.31005390967694718</v>
      </c>
      <c r="I231" s="177">
        <f>I174/RES_summary!I$19</f>
        <v>0.42317859532646307</v>
      </c>
      <c r="J231" s="177">
        <f>J174/RES_summary!J$19</f>
        <v>0.5459791289999153</v>
      </c>
      <c r="K231" s="177">
        <f>K174/RES_summary!K$19</f>
        <v>0.5788031508381164</v>
      </c>
      <c r="L231" s="177">
        <f>L174/RES_summary!L$19</f>
        <v>0.73598904418721933</v>
      </c>
      <c r="M231" s="177">
        <f>M174/RES_summary!M$19</f>
        <v>0.82099481425656717</v>
      </c>
      <c r="N231" s="177">
        <f>N174/RES_summary!N$19</f>
        <v>1.0884639971149672</v>
      </c>
      <c r="O231" s="177">
        <f>O174/RES_summary!O$19</f>
        <v>1.0054256580740526</v>
      </c>
      <c r="P231" s="177">
        <f>P174/RES_summary!P$19</f>
        <v>1.0399019256406346</v>
      </c>
      <c r="Q231" s="177">
        <f>Q174/RES_summary!Q$19</f>
        <v>1.1472842699049914</v>
      </c>
    </row>
    <row r="232" spans="1:17" ht="12" customHeight="1" x14ac:dyDescent="0.25">
      <c r="A232" s="158" t="s">
        <v>63</v>
      </c>
      <c r="B232" s="178">
        <f>B175/RES_summary!B$19</f>
        <v>52.720511013258715</v>
      </c>
      <c r="C232" s="178">
        <f>C175/RES_summary!C$19</f>
        <v>52.765789398494604</v>
      </c>
      <c r="D232" s="178">
        <f>D175/RES_summary!D$19</f>
        <v>52.528222705803039</v>
      </c>
      <c r="E232" s="178">
        <f>E175/RES_summary!E$19</f>
        <v>53.714351147707568</v>
      </c>
      <c r="F232" s="178">
        <f>F175/RES_summary!F$19</f>
        <v>52.35923238342874</v>
      </c>
      <c r="G232" s="178">
        <f>G175/RES_summary!G$19</f>
        <v>51.543607260958765</v>
      </c>
      <c r="H232" s="178">
        <f>H175/RES_summary!H$19</f>
        <v>50.494816205978658</v>
      </c>
      <c r="I232" s="178">
        <f>I175/RES_summary!I$19</f>
        <v>49.873085854701849</v>
      </c>
      <c r="J232" s="178">
        <f>J175/RES_summary!J$19</f>
        <v>51.304694905710278</v>
      </c>
      <c r="K232" s="178">
        <f>K175/RES_summary!K$19</f>
        <v>49.899902180764073</v>
      </c>
      <c r="L232" s="178">
        <f>L175/RES_summary!L$19</f>
        <v>44.940701552360494</v>
      </c>
      <c r="M232" s="178">
        <f>M175/RES_summary!M$19</f>
        <v>43.973808186730182</v>
      </c>
      <c r="N232" s="178">
        <f>N175/RES_summary!N$19</f>
        <v>42.567595774090442</v>
      </c>
      <c r="O232" s="178">
        <f>O175/RES_summary!O$19</f>
        <v>41.564671121442615</v>
      </c>
      <c r="P232" s="178">
        <f>P175/RES_summary!P$19</f>
        <v>40.140832908409877</v>
      </c>
      <c r="Q232" s="178">
        <f>Q175/RES_summary!Q$19</f>
        <v>39.489360485133254</v>
      </c>
    </row>
    <row r="233" spans="1:17" ht="12" customHeight="1" x14ac:dyDescent="0.25">
      <c r="A233" s="167" t="s">
        <v>160</v>
      </c>
      <c r="B233" s="183">
        <f>B176/RES_summary!B$19</f>
        <v>53.615036385758124</v>
      </c>
      <c r="C233" s="183">
        <f>C176/RES_summary!C$19</f>
        <v>53.032976681995116</v>
      </c>
      <c r="D233" s="183">
        <f>D176/RES_summary!D$19</f>
        <v>52.446792398193679</v>
      </c>
      <c r="E233" s="183">
        <f>E176/RES_summary!E$19</f>
        <v>52.107088972927741</v>
      </c>
      <c r="F233" s="183">
        <f>F176/RES_summary!F$19</f>
        <v>51.467643406820358</v>
      </c>
      <c r="G233" s="183">
        <f>G176/RES_summary!G$19</f>
        <v>50.861074621298819</v>
      </c>
      <c r="H233" s="183">
        <f>H176/RES_summary!H$19</f>
        <v>50.068238198359907</v>
      </c>
      <c r="I233" s="183">
        <f>I176/RES_summary!I$19</f>
        <v>49.587113372736567</v>
      </c>
      <c r="J233" s="183">
        <f>J176/RES_summary!J$19</f>
        <v>50.833233192306594</v>
      </c>
      <c r="K233" s="183">
        <f>K176/RES_summary!K$19</f>
        <v>50.279152908390621</v>
      </c>
      <c r="L233" s="183">
        <f>L176/RES_summary!L$19</f>
        <v>46.218305521312317</v>
      </c>
      <c r="M233" s="183">
        <f>M176/RES_summary!M$19</f>
        <v>45.093942264575254</v>
      </c>
      <c r="N233" s="183">
        <f>N176/RES_summary!N$19</f>
        <v>43.739828527142841</v>
      </c>
      <c r="O233" s="183">
        <f>O176/RES_summary!O$19</f>
        <v>42.748260184988233</v>
      </c>
      <c r="P233" s="183">
        <f>P176/RES_summary!P$19</f>
        <v>41.445875727825417</v>
      </c>
      <c r="Q233" s="183">
        <f>Q176/RES_summary!Q$19</f>
        <v>40.747379731949643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40.697310316317285</v>
      </c>
      <c r="L234" s="183">
        <f>L177/RES_summary!L$19</f>
        <v>37.06472264662041</v>
      </c>
      <c r="M234" s="183">
        <f>M177/RES_summary!M$19</f>
        <v>36.164078197993831</v>
      </c>
      <c r="N234" s="183">
        <f>N177/RES_summary!N$19</f>
        <v>35.08755773868068</v>
      </c>
      <c r="O234" s="183">
        <f>O177/RES_summary!O$19</f>
        <v>34.303715612703193</v>
      </c>
      <c r="P234" s="183">
        <f>P177/RES_summary!P$19</f>
        <v>33.272529381789724</v>
      </c>
      <c r="Q234" s="183">
        <f>Q177/RES_summary!Q$19</f>
        <v>32.7278460187717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25.13957645419519</v>
      </c>
      <c r="L235" s="182">
        <f>L178/RES_summary!L$19</f>
        <v>23.109152760656198</v>
      </c>
      <c r="M235" s="182">
        <f>M178/RES_summary!M$19</f>
        <v>22.546971132287673</v>
      </c>
      <c r="N235" s="182">
        <f>N178/RES_summary!N$19</f>
        <v>21.869914263571513</v>
      </c>
      <c r="O235" s="182">
        <f>O178/RES_summary!O$19</f>
        <v>21.374130092494198</v>
      </c>
      <c r="P235" s="182">
        <f>P178/RES_summary!P$19</f>
        <v>20.722937863912783</v>
      </c>
      <c r="Q235" s="182">
        <f>Q178/RES_summary!Q$19</f>
        <v>20.373689865974924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15.557733862122099</v>
      </c>
      <c r="L236" s="181">
        <f>L179/RES_summary!L$19</f>
        <v>13.955569885964218</v>
      </c>
      <c r="M236" s="181">
        <f>M179/RES_summary!M$19</f>
        <v>13.617107065706158</v>
      </c>
      <c r="N236" s="181">
        <f>N179/RES_summary!N$19</f>
        <v>13.217643475109163</v>
      </c>
      <c r="O236" s="181">
        <f>O179/RES_summary!O$19</f>
        <v>12.929585520208995</v>
      </c>
      <c r="P236" s="181">
        <f>P179/RES_summary!P$19</f>
        <v>12.549591517876946</v>
      </c>
      <c r="Q236" s="181">
        <f>Q179/RES_summary!Q$19</f>
        <v>12.354156152796776</v>
      </c>
    </row>
    <row r="237" spans="1:17" ht="12" customHeight="1" x14ac:dyDescent="0.25">
      <c r="A237" s="163" t="s">
        <v>142</v>
      </c>
      <c r="B237" s="180">
        <f>B180/RES_summary!B$19</f>
        <v>49.834563030072367</v>
      </c>
      <c r="C237" s="180">
        <f>C180/RES_summary!C$19</f>
        <v>51.837204890736366</v>
      </c>
      <c r="D237" s="180">
        <f>D180/RES_summary!D$19</f>
        <v>52.808193535310288</v>
      </c>
      <c r="E237" s="180">
        <f>E180/RES_summary!E$19</f>
        <v>59.438194320766499</v>
      </c>
      <c r="F237" s="180">
        <f>F180/RES_summary!F$19</f>
        <v>56.101533786354871</v>
      </c>
      <c r="G237" s="180">
        <f>G180/RES_summary!G$19</f>
        <v>55.577874259290667</v>
      </c>
      <c r="H237" s="180">
        <f>H180/RES_summary!H$19</f>
        <v>52.95197024061396</v>
      </c>
      <c r="I237" s="180">
        <f>I180/RES_summary!I$19</f>
        <v>51.959497268608281</v>
      </c>
      <c r="J237" s="180">
        <f>J180/RES_summary!J$19</f>
        <v>56.227455942546726</v>
      </c>
      <c r="K237" s="180">
        <f>K180/RES_summary!K$19</f>
        <v>57.543649988075352</v>
      </c>
      <c r="L237" s="180">
        <f>L180/RES_summary!L$19</f>
        <v>37.60180057767969</v>
      </c>
      <c r="M237" s="180">
        <f>M180/RES_summary!M$19</f>
        <v>42.926654384261361</v>
      </c>
      <c r="N237" s="180">
        <f>N180/RES_summary!N$19</f>
        <v>40.209433125336844</v>
      </c>
      <c r="O237" s="180">
        <f>O180/RES_summary!O$19</f>
        <v>39.275902027660443</v>
      </c>
      <c r="P237" s="180">
        <f>P180/RES_summary!P$19</f>
        <v>36.390784310154466</v>
      </c>
      <c r="Q237" s="180">
        <f>Q180/RES_summary!Q$19</f>
        <v>39.085347339924013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44.329558856159558</v>
      </c>
      <c r="L238" s="179">
        <f>L181/RES_summary!L$19</f>
        <v>32.756470174804107</v>
      </c>
      <c r="M238" s="179">
        <f>M181/RES_summary!M$19</f>
        <v>35.080434257836863</v>
      </c>
      <c r="N238" s="179">
        <f>N181/RES_summary!N$19</f>
        <v>33.322360037777671</v>
      </c>
      <c r="O238" s="179">
        <f>O181/RES_summary!O$19</f>
        <v>32.567536534039327</v>
      </c>
      <c r="P238" s="179">
        <f>P181/RES_summary!P$19</f>
        <v>30.744983672954202</v>
      </c>
      <c r="Q238" s="179">
        <f>Q181/RES_summary!Q$19</f>
        <v>31.896829822758882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28.771824994037463</v>
      </c>
      <c r="L239" s="177">
        <f>L182/RES_summary!L$19</f>
        <v>18.800900288839891</v>
      </c>
      <c r="M239" s="177">
        <f>M182/RES_summary!M$19</f>
        <v>21.463327192130713</v>
      </c>
      <c r="N239" s="177">
        <f>N182/RES_summary!N$19</f>
        <v>20.104716562668511</v>
      </c>
      <c r="O239" s="177">
        <f>O182/RES_summary!O$19</f>
        <v>19.637951013830328</v>
      </c>
      <c r="P239" s="177">
        <f>P182/RES_summary!P$19</f>
        <v>18.195392155077318</v>
      </c>
      <c r="Q239" s="177">
        <f>Q182/RES_summary!Q$19</f>
        <v>19.54267366996211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15.557733862122099</v>
      </c>
      <c r="L240" s="177">
        <f>L183/RES_summary!L$19</f>
        <v>13.955569885964218</v>
      </c>
      <c r="M240" s="177">
        <f>M183/RES_summary!M$19</f>
        <v>13.617107065706159</v>
      </c>
      <c r="N240" s="177">
        <f>N183/RES_summary!N$19</f>
        <v>13.217643475109163</v>
      </c>
      <c r="O240" s="177">
        <f>O183/RES_summary!O$19</f>
        <v>12.929585520208997</v>
      </c>
      <c r="P240" s="177">
        <f>P183/RES_summary!P$19</f>
        <v>12.549591517876888</v>
      </c>
      <c r="Q240" s="177">
        <f>Q183/RES_summary!Q$19</f>
        <v>12.354156152796774</v>
      </c>
    </row>
    <row r="241" spans="1:17" ht="12" customHeight="1" x14ac:dyDescent="0.25">
      <c r="A241" s="158" t="s">
        <v>62</v>
      </c>
      <c r="B241" s="178">
        <f>B184/RES_summary!B$19</f>
        <v>18.90714255415374</v>
      </c>
      <c r="C241" s="178">
        <f>C184/RES_summary!C$19</f>
        <v>19.251057628846507</v>
      </c>
      <c r="D241" s="178">
        <f>D184/RES_summary!D$19</f>
        <v>19.212939211909543</v>
      </c>
      <c r="E241" s="178">
        <f>E184/RES_summary!E$19</f>
        <v>19.403862477145911</v>
      </c>
      <c r="F241" s="178">
        <f>F184/RES_summary!F$19</f>
        <v>20.130797283547192</v>
      </c>
      <c r="G241" s="178">
        <f>G184/RES_summary!G$19</f>
        <v>20.026116033347538</v>
      </c>
      <c r="H241" s="178">
        <f>H184/RES_summary!H$19</f>
        <v>19.904851070086622</v>
      </c>
      <c r="I241" s="178">
        <f>I184/RES_summary!I$19</f>
        <v>19.724092159107983</v>
      </c>
      <c r="J241" s="178">
        <f>J184/RES_summary!J$19</f>
        <v>19.70959734605448</v>
      </c>
      <c r="K241" s="178">
        <f>K184/RES_summary!K$19</f>
        <v>18.75593848640645</v>
      </c>
      <c r="L241" s="178">
        <f>L184/RES_summary!L$19</f>
        <v>17.658988063566959</v>
      </c>
      <c r="M241" s="178">
        <f>M184/RES_summary!M$19</f>
        <v>17.153018770013635</v>
      </c>
      <c r="N241" s="178">
        <f>N184/RES_summary!N$19</f>
        <v>16.838320051903036</v>
      </c>
      <c r="O241" s="178">
        <f>O184/RES_summary!O$19</f>
        <v>16.848510623460953</v>
      </c>
      <c r="P241" s="178">
        <f>P184/RES_summary!P$19</f>
        <v>16.316228953795179</v>
      </c>
      <c r="Q241" s="178">
        <f>Q184/RES_summary!Q$19</f>
        <v>14.858056631340228</v>
      </c>
    </row>
    <row r="242" spans="1:17" ht="12" customHeight="1" x14ac:dyDescent="0.25">
      <c r="A242" s="23" t="s">
        <v>203</v>
      </c>
      <c r="B242" s="177">
        <f>B185/RES_summary!B$19</f>
        <v>20.70110201047833</v>
      </c>
      <c r="C242" s="177">
        <f>C185/RES_summary!C$19</f>
        <v>20.893774617927352</v>
      </c>
      <c r="D242" s="177">
        <f>D185/RES_summary!D$19</f>
        <v>20.58036107787099</v>
      </c>
      <c r="E242" s="177">
        <f>E185/RES_summary!E$19</f>
        <v>20.156544340079936</v>
      </c>
      <c r="F242" s="177">
        <f>F185/RES_summary!F$19</f>
        <v>20.984460284637652</v>
      </c>
      <c r="G242" s="177">
        <f>G185/RES_summary!G$19</f>
        <v>20.911378521951722</v>
      </c>
      <c r="H242" s="177">
        <f>H185/RES_summary!H$19</f>
        <v>20.603654291443458</v>
      </c>
      <c r="I242" s="177">
        <f>I185/RES_summary!I$19</f>
        <v>20.518357648171371</v>
      </c>
      <c r="J242" s="177">
        <f>J185/RES_summary!J$19</f>
        <v>20.1494534131607</v>
      </c>
      <c r="K242" s="177">
        <f>K185/RES_summary!K$19</f>
        <v>19.123319634040662</v>
      </c>
      <c r="L242" s="177">
        <f>L185/RES_summary!L$19</f>
        <v>18.187036654142297</v>
      </c>
      <c r="M242" s="177">
        <f>M185/RES_summary!M$19</f>
        <v>17.535541703324952</v>
      </c>
      <c r="N242" s="177">
        <f>N185/RES_summary!N$19</f>
        <v>17.154371510124509</v>
      </c>
      <c r="O242" s="177">
        <f>O185/RES_summary!O$19</f>
        <v>17.174541632389005</v>
      </c>
      <c r="P242" s="177">
        <f>P185/RES_summary!P$19</f>
        <v>16.676850414550675</v>
      </c>
      <c r="Q242" s="177">
        <f>Q185/RES_summary!Q$19</f>
        <v>15.08831751377555</v>
      </c>
    </row>
    <row r="243" spans="1:17" ht="12" customHeight="1" x14ac:dyDescent="0.25">
      <c r="A243" s="29" t="s">
        <v>140</v>
      </c>
      <c r="B243" s="176">
        <f>B186/RES_summary!B$19</f>
        <v>13.275283540909586</v>
      </c>
      <c r="C243" s="176">
        <f>C186/RES_summary!C$19</f>
        <v>14.121601488568746</v>
      </c>
      <c r="D243" s="176">
        <f>D186/RES_summary!D$19</f>
        <v>14.380652723928423</v>
      </c>
      <c r="E243" s="176">
        <f>E186/RES_summary!E$19</f>
        <v>15.985356535606414</v>
      </c>
      <c r="F243" s="176">
        <f>F186/RES_summary!F$19</f>
        <v>16.595370408445429</v>
      </c>
      <c r="G243" s="176">
        <f>G186/RES_summary!G$19</f>
        <v>15.224536069998452</v>
      </c>
      <c r="H243" s="176">
        <f>H186/RES_summary!H$19</f>
        <v>16.079663271012681</v>
      </c>
      <c r="I243" s="176">
        <f>I186/RES_summary!I$19</f>
        <v>15.171221995992138</v>
      </c>
      <c r="J243" s="176">
        <f>J186/RES_summary!J$19</f>
        <v>15.886938902972386</v>
      </c>
      <c r="K243" s="176">
        <f>K186/RES_summary!K$19</f>
        <v>15.461086725569794</v>
      </c>
      <c r="L243" s="176">
        <f>L186/RES_summary!L$19</f>
        <v>12.681773743606321</v>
      </c>
      <c r="M243" s="176">
        <f>M186/RES_summary!M$19</f>
        <v>12.175013828284129</v>
      </c>
      <c r="N243" s="176">
        <f>N186/RES_summary!N$19</f>
        <v>11.360232155610049</v>
      </c>
      <c r="O243" s="176">
        <f>O186/RES_summary!O$19</f>
        <v>11.293546486788305</v>
      </c>
      <c r="P243" s="176">
        <f>P186/RES_summary!P$19</f>
        <v>10.730497424330144</v>
      </c>
      <c r="Q243" s="176">
        <f>Q186/RES_summary!Q$19</f>
        <v>10.479876781494696</v>
      </c>
    </row>
    <row r="245" spans="1:17" ht="12" customHeight="1" x14ac:dyDescent="0.25">
      <c r="A245" s="152" t="s">
        <v>71</v>
      </c>
      <c r="B245" s="184">
        <f>B188/RES_summary!B$19</f>
        <v>142.66798445153887</v>
      </c>
      <c r="C245" s="184">
        <f>C188/RES_summary!C$19</f>
        <v>141.73910573844904</v>
      </c>
      <c r="D245" s="184">
        <f>D188/RES_summary!D$19</f>
        <v>146.51866542039247</v>
      </c>
      <c r="E245" s="184">
        <f>E188/RES_summary!E$19</f>
        <v>158.66379216442226</v>
      </c>
      <c r="F245" s="184">
        <f>F188/RES_summary!F$19</f>
        <v>156.91744727054035</v>
      </c>
      <c r="G245" s="184">
        <f>G188/RES_summary!G$19</f>
        <v>149.24641481327075</v>
      </c>
      <c r="H245" s="184">
        <f>H188/RES_summary!H$19</f>
        <v>140.90051385606006</v>
      </c>
      <c r="I245" s="184">
        <f>I188/RES_summary!I$19</f>
        <v>124.72011563425166</v>
      </c>
      <c r="J245" s="184">
        <f>J188/RES_summary!J$19</f>
        <v>137.54767903624665</v>
      </c>
      <c r="K245" s="184">
        <f>K188/RES_summary!K$19</f>
        <v>140.59858224601845</v>
      </c>
      <c r="L245" s="184">
        <f>L188/RES_summary!L$19</f>
        <v>133.9341195720848</v>
      </c>
      <c r="M245" s="184">
        <f>M188/RES_summary!M$19</f>
        <v>124.88312965180107</v>
      </c>
      <c r="N245" s="184">
        <f>N188/RES_summary!N$19</f>
        <v>117.94566960088746</v>
      </c>
      <c r="O245" s="184">
        <f>O188/RES_summary!O$19</f>
        <v>115.37801422190464</v>
      </c>
      <c r="P245" s="184">
        <f>P188/RES_summary!P$19</f>
        <v>96.545164897966387</v>
      </c>
      <c r="Q245" s="184">
        <f>Q188/RES_summary!Q$19</f>
        <v>105.96105041567537</v>
      </c>
    </row>
    <row r="246" spans="1:17" ht="12" customHeight="1" x14ac:dyDescent="0.25">
      <c r="A246" s="158" t="s">
        <v>65</v>
      </c>
      <c r="B246" s="178">
        <f>B189/RES_summary!B$19</f>
        <v>102.0837419475849</v>
      </c>
      <c r="C246" s="178">
        <f>C189/RES_summary!C$19</f>
        <v>100.59442442075728</v>
      </c>
      <c r="D246" s="178">
        <f>D189/RES_summary!D$19</f>
        <v>105.21886264301121</v>
      </c>
      <c r="E246" s="178">
        <f>E189/RES_summary!E$19</f>
        <v>116.07466732971442</v>
      </c>
      <c r="F246" s="178">
        <f>F189/RES_summary!F$19</f>
        <v>114.55446462330593</v>
      </c>
      <c r="G246" s="178">
        <f>G189/RES_summary!G$19</f>
        <v>107.69376477540501</v>
      </c>
      <c r="H246" s="178">
        <f>H189/RES_summary!H$19</f>
        <v>99.700207097277243</v>
      </c>
      <c r="I246" s="178">
        <f>I189/RES_summary!I$19</f>
        <v>83.786359057461297</v>
      </c>
      <c r="J246" s="178">
        <f>J189/RES_summary!J$19</f>
        <v>95.614051851702158</v>
      </c>
      <c r="K246" s="178">
        <f>K189/RES_summary!K$19</f>
        <v>98.982835103168455</v>
      </c>
      <c r="L246" s="178">
        <f>L189/RES_summary!L$19</f>
        <v>95.776683050368206</v>
      </c>
      <c r="M246" s="178">
        <f>M189/RES_summary!M$19</f>
        <v>87.137611282896444</v>
      </c>
      <c r="N246" s="178">
        <f>N189/RES_summary!N$19</f>
        <v>80.2318490221503</v>
      </c>
      <c r="O246" s="178">
        <f>O189/RES_summary!O$19</f>
        <v>78.392693158640796</v>
      </c>
      <c r="P246" s="178">
        <f>P189/RES_summary!P$19</f>
        <v>60.288251655509903</v>
      </c>
      <c r="Q246" s="178">
        <f>Q189/RES_summary!Q$19</f>
        <v>70.102140862535634</v>
      </c>
    </row>
    <row r="247" spans="1:17" ht="12" customHeight="1" x14ac:dyDescent="0.25">
      <c r="A247" s="23" t="s">
        <v>161</v>
      </c>
      <c r="B247" s="177">
        <f>B190/RES_summary!B$19</f>
        <v>100.11102411628214</v>
      </c>
      <c r="C247" s="177">
        <f>C190/RES_summary!C$19</f>
        <v>97.865201987910439</v>
      </c>
      <c r="D247" s="177">
        <f>D190/RES_summary!D$19</f>
        <v>102.36452629923474</v>
      </c>
      <c r="E247" s="177">
        <f>E190/RES_summary!E$19</f>
        <v>111.36865188985995</v>
      </c>
      <c r="F247" s="177">
        <f>F190/RES_summary!F$19</f>
        <v>110.43412906090543</v>
      </c>
      <c r="G247" s="177">
        <f>G190/RES_summary!G$19</f>
        <v>103.75463525866034</v>
      </c>
      <c r="H247" s="177">
        <f>H190/RES_summary!H$19</f>
        <v>95.92246147258065</v>
      </c>
      <c r="I247" s="177">
        <f>I190/RES_summary!I$19</f>
        <v>80.214028847645537</v>
      </c>
      <c r="J247" s="177">
        <f>J190/RES_summary!J$19</f>
        <v>90.697219345517624</v>
      </c>
      <c r="K247" s="177">
        <f>K190/RES_summary!K$19</f>
        <v>96.313211772042223</v>
      </c>
      <c r="L247" s="177">
        <f>L190/RES_summary!L$19</f>
        <v>93.943358005923315</v>
      </c>
      <c r="M247" s="177">
        <f>M190/RES_summary!M$19</f>
        <v>85.396237864714962</v>
      </c>
      <c r="N247" s="177">
        <f>N190/RES_summary!N$19</f>
        <v>78.989653720010239</v>
      </c>
      <c r="O247" s="177">
        <f>O190/RES_summary!O$19</f>
        <v>77.233366368397697</v>
      </c>
      <c r="P247" s="177">
        <f>P190/RES_summary!P$19</f>
        <v>59.441114067562964</v>
      </c>
      <c r="Q247" s="177">
        <f>Q190/RES_summary!Q$19</f>
        <v>68.29063498022532</v>
      </c>
    </row>
    <row r="248" spans="1:17" ht="12" customHeight="1" x14ac:dyDescent="0.25">
      <c r="A248" s="23" t="s">
        <v>60</v>
      </c>
      <c r="B248" s="177">
        <f>B191/RES_summary!B$19</f>
        <v>1.9727178313027596</v>
      </c>
      <c r="C248" s="177">
        <f>C191/RES_summary!C$19</f>
        <v>2.7292224328468309</v>
      </c>
      <c r="D248" s="177">
        <f>D191/RES_summary!D$19</f>
        <v>2.8543363437764557</v>
      </c>
      <c r="E248" s="177">
        <f>E191/RES_summary!E$19</f>
        <v>4.7060154398544611</v>
      </c>
      <c r="F248" s="177">
        <f>F191/RES_summary!F$19</f>
        <v>4.1203355624005118</v>
      </c>
      <c r="G248" s="177">
        <f>G191/RES_summary!G$19</f>
        <v>3.9391295167446718</v>
      </c>
      <c r="H248" s="177">
        <f>H191/RES_summary!H$19</f>
        <v>3.7777456246966006</v>
      </c>
      <c r="I248" s="177">
        <f>I191/RES_summary!I$19</f>
        <v>3.5723302098157519</v>
      </c>
      <c r="J248" s="177">
        <f>J191/RES_summary!J$19</f>
        <v>4.9168325061845435</v>
      </c>
      <c r="K248" s="177">
        <f>K191/RES_summary!K$19</f>
        <v>2.6696233311262243</v>
      </c>
      <c r="L248" s="177">
        <f>L191/RES_summary!L$19</f>
        <v>1.8333250444448888</v>
      </c>
      <c r="M248" s="177">
        <f>M191/RES_summary!M$19</f>
        <v>1.7413734181814844</v>
      </c>
      <c r="N248" s="177">
        <f>N191/RES_summary!N$19</f>
        <v>1.242195302140058</v>
      </c>
      <c r="O248" s="177">
        <f>O191/RES_summary!O$19</f>
        <v>1.1593267902430977</v>
      </c>
      <c r="P248" s="177">
        <f>P191/RES_summary!P$19</f>
        <v>0.84713758794693761</v>
      </c>
      <c r="Q248" s="177">
        <f>Q191/RES_summary!Q$19</f>
        <v>1.8115058823103003</v>
      </c>
    </row>
    <row r="249" spans="1:17" ht="12" customHeight="1" x14ac:dyDescent="0.25">
      <c r="A249" s="158" t="s">
        <v>112</v>
      </c>
      <c r="B249" s="178">
        <f>B192/RES_summary!B$19</f>
        <v>0.19289414334864158</v>
      </c>
      <c r="C249" s="178">
        <f>C192/RES_summary!C$19</f>
        <v>0.23264916237254515</v>
      </c>
      <c r="D249" s="178">
        <f>D192/RES_summary!D$19</f>
        <v>0.28325049179102929</v>
      </c>
      <c r="E249" s="178">
        <f>E192/RES_summary!E$19</f>
        <v>0.32377006652533102</v>
      </c>
      <c r="F249" s="178">
        <f>F192/RES_summary!F$19</f>
        <v>0.38137917004525868</v>
      </c>
      <c r="G249" s="178">
        <f>G192/RES_summary!G$19</f>
        <v>0.49211774577701994</v>
      </c>
      <c r="H249" s="178">
        <f>H192/RES_summary!H$19</f>
        <v>0.62918105120764489</v>
      </c>
      <c r="I249" s="178">
        <f>I192/RES_summary!I$19</f>
        <v>0.89222711185137615</v>
      </c>
      <c r="J249" s="178">
        <f>J192/RES_summary!J$19</f>
        <v>1.1933413635278201</v>
      </c>
      <c r="K249" s="178">
        <f>K192/RES_summary!K$19</f>
        <v>1.2945180346966201</v>
      </c>
      <c r="L249" s="178">
        <f>L192/RES_summary!L$19</f>
        <v>1.7555570524559472</v>
      </c>
      <c r="M249" s="178">
        <f>M192/RES_summary!M$19</f>
        <v>2.061419486580343</v>
      </c>
      <c r="N249" s="178">
        <f>N192/RES_summary!N$19</f>
        <v>2.9319896654964985</v>
      </c>
      <c r="O249" s="178">
        <f>O192/RES_summary!O$19</f>
        <v>2.7357401912899282</v>
      </c>
      <c r="P249" s="178">
        <f>P192/RES_summary!P$19</f>
        <v>2.853670473213457</v>
      </c>
      <c r="Q249" s="178">
        <f>Q192/RES_summary!Q$19</f>
        <v>3.378214647418706</v>
      </c>
    </row>
    <row r="250" spans="1:17" ht="12" customHeight="1" x14ac:dyDescent="0.25">
      <c r="A250" s="23" t="s">
        <v>60</v>
      </c>
      <c r="B250" s="177">
        <f>B193/RES_summary!B$19</f>
        <v>0.19289414334864158</v>
      </c>
      <c r="C250" s="177">
        <f>C193/RES_summary!C$19</f>
        <v>0.23264916237254515</v>
      </c>
      <c r="D250" s="177">
        <f>D193/RES_summary!D$19</f>
        <v>0.28325049179102929</v>
      </c>
      <c r="E250" s="177">
        <f>E193/RES_summary!E$19</f>
        <v>0.32377006652533102</v>
      </c>
      <c r="F250" s="177">
        <f>F193/RES_summary!F$19</f>
        <v>0.38137917004525868</v>
      </c>
      <c r="G250" s="177">
        <f>G193/RES_summary!G$19</f>
        <v>0.49211774577701994</v>
      </c>
      <c r="H250" s="177">
        <f>H193/RES_summary!H$19</f>
        <v>0.62918105120764489</v>
      </c>
      <c r="I250" s="177">
        <f>I193/RES_summary!I$19</f>
        <v>0.89222711185137615</v>
      </c>
      <c r="J250" s="177">
        <f>J193/RES_summary!J$19</f>
        <v>1.1933413635278201</v>
      </c>
      <c r="K250" s="177">
        <f>K193/RES_summary!K$19</f>
        <v>1.2945180346966201</v>
      </c>
      <c r="L250" s="177">
        <f>L193/RES_summary!L$19</f>
        <v>1.7555570524559472</v>
      </c>
      <c r="M250" s="177">
        <f>M193/RES_summary!M$19</f>
        <v>2.061419486580343</v>
      </c>
      <c r="N250" s="177">
        <f>N193/RES_summary!N$19</f>
        <v>2.9319896654964985</v>
      </c>
      <c r="O250" s="177">
        <f>O193/RES_summary!O$19</f>
        <v>2.7357401912899282</v>
      </c>
      <c r="P250" s="177">
        <f>P193/RES_summary!P$19</f>
        <v>2.853670473213457</v>
      </c>
      <c r="Q250" s="177">
        <f>Q193/RES_summary!Q$19</f>
        <v>3.378214647418706</v>
      </c>
    </row>
    <row r="251" spans="1:17" ht="12" customHeight="1" x14ac:dyDescent="0.25">
      <c r="A251" s="158" t="s">
        <v>63</v>
      </c>
      <c r="B251" s="178">
        <f>B194/RES_summary!B$19</f>
        <v>30.719595025067221</v>
      </c>
      <c r="C251" s="178">
        <f>C194/RES_summary!C$19</f>
        <v>30.871361344232852</v>
      </c>
      <c r="D251" s="178">
        <f>D194/RES_summary!D$19</f>
        <v>30.946826173852259</v>
      </c>
      <c r="E251" s="178">
        <f>E194/RES_summary!E$19</f>
        <v>32.026872913452131</v>
      </c>
      <c r="F251" s="178">
        <f>F194/RES_summary!F$19</f>
        <v>31.154759421143375</v>
      </c>
      <c r="G251" s="178">
        <f>G194/RES_summary!G$19</f>
        <v>30.4776772517232</v>
      </c>
      <c r="H251" s="178">
        <f>H194/RES_summary!H$19</f>
        <v>29.934382814650611</v>
      </c>
      <c r="I251" s="178">
        <f>I194/RES_summary!I$19</f>
        <v>29.489811797273234</v>
      </c>
      <c r="J251" s="178">
        <f>J194/RES_summary!J$19</f>
        <v>30.295076088826324</v>
      </c>
      <c r="K251" s="178">
        <f>K194/RES_summary!K$19</f>
        <v>30.344029975989312</v>
      </c>
      <c r="L251" s="178">
        <f>L194/RES_summary!L$19</f>
        <v>27.030812176706412</v>
      </c>
      <c r="M251" s="178">
        <f>M194/RES_summary!M$19</f>
        <v>26.589995210133694</v>
      </c>
      <c r="N251" s="178">
        <f>N194/RES_summary!N$19</f>
        <v>25.85319267007409</v>
      </c>
      <c r="O251" s="178">
        <f>O194/RES_summary!O$19</f>
        <v>25.270195116716952</v>
      </c>
      <c r="P251" s="178">
        <f>P194/RES_summary!P$19</f>
        <v>24.672635830593418</v>
      </c>
      <c r="Q251" s="178">
        <f>Q194/RES_summary!Q$19</f>
        <v>24.510362876329488</v>
      </c>
    </row>
    <row r="252" spans="1:17" ht="12" customHeight="1" x14ac:dyDescent="0.25">
      <c r="A252" s="167" t="s">
        <v>160</v>
      </c>
      <c r="B252" s="183">
        <f>B195/RES_summary!B$19</f>
        <v>29.733418713436606</v>
      </c>
      <c r="C252" s="183">
        <f>C195/RES_summary!C$19</f>
        <v>29.541142470937434</v>
      </c>
      <c r="D252" s="183">
        <f>D195/RES_summary!D$19</f>
        <v>29.331545934073148</v>
      </c>
      <c r="E252" s="183">
        <f>E195/RES_summary!E$19</f>
        <v>29.353964205294332</v>
      </c>
      <c r="F252" s="183">
        <f>F195/RES_summary!F$19</f>
        <v>29.178345463959761</v>
      </c>
      <c r="G252" s="183">
        <f>G195/RES_summary!G$19</f>
        <v>28.960526250438761</v>
      </c>
      <c r="H252" s="183">
        <f>H195/RES_summary!H$19</f>
        <v>28.566788559033625</v>
      </c>
      <c r="I252" s="183">
        <f>I195/RES_summary!I$19</f>
        <v>28.403818849830667</v>
      </c>
      <c r="J252" s="183">
        <f>J195/RES_summary!J$19</f>
        <v>29.299201088286125</v>
      </c>
      <c r="K252" s="183">
        <f>K195/RES_summary!K$19</f>
        <v>29.10728052336075</v>
      </c>
      <c r="L252" s="183">
        <f>L195/RES_summary!L$19</f>
        <v>26.911645356920069</v>
      </c>
      <c r="M252" s="183">
        <f>M195/RES_summary!M$19</f>
        <v>26.365769442540838</v>
      </c>
      <c r="N252" s="183">
        <f>N195/RES_summary!N$19</f>
        <v>25.70152623212627</v>
      </c>
      <c r="O252" s="183">
        <f>O195/RES_summary!O$19</f>
        <v>25.166681531316136</v>
      </c>
      <c r="P252" s="183">
        <f>P195/RES_summary!P$19</f>
        <v>24.516815612506655</v>
      </c>
      <c r="Q252" s="183">
        <f>Q195/RES_summary!Q$19</f>
        <v>24.178552175176232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30.631646485852784</v>
      </c>
      <c r="L253" s="183">
        <f>L196/RES_summary!L$19</f>
        <v>27.838477001901424</v>
      </c>
      <c r="M253" s="183">
        <f>M196/RES_summary!M$19</f>
        <v>27.202745024548658</v>
      </c>
      <c r="N253" s="183">
        <f>N196/RES_summary!N$19</f>
        <v>26.458455140327786</v>
      </c>
      <c r="O253" s="183">
        <f>O196/RES_summary!O$19</f>
        <v>25.891073043711781</v>
      </c>
      <c r="P253" s="183">
        <f>P196/RES_summary!P$19</f>
        <v>25.12226035955559</v>
      </c>
      <c r="Q253" s="183">
        <f>Q196/RES_summary!Q$19</f>
        <v>24.763280417111961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15.073912623730681</v>
      </c>
      <c r="L254" s="182">
        <f>L197/RES_summary!L$19</f>
        <v>13.882907115937208</v>
      </c>
      <c r="M254" s="182">
        <f>M197/RES_summary!M$19</f>
        <v>13.585637958842502</v>
      </c>
      <c r="N254" s="182">
        <f>N197/RES_summary!N$19</f>
        <v>13.240811665218613</v>
      </c>
      <c r="O254" s="182">
        <f>O197/RES_summary!O$19</f>
        <v>12.961487523502781</v>
      </c>
      <c r="P254" s="182">
        <f>P197/RES_summary!P$19</f>
        <v>12.572668841678642</v>
      </c>
      <c r="Q254" s="182">
        <f>Q197/RES_summary!Q$19</f>
        <v>12.409124264315194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15.557733862122099</v>
      </c>
      <c r="L255" s="181">
        <f>L198/RES_summary!L$19</f>
        <v>13.955569885964218</v>
      </c>
      <c r="M255" s="181">
        <f>M198/RES_summary!M$19</f>
        <v>13.617107065706154</v>
      </c>
      <c r="N255" s="181">
        <f>N198/RES_summary!N$19</f>
        <v>13.217643475109169</v>
      </c>
      <c r="O255" s="181">
        <f>O198/RES_summary!O$19</f>
        <v>12.929585520209001</v>
      </c>
      <c r="P255" s="181">
        <f>P198/RES_summary!P$19</f>
        <v>12.549591517876951</v>
      </c>
      <c r="Q255" s="181">
        <f>Q198/RES_summary!Q$19</f>
        <v>12.354156152796769</v>
      </c>
    </row>
    <row r="256" spans="1:17" ht="12" customHeight="1" x14ac:dyDescent="0.25">
      <c r="A256" s="163" t="s">
        <v>142</v>
      </c>
      <c r="B256" s="180">
        <f>B199/RES_summary!B$19</f>
        <v>33.901230365006569</v>
      </c>
      <c r="C256" s="180">
        <f>C199/RES_summary!C$19</f>
        <v>35.494413090882979</v>
      </c>
      <c r="D256" s="180">
        <f>D199/RES_summary!D$19</f>
        <v>36.500426079025239</v>
      </c>
      <c r="E256" s="180">
        <f>E199/RES_summary!E$19</f>
        <v>41.545737042445054</v>
      </c>
      <c r="F256" s="180">
        <f>F199/RES_summary!F$19</f>
        <v>39.450439290208983</v>
      </c>
      <c r="G256" s="180">
        <f>G199/RES_summary!G$19</f>
        <v>39.445149076978979</v>
      </c>
      <c r="H256" s="180">
        <f>H199/RES_summary!H$19</f>
        <v>37.811933187422476</v>
      </c>
      <c r="I256" s="180">
        <f>I199/RES_summary!I$19</f>
        <v>37.413049954296582</v>
      </c>
      <c r="J256" s="180">
        <f>J199/RES_summary!J$19</f>
        <v>40.693491295919038</v>
      </c>
      <c r="K256" s="180">
        <f>K199/RES_summary!K$19</f>
        <v>41.678624479983121</v>
      </c>
      <c r="L256" s="180">
        <f>L199/RES_summary!L$19</f>
        <v>27.484180517600716</v>
      </c>
      <c r="M256" s="180">
        <f>M199/RES_summary!M$19</f>
        <v>31.837877300099972</v>
      </c>
      <c r="N256" s="180">
        <f>N199/RES_summary!N$19</f>
        <v>30.107002738537187</v>
      </c>
      <c r="O256" s="180">
        <f>O199/RES_summary!O$19</f>
        <v>29.746888457040598</v>
      </c>
      <c r="P256" s="180">
        <f>P199/RES_summary!P$19</f>
        <v>27.985223699883914</v>
      </c>
      <c r="Q256" s="180">
        <f>Q199/RES_summary!Q$19</f>
        <v>30.185082769746536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37.055755766841266</v>
      </c>
      <c r="L257" s="179">
        <f>L200/RES_summary!L$19</f>
        <v>28.003415871461545</v>
      </c>
      <c r="M257" s="179">
        <f>M200/RES_summary!M$19</f>
        <v>29.713525269246436</v>
      </c>
      <c r="N257" s="179">
        <f>N200/RES_summary!N$19</f>
        <v>28.327066805059605</v>
      </c>
      <c r="O257" s="179">
        <f>O200/RES_summary!O$19</f>
        <v>27.803029748729482</v>
      </c>
      <c r="P257" s="179">
        <f>P200/RES_summary!P$19</f>
        <v>26.547882130827073</v>
      </c>
      <c r="Q257" s="179">
        <f>Q200/RES_summary!Q$19</f>
        <v>27.452395596941731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21.498021904719174</v>
      </c>
      <c r="L258" s="177">
        <f>L201/RES_summary!L$19</f>
        <v>14.047845985497327</v>
      </c>
      <c r="M258" s="177">
        <f>M201/RES_summary!M$19</f>
        <v>16.096418203540278</v>
      </c>
      <c r="N258" s="177">
        <f>N201/RES_summary!N$19</f>
        <v>15.109423329950447</v>
      </c>
      <c r="O258" s="177">
        <f>O201/RES_summary!O$19</f>
        <v>14.87344422852048</v>
      </c>
      <c r="P258" s="177">
        <f>P201/RES_summary!P$19</f>
        <v>13.998290612950184</v>
      </c>
      <c r="Q258" s="177">
        <f>Q201/RES_summary!Q$19</f>
        <v>15.098239444144957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15.557733862122099</v>
      </c>
      <c r="L259" s="177">
        <f>L202/RES_summary!L$19</f>
        <v>13.955569885964215</v>
      </c>
      <c r="M259" s="177">
        <f>M202/RES_summary!M$19</f>
        <v>13.617107065706159</v>
      </c>
      <c r="N259" s="177">
        <f>N202/RES_summary!N$19</f>
        <v>13.217643475109163</v>
      </c>
      <c r="O259" s="177">
        <f>O202/RES_summary!O$19</f>
        <v>12.929585520208997</v>
      </c>
      <c r="P259" s="177">
        <f>P202/RES_summary!P$19</f>
        <v>12.549591517876893</v>
      </c>
      <c r="Q259" s="177">
        <f>Q202/RES_summary!Q$19</f>
        <v>12.354156152796774</v>
      </c>
    </row>
    <row r="260" spans="1:17" ht="12" customHeight="1" x14ac:dyDescent="0.25">
      <c r="A260" s="158" t="s">
        <v>62</v>
      </c>
      <c r="B260" s="178">
        <f>B203/RES_summary!B$19</f>
        <v>9.6717533355381065</v>
      </c>
      <c r="C260" s="178">
        <f>C203/RES_summary!C$19</f>
        <v>10.040670811086363</v>
      </c>
      <c r="D260" s="178">
        <f>D203/RES_summary!D$19</f>
        <v>10.069726111737971</v>
      </c>
      <c r="E260" s="178">
        <f>E203/RES_summary!E$19</f>
        <v>10.238481854730404</v>
      </c>
      <c r="F260" s="178">
        <f>F203/RES_summary!F$19</f>
        <v>10.826844056045811</v>
      </c>
      <c r="G260" s="178">
        <f>G203/RES_summary!G$19</f>
        <v>10.582855040365539</v>
      </c>
      <c r="H260" s="178">
        <f>H203/RES_summary!H$19</f>
        <v>10.636742892924572</v>
      </c>
      <c r="I260" s="178">
        <f>I203/RES_summary!I$19</f>
        <v>10.551717667665757</v>
      </c>
      <c r="J260" s="178">
        <f>J203/RES_summary!J$19</f>
        <v>10.445209732190332</v>
      </c>
      <c r="K260" s="178">
        <f>K203/RES_summary!K$19</f>
        <v>9.9771991321640652</v>
      </c>
      <c r="L260" s="178">
        <f>L203/RES_summary!L$19</f>
        <v>9.371067292554244</v>
      </c>
      <c r="M260" s="178">
        <f>M203/RES_summary!M$19</f>
        <v>9.094103672190581</v>
      </c>
      <c r="N260" s="178">
        <f>N203/RES_summary!N$19</f>
        <v>8.9286382431665796</v>
      </c>
      <c r="O260" s="178">
        <f>O203/RES_summary!O$19</f>
        <v>8.9793857552569545</v>
      </c>
      <c r="P260" s="178">
        <f>P203/RES_summary!P$19</f>
        <v>8.7306069386496201</v>
      </c>
      <c r="Q260" s="178">
        <f>Q203/RES_summary!Q$19</f>
        <v>7.9703320293915372</v>
      </c>
    </row>
    <row r="261" spans="1:17" ht="12" customHeight="1" x14ac:dyDescent="0.25">
      <c r="A261" s="23" t="s">
        <v>203</v>
      </c>
      <c r="B261" s="177">
        <f>B204/RES_summary!B$19</f>
        <v>9.3549192389012621</v>
      </c>
      <c r="C261" s="177">
        <f>C204/RES_summary!C$19</f>
        <v>9.5977756180121379</v>
      </c>
      <c r="D261" s="177">
        <f>D204/RES_summary!D$19</f>
        <v>9.6150304264272801</v>
      </c>
      <c r="E261" s="177">
        <f>E204/RES_summary!E$19</f>
        <v>9.615551916765229</v>
      </c>
      <c r="F261" s="177">
        <f>F204/RES_summary!F$19</f>
        <v>10.137014172333691</v>
      </c>
      <c r="G261" s="177">
        <f>G204/RES_summary!G$19</f>
        <v>10.207274974139363</v>
      </c>
      <c r="H261" s="177">
        <f>H204/RES_summary!H$19</f>
        <v>10.136242548094366</v>
      </c>
      <c r="I261" s="177">
        <f>I204/RES_summary!I$19</f>
        <v>10.182847323335176</v>
      </c>
      <c r="J261" s="177">
        <f>J204/RES_summary!J$19</f>
        <v>10.110950927784947</v>
      </c>
      <c r="K261" s="177">
        <f>K204/RES_summary!K$19</f>
        <v>9.6407637690636818</v>
      </c>
      <c r="L261" s="177">
        <f>L204/RES_summary!L$19</f>
        <v>9.2333452928536452</v>
      </c>
      <c r="M261" s="177">
        <f>M204/RES_summary!M$19</f>
        <v>9.0045389548311086</v>
      </c>
      <c r="N261" s="177">
        <f>N204/RES_summary!N$19</f>
        <v>8.8839361818138336</v>
      </c>
      <c r="O261" s="177">
        <f>O204/RES_summary!O$19</f>
        <v>8.9402254781244874</v>
      </c>
      <c r="P261" s="177">
        <f>P204/RES_summary!P$19</f>
        <v>8.7002398197178277</v>
      </c>
      <c r="Q261" s="177">
        <f>Q204/RES_summary!Q$19</f>
        <v>7.9126170763881465</v>
      </c>
    </row>
    <row r="262" spans="1:17" ht="12" customHeight="1" x14ac:dyDescent="0.25">
      <c r="A262" s="29" t="s">
        <v>140</v>
      </c>
      <c r="B262" s="176">
        <f>B205/RES_summary!B$19</f>
        <v>10.666405113512525</v>
      </c>
      <c r="C262" s="176">
        <f>C205/RES_summary!C$19</f>
        <v>11.423630555652732</v>
      </c>
      <c r="D262" s="176">
        <f>D205/RES_summary!D$19</f>
        <v>11.676560016449082</v>
      </c>
      <c r="E262" s="176">
        <f>E205/RES_summary!E$19</f>
        <v>13.067684734411612</v>
      </c>
      <c r="F262" s="176">
        <f>F205/RES_summary!F$19</f>
        <v>13.683759615240504</v>
      </c>
      <c r="G262" s="176">
        <f>G205/RES_summary!G$19</f>
        <v>12.619965777394889</v>
      </c>
      <c r="H262" s="176">
        <f>H205/RES_summary!H$19</f>
        <v>13.376438065994133</v>
      </c>
      <c r="I262" s="176">
        <f>I205/RES_summary!I$19</f>
        <v>12.666147676127258</v>
      </c>
      <c r="J262" s="176">
        <f>J205/RES_summary!J$19</f>
        <v>13.350153727259055</v>
      </c>
      <c r="K262" s="176">
        <f>K205/RES_summary!K$19</f>
        <v>12.994514135008721</v>
      </c>
      <c r="L262" s="176">
        <f>L205/RES_summary!L$19</f>
        <v>10.669190081475186</v>
      </c>
      <c r="M262" s="176">
        <f>M205/RES_summary!M$19</f>
        <v>10.259664130907435</v>
      </c>
      <c r="N262" s="176">
        <f>N205/RES_summary!N$19</f>
        <v>9.7034545424294922</v>
      </c>
      <c r="O262" s="176">
        <f>O205/RES_summary!O$19</f>
        <v>9.6466042991870644</v>
      </c>
      <c r="P262" s="176">
        <f>P205/RES_summary!P$19</f>
        <v>9.2009687782389182</v>
      </c>
      <c r="Q262" s="176">
        <f>Q205/RES_summary!Q$19</f>
        <v>9.0677240032333426</v>
      </c>
    </row>
    <row r="264" spans="1:17" ht="12" customHeight="1" x14ac:dyDescent="0.25">
      <c r="A264" s="152" t="s">
        <v>195</v>
      </c>
      <c r="B264" s="184">
        <f>B207/RES_summary!B$19</f>
        <v>43.942464463542912</v>
      </c>
      <c r="C264" s="184">
        <f>C207/RES_summary!C$19</f>
        <v>42.997529691311613</v>
      </c>
      <c r="D264" s="184">
        <f>D207/RES_summary!D$19</f>
        <v>44.090177845053091</v>
      </c>
      <c r="E264" s="184">
        <f>E207/RES_summary!E$19</f>
        <v>46.580244375053354</v>
      </c>
      <c r="F264" s="184">
        <f>F207/RES_summary!F$19</f>
        <v>46.194069079013957</v>
      </c>
      <c r="G264" s="184">
        <f>G207/RES_summary!G$19</f>
        <v>44.489547302668008</v>
      </c>
      <c r="H264" s="184">
        <f>H207/RES_summary!H$19</f>
        <v>41.728337290132707</v>
      </c>
      <c r="I264" s="184">
        <f>I207/RES_summary!I$19</f>
        <v>36.960974548518486</v>
      </c>
      <c r="J264" s="184">
        <f>J207/RES_summary!J$19</f>
        <v>40.642681482758434</v>
      </c>
      <c r="K264" s="184">
        <f>K207/RES_summary!K$19</f>
        <v>41.437877498652441</v>
      </c>
      <c r="L264" s="184">
        <f>L207/RES_summary!L$19</f>
        <v>40.125891439350951</v>
      </c>
      <c r="M264" s="184">
        <f>M207/RES_summary!M$19</f>
        <v>37.16211415074018</v>
      </c>
      <c r="N264" s="184">
        <f>N207/RES_summary!N$19</f>
        <v>34.829817048714879</v>
      </c>
      <c r="O264" s="184">
        <f>O207/RES_summary!O$19</f>
        <v>34.108884187651164</v>
      </c>
      <c r="P264" s="184">
        <f>P207/RES_summary!P$19</f>
        <v>28.18435905283124</v>
      </c>
      <c r="Q264" s="184">
        <f>Q207/RES_summary!Q$19</f>
        <v>30.058739894142668</v>
      </c>
    </row>
    <row r="265" spans="1:17" ht="12" customHeight="1" x14ac:dyDescent="0.25">
      <c r="A265" s="158" t="s">
        <v>65</v>
      </c>
      <c r="B265" s="178">
        <f>B208/RES_summary!B$19</f>
        <v>32.503645903365793</v>
      </c>
      <c r="C265" s="178">
        <f>C208/RES_summary!C$19</f>
        <v>31.481978382780014</v>
      </c>
      <c r="D265" s="178">
        <f>D208/RES_summary!D$19</f>
        <v>32.642907731052134</v>
      </c>
      <c r="E265" s="178">
        <f>E208/RES_summary!E$19</f>
        <v>35.025540607513811</v>
      </c>
      <c r="F265" s="178">
        <f>F208/RES_summary!F$19</f>
        <v>34.383744907414737</v>
      </c>
      <c r="G265" s="178">
        <f>G208/RES_summary!G$19</f>
        <v>32.135958330382834</v>
      </c>
      <c r="H265" s="178">
        <f>H208/RES_summary!H$19</f>
        <v>29.591800810824243</v>
      </c>
      <c r="I265" s="178">
        <f>I208/RES_summary!I$19</f>
        <v>24.622971738473151</v>
      </c>
      <c r="J265" s="178">
        <f>J208/RES_summary!J$19</f>
        <v>27.621886837542291</v>
      </c>
      <c r="K265" s="178">
        <f>K208/RES_summary!K$19</f>
        <v>29.206332724844234</v>
      </c>
      <c r="L265" s="178">
        <f>L208/RES_summary!L$19</f>
        <v>28.280638798846585</v>
      </c>
      <c r="M265" s="178">
        <f>M208/RES_summary!M$19</f>
        <v>25.517353153532888</v>
      </c>
      <c r="N265" s="178">
        <f>N208/RES_summary!N$19</f>
        <v>23.402226997874941</v>
      </c>
      <c r="O265" s="178">
        <f>O208/RES_summary!O$19</f>
        <v>22.805383144332382</v>
      </c>
      <c r="P265" s="178">
        <f>P208/RES_summary!P$19</f>
        <v>17.428788575712659</v>
      </c>
      <c r="Q265" s="178">
        <f>Q208/RES_summary!Q$19</f>
        <v>19.881565587750007</v>
      </c>
    </row>
    <row r="266" spans="1:17" ht="12" customHeight="1" x14ac:dyDescent="0.25">
      <c r="A266" s="23" t="s">
        <v>161</v>
      </c>
      <c r="B266" s="177">
        <f>B209/RES_summary!B$19</f>
        <v>32.503645903365793</v>
      </c>
      <c r="C266" s="177">
        <f>C209/RES_summary!C$19</f>
        <v>31.481978382780014</v>
      </c>
      <c r="D266" s="177">
        <f>D209/RES_summary!D$19</f>
        <v>32.642907731052134</v>
      </c>
      <c r="E266" s="177">
        <f>E209/RES_summary!E$19</f>
        <v>35.025540607513811</v>
      </c>
      <c r="F266" s="177">
        <f>F209/RES_summary!F$19</f>
        <v>34.383744907414737</v>
      </c>
      <c r="G266" s="177">
        <f>G209/RES_summary!G$19</f>
        <v>32.135958330382834</v>
      </c>
      <c r="H266" s="177">
        <f>H209/RES_summary!H$19</f>
        <v>29.591800810824243</v>
      </c>
      <c r="I266" s="177">
        <f>I209/RES_summary!I$19</f>
        <v>24.622971738473151</v>
      </c>
      <c r="J266" s="177">
        <f>J209/RES_summary!J$19</f>
        <v>27.621886837542291</v>
      </c>
      <c r="K266" s="177">
        <f>K209/RES_summary!K$19</f>
        <v>29.206332724844234</v>
      </c>
      <c r="L266" s="177">
        <f>L209/RES_summary!L$19</f>
        <v>28.280638798846585</v>
      </c>
      <c r="M266" s="177">
        <f>M209/RES_summary!M$19</f>
        <v>25.517353153532888</v>
      </c>
      <c r="N266" s="177">
        <f>N209/RES_summary!N$19</f>
        <v>23.402226997874941</v>
      </c>
      <c r="O266" s="177">
        <f>O209/RES_summary!O$19</f>
        <v>22.805383144332382</v>
      </c>
      <c r="P266" s="177">
        <f>P209/RES_summary!P$19</f>
        <v>17.428788575712659</v>
      </c>
      <c r="Q266" s="177">
        <f>Q209/RES_summary!Q$19</f>
        <v>19.881565587750007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8.2674666278035218</v>
      </c>
      <c r="C270" s="178">
        <f>C213/RES_summary!C$19</f>
        <v>8.318837904270735</v>
      </c>
      <c r="D270" s="178">
        <f>D213/RES_summary!D$19</f>
        <v>8.2070244942476709</v>
      </c>
      <c r="E270" s="178">
        <f>E213/RES_summary!E$19</f>
        <v>8.217857480145657</v>
      </c>
      <c r="F270" s="178">
        <f>F213/RES_summary!F$19</f>
        <v>8.3959688359431617</v>
      </c>
      <c r="G270" s="178">
        <f>G213/RES_summary!G$19</f>
        <v>8.7871141665928292</v>
      </c>
      <c r="H270" s="178">
        <f>H213/RES_summary!H$19</f>
        <v>8.6175401819449462</v>
      </c>
      <c r="I270" s="178">
        <f>I213/RES_summary!I$19</f>
        <v>8.8090147651158528</v>
      </c>
      <c r="J270" s="178">
        <f>J213/RES_summary!J$19</f>
        <v>9.3706806952875787</v>
      </c>
      <c r="K270" s="178">
        <f>K213/RES_summary!K$19</f>
        <v>8.7562093175246609</v>
      </c>
      <c r="L270" s="178">
        <f>L213/RES_summary!L$19</f>
        <v>8.5239094889003297</v>
      </c>
      <c r="M270" s="178">
        <f>M213/RES_summary!M$19</f>
        <v>8.3554080235589367</v>
      </c>
      <c r="N270" s="178">
        <f>N213/RES_summary!N$19</f>
        <v>8.1514806241964521</v>
      </c>
      <c r="O270" s="178">
        <f>O213/RES_summary!O$19</f>
        <v>8.0266317282525037</v>
      </c>
      <c r="P270" s="178">
        <f>P213/RES_summary!P$19</f>
        <v>7.5912028490329062</v>
      </c>
      <c r="Q270" s="178">
        <f>Q213/RES_summary!Q$19</f>
        <v>7.2816718750398346</v>
      </c>
    </row>
    <row r="271" spans="1:17" ht="12" customHeight="1" x14ac:dyDescent="0.25">
      <c r="A271" s="167" t="s">
        <v>160</v>
      </c>
      <c r="B271" s="183">
        <f>B214/RES_summary!B$19</f>
        <v>10.830041805162436</v>
      </c>
      <c r="C271" s="183">
        <f>C214/RES_summary!C$19</f>
        <v>10.712467867890458</v>
      </c>
      <c r="D271" s="183">
        <f>D214/RES_summary!D$19</f>
        <v>10.594060780493889</v>
      </c>
      <c r="E271" s="183">
        <f>E214/RES_summary!E$19</f>
        <v>10.525441927556503</v>
      </c>
      <c r="F271" s="183">
        <f>F214/RES_summary!F$19</f>
        <v>10.396276255388681</v>
      </c>
      <c r="G271" s="183">
        <f>G214/RES_summary!G$19</f>
        <v>10.273751572991005</v>
      </c>
      <c r="H271" s="183">
        <f>H214/RES_summary!H$19</f>
        <v>10.113601507190346</v>
      </c>
      <c r="I271" s="183">
        <f>I214/RES_summary!I$19</f>
        <v>10.016416047172894</v>
      </c>
      <c r="J271" s="183">
        <f>J214/RES_summary!J$19</f>
        <v>10.268127705877836</v>
      </c>
      <c r="K271" s="183">
        <f>K214/RES_summary!K$19</f>
        <v>10.156205509368419</v>
      </c>
      <c r="L271" s="183">
        <f>L214/RES_summary!L$19</f>
        <v>9.3359291479011901</v>
      </c>
      <c r="M271" s="183">
        <f>M214/RES_summary!M$19</f>
        <v>9.1088118708179735</v>
      </c>
      <c r="N271" s="183">
        <f>N214/RES_summary!N$19</f>
        <v>8.8352858345802527</v>
      </c>
      <c r="O271" s="183">
        <f>O214/RES_summary!O$19</f>
        <v>8.6349926459130781</v>
      </c>
      <c r="P271" s="183">
        <f>P214/RES_summary!P$19</f>
        <v>8.37191573562278</v>
      </c>
      <c r="Q271" s="183">
        <f>Q214/RES_summary!Q$19</f>
        <v>8.2308220920104702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5.0781027546841848</v>
      </c>
      <c r="L272" s="183">
        <f>L215/RES_summary!L$19</f>
        <v>4.667964573950603</v>
      </c>
      <c r="M272" s="183">
        <f>M215/RES_summary!M$19</f>
        <v>4.5544059354089965</v>
      </c>
      <c r="N272" s="183">
        <f>N215/RES_summary!N$19</f>
        <v>4.4176429172901441</v>
      </c>
      <c r="O272" s="183">
        <f>O215/RES_summary!O$19</f>
        <v>4.3174963229565559</v>
      </c>
      <c r="P272" s="183">
        <f>P215/RES_summary!P$19</f>
        <v>4.185957867811406</v>
      </c>
      <c r="Q272" s="183">
        <f>Q215/RES_summary!Q$19</f>
        <v>4.1154110460052555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5.0781027546841848</v>
      </c>
      <c r="L273" s="182">
        <f>L216/RES_summary!L$19</f>
        <v>4.667964573950603</v>
      </c>
      <c r="M273" s="182">
        <f>M216/RES_summary!M$19</f>
        <v>4.5544059354089965</v>
      </c>
      <c r="N273" s="182">
        <f>N216/RES_summary!N$19</f>
        <v>4.4176429172901441</v>
      </c>
      <c r="O273" s="182">
        <f>O216/RES_summary!O$19</f>
        <v>4.3174963229565559</v>
      </c>
      <c r="P273" s="182">
        <f>P216/RES_summary!P$19</f>
        <v>4.185957867811406</v>
      </c>
      <c r="Q273" s="182">
        <f>Q216/RES_summary!Q$19</f>
        <v>4.1154110460052555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3.1713519323735917</v>
      </c>
      <c r="C279" s="178">
        <f>C222/RES_summary!C$19</f>
        <v>3.1967134042608709</v>
      </c>
      <c r="D279" s="178">
        <f>D222/RES_summary!D$19</f>
        <v>3.2402456197532885</v>
      </c>
      <c r="E279" s="178">
        <f>E222/RES_summary!E$19</f>
        <v>3.3368462873938873</v>
      </c>
      <c r="F279" s="178">
        <f>F222/RES_summary!F$19</f>
        <v>3.4143553356560599</v>
      </c>
      <c r="G279" s="178">
        <f>G222/RES_summary!G$19</f>
        <v>3.5664748056923408</v>
      </c>
      <c r="H279" s="178">
        <f>H222/RES_summary!H$19</f>
        <v>3.5189962973635178</v>
      </c>
      <c r="I279" s="178">
        <f>I222/RES_summary!I$19</f>
        <v>3.5289880449294802</v>
      </c>
      <c r="J279" s="178">
        <f>J222/RES_summary!J$19</f>
        <v>3.6501139499285626</v>
      </c>
      <c r="K279" s="178">
        <f>K222/RES_summary!K$19</f>
        <v>3.4753354562835486</v>
      </c>
      <c r="L279" s="178">
        <f>L222/RES_summary!L$19</f>
        <v>3.3213431516040317</v>
      </c>
      <c r="M279" s="178">
        <f>M222/RES_summary!M$19</f>
        <v>3.2893529736483602</v>
      </c>
      <c r="N279" s="178">
        <f>N222/RES_summary!N$19</f>
        <v>3.2761094266434854</v>
      </c>
      <c r="O279" s="178">
        <f>O222/RES_summary!O$19</f>
        <v>3.276869315066274</v>
      </c>
      <c r="P279" s="178">
        <f>P222/RES_summary!P$19</f>
        <v>3.1643676280856714</v>
      </c>
      <c r="Q279" s="178">
        <f>Q222/RES_summary!Q$19</f>
        <v>2.8955024313528241</v>
      </c>
    </row>
    <row r="280" spans="1:17" ht="12" customHeight="1" x14ac:dyDescent="0.25">
      <c r="A280" s="23" t="s">
        <v>203</v>
      </c>
      <c r="B280" s="177">
        <f>B223/RES_summary!B$19</f>
        <v>4.18154710505737</v>
      </c>
      <c r="C280" s="177">
        <f>C223/RES_summary!C$19</f>
        <v>4.2204662690465389</v>
      </c>
      <c r="D280" s="177">
        <f>D223/RES_summary!D$19</f>
        <v>4.157157877037017</v>
      </c>
      <c r="E280" s="177">
        <f>E223/RES_summary!E$19</f>
        <v>4.0715484417476295</v>
      </c>
      <c r="F280" s="177">
        <f>F223/RES_summary!F$19</f>
        <v>4.2387844429732562</v>
      </c>
      <c r="G280" s="177">
        <f>G223/RES_summary!G$19</f>
        <v>4.2240221934545028</v>
      </c>
      <c r="H280" s="177">
        <f>H223/RES_summary!H$19</f>
        <v>4.1618630212236472</v>
      </c>
      <c r="I280" s="177">
        <f>I223/RES_summary!I$19</f>
        <v>4.1446334103766027</v>
      </c>
      <c r="J280" s="177">
        <f>J223/RES_summary!J$19</f>
        <v>4.0701161003719735</v>
      </c>
      <c r="K280" s="177">
        <f>K223/RES_summary!K$19</f>
        <v>3.8628408195048456</v>
      </c>
      <c r="L280" s="177">
        <f>L223/RES_summary!L$19</f>
        <v>3.6737150723766594</v>
      </c>
      <c r="M280" s="177">
        <f>M223/RES_summary!M$19</f>
        <v>3.5421154684439409</v>
      </c>
      <c r="N280" s="177">
        <f>N223/RES_summary!N$19</f>
        <v>3.4651204796213797</v>
      </c>
      <c r="O280" s="177">
        <f>O223/RES_summary!O$19</f>
        <v>3.469194770754338</v>
      </c>
      <c r="P280" s="177">
        <f>P223/RES_summary!P$19</f>
        <v>3.3686629599304045</v>
      </c>
      <c r="Q280" s="177">
        <f>Q223/RES_summary!Q$19</f>
        <v>3.0477851076710252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3.8457992533986025</v>
      </c>
      <c r="D285" s="168">
        <f t="shared" ref="D285:Q285" si="71">SUM(D286,D289,D291,D300)</f>
        <v>2.8281494477187388</v>
      </c>
      <c r="E285" s="168">
        <f t="shared" si="71"/>
        <v>8.4857531047989951</v>
      </c>
      <c r="F285" s="168">
        <f t="shared" si="71"/>
        <v>7.8935086187263481</v>
      </c>
      <c r="G285" s="168">
        <f t="shared" si="71"/>
        <v>3.4361359762685426</v>
      </c>
      <c r="H285" s="168">
        <f t="shared" si="71"/>
        <v>2.0304856546737824</v>
      </c>
      <c r="I285" s="168">
        <f t="shared" si="71"/>
        <v>1.7881019814588754</v>
      </c>
      <c r="J285" s="168">
        <f t="shared" si="71"/>
        <v>5.9191173771684227</v>
      </c>
      <c r="K285" s="168">
        <f t="shared" si="71"/>
        <v>1.7236651331581843</v>
      </c>
      <c r="L285" s="168">
        <f t="shared" si="71"/>
        <v>9.9974617683398996</v>
      </c>
      <c r="M285" s="168">
        <f t="shared" si="71"/>
        <v>6.3056138987707371</v>
      </c>
      <c r="N285" s="168">
        <f t="shared" si="71"/>
        <v>9.1692913731269012</v>
      </c>
      <c r="O285" s="168">
        <f t="shared" si="71"/>
        <v>0.75985734795120796</v>
      </c>
      <c r="P285" s="168">
        <f t="shared" si="71"/>
        <v>0</v>
      </c>
      <c r="Q285" s="168">
        <f t="shared" si="71"/>
        <v>8.1353391360268503</v>
      </c>
    </row>
    <row r="286" spans="1:17" ht="12" customHeight="1" x14ac:dyDescent="0.25">
      <c r="A286" s="158" t="s">
        <v>65</v>
      </c>
      <c r="B286" s="157"/>
      <c r="C286" s="157">
        <f>SUM(C287:C288)</f>
        <v>2.7424559337981176</v>
      </c>
      <c r="D286" s="157">
        <f t="shared" ref="D286:Q286" si="72">SUM(D287:D288)</f>
        <v>2.0461141964114766</v>
      </c>
      <c r="E286" s="157">
        <f t="shared" si="72"/>
        <v>6.3131938285527189</v>
      </c>
      <c r="F286" s="157">
        <f t="shared" si="72"/>
        <v>5.9105393597514313</v>
      </c>
      <c r="G286" s="157">
        <f t="shared" si="72"/>
        <v>2.5377206501981613</v>
      </c>
      <c r="H286" s="157">
        <f t="shared" si="72"/>
        <v>1.4704251725778188</v>
      </c>
      <c r="I286" s="157">
        <f t="shared" si="72"/>
        <v>1.2518457832584722</v>
      </c>
      <c r="J286" s="157">
        <f t="shared" si="72"/>
        <v>4.3040185422729911</v>
      </c>
      <c r="K286" s="157">
        <f t="shared" si="72"/>
        <v>1.3378841165418081</v>
      </c>
      <c r="L286" s="157">
        <f t="shared" si="72"/>
        <v>7.5843853678108664</v>
      </c>
      <c r="M286" s="157">
        <f t="shared" si="72"/>
        <v>4.6818648993370306</v>
      </c>
      <c r="N286" s="157">
        <f t="shared" si="72"/>
        <v>6.6463509342586509</v>
      </c>
      <c r="O286" s="157">
        <f t="shared" si="72"/>
        <v>0.55558447350343154</v>
      </c>
      <c r="P286" s="157">
        <f t="shared" si="72"/>
        <v>0</v>
      </c>
      <c r="Q286" s="157">
        <f t="shared" si="72"/>
        <v>5.5771109683187907</v>
      </c>
    </row>
    <row r="287" spans="1:17" ht="12" customHeight="1" x14ac:dyDescent="0.25">
      <c r="A287" s="23" t="s">
        <v>161</v>
      </c>
      <c r="B287" s="156"/>
      <c r="C287" s="156">
        <f>RES_hhdet_in_fec!C$64</f>
        <v>2.6952582348752498</v>
      </c>
      <c r="D287" s="156">
        <f>RES_hhdet_in_fec!D$64</f>
        <v>2.0106013239149685</v>
      </c>
      <c r="E287" s="156">
        <f>RES_hhdet_in_fec!E$64</f>
        <v>6.1463802297850352</v>
      </c>
      <c r="F287" s="156">
        <f>RES_hhdet_in_fec!F$64</f>
        <v>5.7708501891606749</v>
      </c>
      <c r="G287" s="156">
        <f>RES_hhdet_in_fec!G$64</f>
        <v>2.4764046049855231</v>
      </c>
      <c r="H287" s="156">
        <f>RES_hhdet_in_fec!H$64</f>
        <v>1.4334601921017704</v>
      </c>
      <c r="I287" s="156">
        <f>RES_hhdet_in_fec!I$64</f>
        <v>1.2162038676294988</v>
      </c>
      <c r="J287" s="156">
        <f>RES_hhdet_in_fec!J$64</f>
        <v>4.1546330999890504</v>
      </c>
      <c r="K287" s="156">
        <f>RES_hhdet_in_fec!K$64</f>
        <v>1.3136297759041229</v>
      </c>
      <c r="L287" s="156">
        <f>RES_hhdet_in_fec!L$64</f>
        <v>7.4863542047061902</v>
      </c>
      <c r="M287" s="156">
        <f>RES_hhdet_in_fec!M$64</f>
        <v>4.6182039771489132</v>
      </c>
      <c r="N287" s="156">
        <f>RES_hhdet_in_fec!N$64</f>
        <v>6.575844659641839</v>
      </c>
      <c r="O287" s="156">
        <f>RES_hhdet_in_fec!O$64</f>
        <v>0.54993737628911443</v>
      </c>
      <c r="P287" s="156">
        <f>RES_hhdet_in_fec!P$64</f>
        <v>0</v>
      </c>
      <c r="Q287" s="156">
        <f>RES_hhdet_in_fec!Q$64</f>
        <v>5.4763200236298388</v>
      </c>
    </row>
    <row r="288" spans="1:17" ht="12" customHeight="1" x14ac:dyDescent="0.25">
      <c r="A288" s="23" t="s">
        <v>60</v>
      </c>
      <c r="B288" s="156"/>
      <c r="C288" s="156">
        <f>RES_hhdet_in_fec!C$65</f>
        <v>4.7197698922867723E-2</v>
      </c>
      <c r="D288" s="156">
        <f>RES_hhdet_in_fec!D$65</f>
        <v>3.551287249650821E-2</v>
      </c>
      <c r="E288" s="156">
        <f>RES_hhdet_in_fec!E$65</f>
        <v>0.16681359876768379</v>
      </c>
      <c r="F288" s="156">
        <f>RES_hhdet_in_fec!F$65</f>
        <v>0.13968917059075647</v>
      </c>
      <c r="G288" s="156">
        <f>RES_hhdet_in_fec!G$65</f>
        <v>6.1316045212638115E-2</v>
      </c>
      <c r="H288" s="156">
        <f>RES_hhdet_in_fec!H$65</f>
        <v>3.6964980476048327E-2</v>
      </c>
      <c r="I288" s="156">
        <f>RES_hhdet_in_fec!I$65</f>
        <v>3.5641915628973286E-2</v>
      </c>
      <c r="J288" s="156">
        <f>RES_hhdet_in_fec!J$65</f>
        <v>0.14938544228394099</v>
      </c>
      <c r="K288" s="156">
        <f>RES_hhdet_in_fec!K$65</f>
        <v>2.4254340637685251E-2</v>
      </c>
      <c r="L288" s="156">
        <f>RES_hhdet_in_fec!L$65</f>
        <v>9.8031163104676258E-2</v>
      </c>
      <c r="M288" s="156">
        <f>RES_hhdet_in_fec!M$65</f>
        <v>6.3660922188117197E-2</v>
      </c>
      <c r="N288" s="156">
        <f>RES_hhdet_in_fec!N$65</f>
        <v>7.0506274616812123E-2</v>
      </c>
      <c r="O288" s="156">
        <f>RES_hhdet_in_fec!O$65</f>
        <v>5.6470972143170912E-3</v>
      </c>
      <c r="P288" s="156">
        <f>RES_hhdet_in_fec!P$65</f>
        <v>0</v>
      </c>
      <c r="Q288" s="156">
        <f>RES_hhdet_in_fec!Q$65</f>
        <v>0.10079094468895178</v>
      </c>
    </row>
    <row r="289" spans="1:17" ht="12" customHeight="1" x14ac:dyDescent="0.25">
      <c r="A289" s="158" t="s">
        <v>112</v>
      </c>
      <c r="B289" s="157"/>
      <c r="C289" s="157">
        <f>C290</f>
        <v>5.4175419446018747E-3</v>
      </c>
      <c r="D289" s="157">
        <f t="shared" ref="D289:Q289" si="73">D290</f>
        <v>4.5797035871265176E-3</v>
      </c>
      <c r="E289" s="157">
        <f t="shared" si="73"/>
        <v>8.7339639697822258E-3</v>
      </c>
      <c r="F289" s="157">
        <f t="shared" si="73"/>
        <v>1.1284511366987882E-2</v>
      </c>
      <c r="G289" s="157">
        <f t="shared" si="73"/>
        <v>1.3629069920258341E-2</v>
      </c>
      <c r="H289" s="157">
        <f t="shared" si="73"/>
        <v>1.5850421806957244E-2</v>
      </c>
      <c r="I289" s="157">
        <f t="shared" si="73"/>
        <v>2.2573633831823193E-2</v>
      </c>
      <c r="J289" s="157">
        <f t="shared" si="73"/>
        <v>4.3944497155019385E-2</v>
      </c>
      <c r="K289" s="157">
        <f t="shared" si="73"/>
        <v>1.4902179246816468E-2</v>
      </c>
      <c r="L289" s="157">
        <f t="shared" si="73"/>
        <v>0.12831512848765736</v>
      </c>
      <c r="M289" s="157">
        <f t="shared" si="73"/>
        <v>7.7459533111430431E-2</v>
      </c>
      <c r="N289" s="157">
        <f t="shared" si="73"/>
        <v>0.18293847861220636</v>
      </c>
      <c r="O289" s="157">
        <f t="shared" si="73"/>
        <v>4.4172196910424238E-3</v>
      </c>
      <c r="P289" s="157">
        <f t="shared" si="73"/>
        <v>0</v>
      </c>
      <c r="Q289" s="157">
        <f t="shared" si="73"/>
        <v>0.17240179189368696</v>
      </c>
    </row>
    <row r="290" spans="1:17" ht="12" customHeight="1" x14ac:dyDescent="0.25">
      <c r="A290" s="23" t="s">
        <v>60</v>
      </c>
      <c r="B290" s="156"/>
      <c r="C290" s="156">
        <f>RES_hhdet_in_fec!C$67</f>
        <v>5.4175419446018747E-3</v>
      </c>
      <c r="D290" s="156">
        <f>RES_hhdet_in_fec!D$67</f>
        <v>4.5797035871265176E-3</v>
      </c>
      <c r="E290" s="156">
        <f>RES_hhdet_in_fec!E$67</f>
        <v>8.7339639697822258E-3</v>
      </c>
      <c r="F290" s="156">
        <f>RES_hhdet_in_fec!F$67</f>
        <v>1.1284511366987882E-2</v>
      </c>
      <c r="G290" s="156">
        <f>RES_hhdet_in_fec!G$67</f>
        <v>1.3629069920258341E-2</v>
      </c>
      <c r="H290" s="156">
        <f>RES_hhdet_in_fec!H$67</f>
        <v>1.5850421806957244E-2</v>
      </c>
      <c r="I290" s="156">
        <f>RES_hhdet_in_fec!I$67</f>
        <v>2.2573633831823193E-2</v>
      </c>
      <c r="J290" s="156">
        <f>RES_hhdet_in_fec!J$67</f>
        <v>4.3944497155019385E-2</v>
      </c>
      <c r="K290" s="156">
        <f>RES_hhdet_in_fec!K$67</f>
        <v>1.4902179246816468E-2</v>
      </c>
      <c r="L290" s="156">
        <f>RES_hhdet_in_fec!L$67</f>
        <v>0.12831512848765736</v>
      </c>
      <c r="M290" s="156">
        <f>RES_hhdet_in_fec!M$67</f>
        <v>7.7459533111430431E-2</v>
      </c>
      <c r="N290" s="156">
        <f>RES_hhdet_in_fec!N$67</f>
        <v>0.18293847861220636</v>
      </c>
      <c r="O290" s="156">
        <f>RES_hhdet_in_fec!O$67</f>
        <v>4.4172196910424238E-3</v>
      </c>
      <c r="P290" s="156">
        <f>RES_hhdet_in_fec!P$67</f>
        <v>0</v>
      </c>
      <c r="Q290" s="156">
        <f>RES_hhdet_in_fec!Q$67</f>
        <v>0.17240179189368696</v>
      </c>
    </row>
    <row r="291" spans="1:17" ht="12" customHeight="1" x14ac:dyDescent="0.25">
      <c r="A291" s="158" t="s">
        <v>63</v>
      </c>
      <c r="B291" s="157"/>
      <c r="C291" s="157">
        <f>SUM(C292:C293,C296:C297)</f>
        <v>0.82465698398652665</v>
      </c>
      <c r="D291" s="157">
        <f t="shared" ref="D291:Q291" si="74">SUM(D292:D293,D296:D297)</f>
        <v>0.5637987443846576</v>
      </c>
      <c r="E291" s="157">
        <f t="shared" si="74"/>
        <v>1.6176126843318117</v>
      </c>
      <c r="F291" s="157">
        <f t="shared" si="74"/>
        <v>1.4619786765327147</v>
      </c>
      <c r="G291" s="157">
        <f t="shared" si="74"/>
        <v>0.62971315271304706</v>
      </c>
      <c r="H291" s="157">
        <f t="shared" si="74"/>
        <v>0.39825335118357336</v>
      </c>
      <c r="I291" s="157">
        <f t="shared" si="74"/>
        <v>0.36440726062436934</v>
      </c>
      <c r="J291" s="157">
        <f t="shared" si="74"/>
        <v>1.1479424517929835</v>
      </c>
      <c r="K291" s="157">
        <f t="shared" si="74"/>
        <v>0.25675209964734397</v>
      </c>
      <c r="L291" s="157">
        <f t="shared" si="74"/>
        <v>1.6134322819875024</v>
      </c>
      <c r="M291" s="157">
        <f t="shared" si="74"/>
        <v>1.082261098279921</v>
      </c>
      <c r="N291" s="157">
        <f t="shared" si="74"/>
        <v>1.6371027083700787</v>
      </c>
      <c r="O291" s="157">
        <f t="shared" si="74"/>
        <v>0.13403969430839396</v>
      </c>
      <c r="P291" s="157">
        <f t="shared" si="74"/>
        <v>0</v>
      </c>
      <c r="Q291" s="157">
        <f t="shared" si="74"/>
        <v>1.7771192403960687</v>
      </c>
    </row>
    <row r="292" spans="1:17" ht="12" customHeight="1" x14ac:dyDescent="0.25">
      <c r="A292" s="167" t="s">
        <v>160</v>
      </c>
      <c r="B292" s="132"/>
      <c r="C292" s="132">
        <f>RES_hhdet_in_fec!C$69</f>
        <v>0.69358856470435881</v>
      </c>
      <c r="D292" s="132">
        <f>RES_hhdet_in_fec!D$69</f>
        <v>0.40000762289000069</v>
      </c>
      <c r="E292" s="132">
        <f>RES_hhdet_in_fec!E$69</f>
        <v>1.0066456855982335</v>
      </c>
      <c r="F292" s="132">
        <f>RES_hhdet_in_fec!F$69</f>
        <v>1.0673582339219116</v>
      </c>
      <c r="G292" s="132">
        <f>RES_hhdet_in_fec!G$69</f>
        <v>0.62971315271304706</v>
      </c>
      <c r="H292" s="132">
        <f>RES_hhdet_in_fec!H$69</f>
        <v>0.16054843863146448</v>
      </c>
      <c r="I292" s="132">
        <f>RES_hhdet_in_fec!I$69</f>
        <v>0.36440726062436934</v>
      </c>
      <c r="J292" s="132">
        <f>RES_hhdet_in_fec!J$69</f>
        <v>0.95501920655082972</v>
      </c>
      <c r="K292" s="132">
        <f>RES_hhdet_in_fec!K$69</f>
        <v>0</v>
      </c>
      <c r="L292" s="132">
        <f>RES_hhdet_in_fec!L$69</f>
        <v>1.1683166081953984</v>
      </c>
      <c r="M292" s="132">
        <f>RES_hhdet_in_fec!M$69</f>
        <v>0.46888225795737798</v>
      </c>
      <c r="N292" s="132">
        <f>RES_hhdet_in_fec!N$69</f>
        <v>1.0106533714969401</v>
      </c>
      <c r="O292" s="132">
        <f>RES_hhdet_in_fec!O$69</f>
        <v>0</v>
      </c>
      <c r="P292" s="132">
        <f>RES_hhdet_in_fec!P$69</f>
        <v>0</v>
      </c>
      <c r="Q292" s="132">
        <f>RES_hhdet_in_fec!Q$69</f>
        <v>0.44943079240313921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0.21375305167617858</v>
      </c>
      <c r="L293" s="132">
        <f t="shared" si="75"/>
        <v>0.44511567379210398</v>
      </c>
      <c r="M293" s="132">
        <f t="shared" si="75"/>
        <v>0.4479902162455191</v>
      </c>
      <c r="N293" s="132">
        <f t="shared" si="75"/>
        <v>0.62644933687313853</v>
      </c>
      <c r="O293" s="132">
        <f t="shared" si="75"/>
        <v>0.13403969430839396</v>
      </c>
      <c r="P293" s="132">
        <f t="shared" si="75"/>
        <v>0</v>
      </c>
      <c r="Q293" s="132">
        <f t="shared" si="75"/>
        <v>0.24568875482740238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0.13203971326764305</v>
      </c>
      <c r="L294" s="165">
        <f>RES_hhdet_in_fec!L$71</f>
        <v>0.27752119447633444</v>
      </c>
      <c r="M294" s="165">
        <f>RES_hhdet_in_fec!M$71</f>
        <v>0.27930540405134296</v>
      </c>
      <c r="N294" s="165">
        <f>RES_hhdet_in_fec!N$71</f>
        <v>0.39046300657122668</v>
      </c>
      <c r="O294" s="165">
        <f>RES_hhdet_in_fec!O$71</f>
        <v>8.3518120778870372E-2</v>
      </c>
      <c r="P294" s="165">
        <f>RES_hhdet_in_fec!P$71</f>
        <v>0</v>
      </c>
      <c r="Q294" s="165">
        <f>RES_hhdet_in_fec!Q$71</f>
        <v>0.15294579702984404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8.1713338408535535E-2</v>
      </c>
      <c r="L295" s="164">
        <f>RES_hhdet_in_fec!L$72</f>
        <v>0.16759447931576954</v>
      </c>
      <c r="M295" s="164">
        <f>RES_hhdet_in_fec!M$72</f>
        <v>0.16868481219417614</v>
      </c>
      <c r="N295" s="164">
        <f>RES_hhdet_in_fec!N$72</f>
        <v>0.23598633030191185</v>
      </c>
      <c r="O295" s="164">
        <f>RES_hhdet_in_fec!O$72</f>
        <v>5.0521573529523578E-2</v>
      </c>
      <c r="P295" s="164">
        <f>RES_hhdet_in_fec!P$72</f>
        <v>0</v>
      </c>
      <c r="Q295" s="164">
        <f>RES_hhdet_in_fec!Q$72</f>
        <v>9.274295779755834E-2</v>
      </c>
    </row>
    <row r="296" spans="1:17" ht="12" customHeight="1" x14ac:dyDescent="0.25">
      <c r="A296" s="163" t="s">
        <v>142</v>
      </c>
      <c r="B296" s="162"/>
      <c r="C296" s="162">
        <f>RES_hhdet_in_fec!C$73</f>
        <v>0.13106841928216781</v>
      </c>
      <c r="D296" s="162">
        <f>RES_hhdet_in_fec!D$73</f>
        <v>0.16379112149465694</v>
      </c>
      <c r="E296" s="162">
        <f>RES_hhdet_in_fec!E$73</f>
        <v>0.61096699873357818</v>
      </c>
      <c r="F296" s="162">
        <f>RES_hhdet_in_fec!F$73</f>
        <v>0.39462044261080303</v>
      </c>
      <c r="G296" s="162">
        <f>RES_hhdet_in_fec!G$73</f>
        <v>0</v>
      </c>
      <c r="H296" s="162">
        <f>RES_hhdet_in_fec!H$73</f>
        <v>0.23770491255210888</v>
      </c>
      <c r="I296" s="162">
        <f>RES_hhdet_in_fec!I$73</f>
        <v>0</v>
      </c>
      <c r="J296" s="162">
        <f>RES_hhdet_in_fec!J$73</f>
        <v>0.19292324524215382</v>
      </c>
      <c r="K296" s="162">
        <f>RES_hhdet_in_fec!K$73</f>
        <v>0</v>
      </c>
      <c r="L296" s="162">
        <f>RES_hhdet_in_fec!L$73</f>
        <v>0</v>
      </c>
      <c r="M296" s="162">
        <f>RES_hhdet_in_fec!M$73</f>
        <v>0.14868864337493537</v>
      </c>
      <c r="N296" s="162">
        <f>RES_hhdet_in_fec!N$73</f>
        <v>0</v>
      </c>
      <c r="O296" s="162">
        <f>RES_hhdet_in_fec!O$73</f>
        <v>0</v>
      </c>
      <c r="P296" s="162">
        <f>RES_hhdet_in_fec!P$73</f>
        <v>0</v>
      </c>
      <c r="Q296" s="162">
        <f>RES_hhdet_in_fec!Q$73</f>
        <v>0.93577326122835514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4.2999047971165369E-2</v>
      </c>
      <c r="L297" s="160">
        <f t="shared" si="76"/>
        <v>0</v>
      </c>
      <c r="M297" s="160">
        <f t="shared" si="76"/>
        <v>1.6699980702088363E-2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0.14622643193717202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2.7908265163452874E-2</v>
      </c>
      <c r="L298" s="156">
        <f>RES_hhdet_in_fec!L$75</f>
        <v>0</v>
      </c>
      <c r="M298" s="156">
        <f>RES_hhdet_in_fec!M$75</f>
        <v>1.0217580183777726E-2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8.9590578660958237E-2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1.5090782807712498E-2</v>
      </c>
      <c r="L299" s="156">
        <f>RES_hhdet_in_fec!L$76</f>
        <v>0</v>
      </c>
      <c r="M299" s="156">
        <f>RES_hhdet_in_fec!M$76</f>
        <v>6.4824005183106359E-3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5.6635853276213788E-2</v>
      </c>
    </row>
    <row r="300" spans="1:17" ht="12" customHeight="1" x14ac:dyDescent="0.25">
      <c r="A300" s="158" t="s">
        <v>62</v>
      </c>
      <c r="B300" s="157"/>
      <c r="C300" s="157">
        <f>SUM(C301:C302)</f>
        <v>0.2732687936693563</v>
      </c>
      <c r="D300" s="157">
        <f t="shared" ref="D300:Q300" si="77">SUM(D301:D302)</f>
        <v>0.21365680333547798</v>
      </c>
      <c r="E300" s="157">
        <f t="shared" si="77"/>
        <v>0.54621262794468262</v>
      </c>
      <c r="F300" s="157">
        <f t="shared" si="77"/>
        <v>0.50970607107521437</v>
      </c>
      <c r="G300" s="157">
        <f t="shared" si="77"/>
        <v>0.25507310343707629</v>
      </c>
      <c r="H300" s="157">
        <f t="shared" si="77"/>
        <v>0.1459567091054329</v>
      </c>
      <c r="I300" s="157">
        <f t="shared" si="77"/>
        <v>0.1492753037442108</v>
      </c>
      <c r="J300" s="157">
        <f t="shared" si="77"/>
        <v>0.42321188594742898</v>
      </c>
      <c r="K300" s="157">
        <f t="shared" si="77"/>
        <v>0.11412673772221574</v>
      </c>
      <c r="L300" s="157">
        <f t="shared" si="77"/>
        <v>0.67132899005387237</v>
      </c>
      <c r="M300" s="157">
        <f t="shared" si="77"/>
        <v>0.46402836804235426</v>
      </c>
      <c r="N300" s="157">
        <f t="shared" si="77"/>
        <v>0.70289925188596536</v>
      </c>
      <c r="O300" s="157">
        <f t="shared" si="77"/>
        <v>6.5815960448340066E-2</v>
      </c>
      <c r="P300" s="157">
        <f t="shared" si="77"/>
        <v>0</v>
      </c>
      <c r="Q300" s="157">
        <f t="shared" si="77"/>
        <v>0.60870713541830246</v>
      </c>
    </row>
    <row r="301" spans="1:17" ht="12" customHeight="1" x14ac:dyDescent="0.25">
      <c r="A301" s="23" t="s">
        <v>203</v>
      </c>
      <c r="B301" s="156"/>
      <c r="C301" s="156">
        <f>RES_hhdet_in_fec!C$78</f>
        <v>0.17995424289025902</v>
      </c>
      <c r="D301" s="156">
        <f>RES_hhdet_in_fec!D$78</f>
        <v>0.21365680333547798</v>
      </c>
      <c r="E301" s="156">
        <f>RES_hhdet_in_fec!E$78</f>
        <v>0.37875719051361129</v>
      </c>
      <c r="F301" s="156">
        <f>RES_hhdet_in_fec!F$78</f>
        <v>0.23661526568611446</v>
      </c>
      <c r="G301" s="156">
        <f>RES_hhdet_in_fec!G$78</f>
        <v>0.25507310343707629</v>
      </c>
      <c r="H301" s="156">
        <f>RES_hhdet_in_fec!H$78</f>
        <v>0.10540964843157982</v>
      </c>
      <c r="I301" s="156">
        <f>RES_hhdet_in_fec!I$78</f>
        <v>0.1492753037442108</v>
      </c>
      <c r="J301" s="156">
        <f>RES_hhdet_in_fec!J$78</f>
        <v>0.33356536204010906</v>
      </c>
      <c r="K301" s="156">
        <f>RES_hhdet_in_fec!K$78</f>
        <v>0.11412673772221574</v>
      </c>
      <c r="L301" s="156">
        <f>RES_hhdet_in_fec!L$78</f>
        <v>0.67132899005387237</v>
      </c>
      <c r="M301" s="156">
        <f>RES_hhdet_in_fec!M$78</f>
        <v>0.46402836804235426</v>
      </c>
      <c r="N301" s="156">
        <f>RES_hhdet_in_fec!N$78</f>
        <v>0.70289925188596536</v>
      </c>
      <c r="O301" s="156">
        <f>RES_hhdet_in_fec!O$78</f>
        <v>6.5815960448340066E-2</v>
      </c>
      <c r="P301" s="156">
        <f>RES_hhdet_in_fec!P$78</f>
        <v>0</v>
      </c>
      <c r="Q301" s="156">
        <f>RES_hhdet_in_fec!Q$78</f>
        <v>0.38068538348295217</v>
      </c>
    </row>
    <row r="302" spans="1:17" ht="12" customHeight="1" x14ac:dyDescent="0.25">
      <c r="A302" s="29" t="s">
        <v>140</v>
      </c>
      <c r="B302" s="57"/>
      <c r="C302" s="57">
        <f>RES_hhdet_in_fec!C$79</f>
        <v>9.3314550779097255E-2</v>
      </c>
      <c r="D302" s="57">
        <f>RES_hhdet_in_fec!D$79</f>
        <v>0</v>
      </c>
      <c r="E302" s="57">
        <f>RES_hhdet_in_fec!E$79</f>
        <v>0.16745543743107136</v>
      </c>
      <c r="F302" s="57">
        <f>RES_hhdet_in_fec!F$79</f>
        <v>0.27309080538909986</v>
      </c>
      <c r="G302" s="57">
        <f>RES_hhdet_in_fec!G$79</f>
        <v>0</v>
      </c>
      <c r="H302" s="57">
        <f>RES_hhdet_in_fec!H$79</f>
        <v>4.0547060673853094E-2</v>
      </c>
      <c r="I302" s="57">
        <f>RES_hhdet_in_fec!I$79</f>
        <v>0</v>
      </c>
      <c r="J302" s="57">
        <f>RES_hhdet_in_fec!J$79</f>
        <v>8.9646523907319947E-2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0.22802175193535026</v>
      </c>
    </row>
    <row r="304" spans="1:17" ht="12" customHeight="1" x14ac:dyDescent="0.25">
      <c r="A304" s="152" t="s">
        <v>192</v>
      </c>
      <c r="B304" s="168"/>
      <c r="C304" s="168">
        <f>SUM(C305,C308,C310,C319)</f>
        <v>2.5045622228233633</v>
      </c>
      <c r="D304" s="168">
        <f t="shared" ref="D304:Q304" si="78">SUM(D305,D308,D310,D319)</f>
        <v>1.8421964975401792</v>
      </c>
      <c r="E304" s="168">
        <f t="shared" si="78"/>
        <v>5.6685849294714119</v>
      </c>
      <c r="F304" s="168">
        <f t="shared" si="78"/>
        <v>5.3169851844321583</v>
      </c>
      <c r="G304" s="168">
        <f t="shared" si="78"/>
        <v>2.2765998299032706</v>
      </c>
      <c r="H304" s="168">
        <f t="shared" si="78"/>
        <v>1.4003049901330547</v>
      </c>
      <c r="I304" s="168">
        <f t="shared" si="78"/>
        <v>1.2215247385799883</v>
      </c>
      <c r="J304" s="168">
        <f t="shared" si="78"/>
        <v>4.0969030343782826</v>
      </c>
      <c r="K304" s="168">
        <f t="shared" si="78"/>
        <v>1.1933649271685172</v>
      </c>
      <c r="L304" s="168">
        <f t="shared" si="78"/>
        <v>7.0254963002109134</v>
      </c>
      <c r="M304" s="168">
        <f t="shared" si="78"/>
        <v>4.4851408723592989</v>
      </c>
      <c r="N304" s="168">
        <f t="shared" si="78"/>
        <v>6.7214347245525259</v>
      </c>
      <c r="O304" s="168">
        <f t="shared" si="78"/>
        <v>0.53938901464497357</v>
      </c>
      <c r="P304" s="168">
        <f t="shared" si="78"/>
        <v>0</v>
      </c>
      <c r="Q304" s="168">
        <f t="shared" si="78"/>
        <v>6.3003859472763519</v>
      </c>
    </row>
    <row r="305" spans="1:17" ht="12" customHeight="1" x14ac:dyDescent="0.25">
      <c r="A305" s="158" t="s">
        <v>65</v>
      </c>
      <c r="B305" s="157"/>
      <c r="C305" s="157">
        <f>SUM(C306:C307)</f>
        <v>1.8373380597588722</v>
      </c>
      <c r="D305" s="157">
        <f t="shared" ref="D305:Q305" si="79">SUM(D306:D307)</f>
        <v>1.3791398241216151</v>
      </c>
      <c r="E305" s="157">
        <f t="shared" si="79"/>
        <v>4.2982154290738466</v>
      </c>
      <c r="F305" s="157">
        <f t="shared" si="79"/>
        <v>4.0396121405176277</v>
      </c>
      <c r="G305" s="157">
        <f t="shared" si="79"/>
        <v>1.7496653363238142</v>
      </c>
      <c r="H305" s="157">
        <f t="shared" si="79"/>
        <v>1.0093115489779596</v>
      </c>
      <c r="I305" s="157">
        <f t="shared" si="79"/>
        <v>0.8771207056041892</v>
      </c>
      <c r="J305" s="157">
        <f t="shared" si="79"/>
        <v>3.0299642974154453</v>
      </c>
      <c r="K305" s="157">
        <f t="shared" si="79"/>
        <v>0.89928918880974629</v>
      </c>
      <c r="L305" s="157">
        <f t="shared" si="79"/>
        <v>5.2908405468273294</v>
      </c>
      <c r="M305" s="157">
        <f t="shared" si="79"/>
        <v>3.2705138867262691</v>
      </c>
      <c r="N305" s="157">
        <f t="shared" si="79"/>
        <v>4.7075874636891557</v>
      </c>
      <c r="O305" s="157">
        <f t="shared" si="79"/>
        <v>0.3881840972352732</v>
      </c>
      <c r="P305" s="157">
        <f t="shared" si="79"/>
        <v>0</v>
      </c>
      <c r="Q305" s="157">
        <f t="shared" si="79"/>
        <v>3.9897782949447076</v>
      </c>
    </row>
    <row r="306" spans="1:17" ht="12" customHeight="1" x14ac:dyDescent="0.25">
      <c r="A306" s="23" t="s">
        <v>161</v>
      </c>
      <c r="B306" s="156"/>
      <c r="C306" s="156">
        <f>RES_hhdet_in_tes!C$64</f>
        <v>1.7874893302861237</v>
      </c>
      <c r="D306" s="156">
        <f>RES_hhdet_in_tes!D$64</f>
        <v>1.3417270558759087</v>
      </c>
      <c r="E306" s="156">
        <f>RES_hhdet_in_tes!E$64</f>
        <v>4.1239528734415716</v>
      </c>
      <c r="F306" s="156">
        <f>RES_hhdet_in_tes!F$64</f>
        <v>3.8943139400885776</v>
      </c>
      <c r="G306" s="156">
        <f>RES_hhdet_in_tes!G$64</f>
        <v>1.6856675887744392</v>
      </c>
      <c r="H306" s="156">
        <f>RES_hhdet_in_tes!H$64</f>
        <v>0.97106767367299685</v>
      </c>
      <c r="I306" s="156">
        <f>RES_hhdet_in_tes!I$64</f>
        <v>0.83972363011919449</v>
      </c>
      <c r="J306" s="156">
        <f>RES_hhdet_in_tes!J$64</f>
        <v>2.874152189659386</v>
      </c>
      <c r="K306" s="156">
        <f>RES_hhdet_in_tes!K$64</f>
        <v>0.87503484817206101</v>
      </c>
      <c r="L306" s="156">
        <f>RES_hhdet_in_tes!L$64</f>
        <v>5.1895650570970995</v>
      </c>
      <c r="M306" s="156">
        <f>RES_hhdet_in_tes!M$64</f>
        <v>3.2051553594234168</v>
      </c>
      <c r="N306" s="156">
        <f>RES_hhdet_in_tes!N$64</f>
        <v>4.6347019063565105</v>
      </c>
      <c r="O306" s="156">
        <f>RES_hhdet_in_tes!O$64</f>
        <v>0.38244335526892093</v>
      </c>
      <c r="P306" s="156">
        <f>RES_hhdet_in_tes!P$64</f>
        <v>0</v>
      </c>
      <c r="Q306" s="156">
        <f>RES_hhdet_in_tes!Q$64</f>
        <v>3.8866786354838241</v>
      </c>
    </row>
    <row r="307" spans="1:17" ht="12" customHeight="1" x14ac:dyDescent="0.25">
      <c r="A307" s="23" t="s">
        <v>60</v>
      </c>
      <c r="B307" s="156"/>
      <c r="C307" s="156">
        <f>RES_hhdet_in_tes!C$65</f>
        <v>4.9848729472748585E-2</v>
      </c>
      <c r="D307" s="156">
        <f>RES_hhdet_in_tes!D$65</f>
        <v>3.741276824570642E-2</v>
      </c>
      <c r="E307" s="156">
        <f>RES_hhdet_in_tes!E$65</f>
        <v>0.17426255563227522</v>
      </c>
      <c r="F307" s="156">
        <f>RES_hhdet_in_tes!F$65</f>
        <v>0.14529820042905006</v>
      </c>
      <c r="G307" s="156">
        <f>RES_hhdet_in_tes!G$65</f>
        <v>6.3997747549374845E-2</v>
      </c>
      <c r="H307" s="156">
        <f>RES_hhdet_in_tes!H$65</f>
        <v>3.8243875304962774E-2</v>
      </c>
      <c r="I307" s="156">
        <f>RES_hhdet_in_tes!I$65</f>
        <v>3.7397075484994761E-2</v>
      </c>
      <c r="J307" s="156">
        <f>RES_hhdet_in_tes!J$65</f>
        <v>0.15581210775605944</v>
      </c>
      <c r="K307" s="156">
        <f>RES_hhdet_in_tes!K$65</f>
        <v>2.4254340637685244E-2</v>
      </c>
      <c r="L307" s="156">
        <f>RES_hhdet_in_tes!L$65</f>
        <v>0.1012754897302298</v>
      </c>
      <c r="M307" s="156">
        <f>RES_hhdet_in_tes!M$65</f>
        <v>6.5358527302852507E-2</v>
      </c>
      <c r="N307" s="156">
        <f>RES_hhdet_in_tes!N$65</f>
        <v>7.2885557332645623E-2</v>
      </c>
      <c r="O307" s="156">
        <f>RES_hhdet_in_tes!O$65</f>
        <v>5.7407419663522479E-3</v>
      </c>
      <c r="P307" s="156">
        <f>RES_hhdet_in_tes!P$65</f>
        <v>0</v>
      </c>
      <c r="Q307" s="156">
        <f>RES_hhdet_in_tes!Q$65</f>
        <v>0.10309965946088341</v>
      </c>
    </row>
    <row r="308" spans="1:17" ht="12" customHeight="1" x14ac:dyDescent="0.25">
      <c r="A308" s="158" t="s">
        <v>112</v>
      </c>
      <c r="B308" s="157"/>
      <c r="C308" s="157">
        <f>C309</f>
        <v>1.0229709417893453E-2</v>
      </c>
      <c r="D308" s="157">
        <f t="shared" ref="D308:Q308" si="80">D309</f>
        <v>8.863018908677427E-3</v>
      </c>
      <c r="E308" s="157">
        <f t="shared" si="80"/>
        <v>1.7338354190254569E-2</v>
      </c>
      <c r="F308" s="157">
        <f t="shared" si="80"/>
        <v>2.3065708729670294E-2</v>
      </c>
      <c r="G308" s="157">
        <f t="shared" si="80"/>
        <v>2.8827700947839503E-2</v>
      </c>
      <c r="H308" s="157">
        <f t="shared" si="80"/>
        <v>3.4844421016140187E-2</v>
      </c>
      <c r="I308" s="157">
        <f t="shared" si="80"/>
        <v>5.0833181885713882E-2</v>
      </c>
      <c r="J308" s="157">
        <f t="shared" si="80"/>
        <v>0.10379684223630938</v>
      </c>
      <c r="K308" s="157">
        <f t="shared" si="80"/>
        <v>3.7234946282640978E-2</v>
      </c>
      <c r="L308" s="157">
        <f t="shared" si="80"/>
        <v>0.33912169751349536</v>
      </c>
      <c r="M308" s="157">
        <f t="shared" si="80"/>
        <v>0.21762083880117999</v>
      </c>
      <c r="N308" s="157">
        <f t="shared" si="80"/>
        <v>0.54465076704445348</v>
      </c>
      <c r="O308" s="157">
        <f t="shared" si="80"/>
        <v>1.3824355966542072E-2</v>
      </c>
      <c r="P308" s="157">
        <f t="shared" si="80"/>
        <v>0</v>
      </c>
      <c r="Q308" s="157">
        <f t="shared" si="80"/>
        <v>0.58752044542437798</v>
      </c>
    </row>
    <row r="309" spans="1:17" ht="12" customHeight="1" x14ac:dyDescent="0.25">
      <c r="A309" s="23" t="s">
        <v>60</v>
      </c>
      <c r="B309" s="156"/>
      <c r="C309" s="156">
        <f>RES_hhdet_in_tes!C$67</f>
        <v>1.0229709417893453E-2</v>
      </c>
      <c r="D309" s="156">
        <f>RES_hhdet_in_tes!D$67</f>
        <v>8.863018908677427E-3</v>
      </c>
      <c r="E309" s="156">
        <f>RES_hhdet_in_tes!E$67</f>
        <v>1.7338354190254569E-2</v>
      </c>
      <c r="F309" s="156">
        <f>RES_hhdet_in_tes!F$67</f>
        <v>2.3065708729670294E-2</v>
      </c>
      <c r="G309" s="156">
        <f>RES_hhdet_in_tes!G$67</f>
        <v>2.8827700947839503E-2</v>
      </c>
      <c r="H309" s="156">
        <f>RES_hhdet_in_tes!H$67</f>
        <v>3.4844421016140187E-2</v>
      </c>
      <c r="I309" s="156">
        <f>RES_hhdet_in_tes!I$67</f>
        <v>5.0833181885713882E-2</v>
      </c>
      <c r="J309" s="156">
        <f>RES_hhdet_in_tes!J$67</f>
        <v>0.10379684223630938</v>
      </c>
      <c r="K309" s="156">
        <f>RES_hhdet_in_tes!K$67</f>
        <v>3.7234946282640978E-2</v>
      </c>
      <c r="L309" s="156">
        <f>RES_hhdet_in_tes!L$67</f>
        <v>0.33912169751349536</v>
      </c>
      <c r="M309" s="156">
        <f>RES_hhdet_in_tes!M$67</f>
        <v>0.21762083880117999</v>
      </c>
      <c r="N309" s="156">
        <f>RES_hhdet_in_tes!N$67</f>
        <v>0.54465076704445348</v>
      </c>
      <c r="O309" s="156">
        <f>RES_hhdet_in_tes!O$67</f>
        <v>1.3824355966542072E-2</v>
      </c>
      <c r="P309" s="156">
        <f>RES_hhdet_in_tes!P$67</f>
        <v>0</v>
      </c>
      <c r="Q309" s="156">
        <f>RES_hhdet_in_tes!Q$67</f>
        <v>0.58752044542437798</v>
      </c>
    </row>
    <row r="310" spans="1:17" ht="12" customHeight="1" x14ac:dyDescent="0.25">
      <c r="A310" s="158" t="s">
        <v>63</v>
      </c>
      <c r="B310" s="157"/>
      <c r="C310" s="157">
        <f>SUM(C311:C312,C315:C316)</f>
        <v>0.49033906832882784</v>
      </c>
      <c r="D310" s="157">
        <f t="shared" ref="D310:Q310" si="81">SUM(D311:D312,D315:D316)</f>
        <v>0.34775121067229248</v>
      </c>
      <c r="E310" s="157">
        <f t="shared" si="81"/>
        <v>1.0232384637296879</v>
      </c>
      <c r="F310" s="157">
        <f t="shared" si="81"/>
        <v>0.90597886312154652</v>
      </c>
      <c r="G310" s="157">
        <f t="shared" si="81"/>
        <v>0.3682634384478356</v>
      </c>
      <c r="H310" s="157">
        <f t="shared" si="81"/>
        <v>0.2678706275114347</v>
      </c>
      <c r="I310" s="157">
        <f t="shared" si="81"/>
        <v>0.21608747554078009</v>
      </c>
      <c r="J310" s="157">
        <f t="shared" si="81"/>
        <v>0.71253670680094339</v>
      </c>
      <c r="K310" s="157">
        <f t="shared" si="81"/>
        <v>0.19682908092531587</v>
      </c>
      <c r="L310" s="157">
        <f t="shared" si="81"/>
        <v>1.0410578662128733</v>
      </c>
      <c r="M310" s="157">
        <f t="shared" si="81"/>
        <v>0.75075691149978552</v>
      </c>
      <c r="N310" s="157">
        <f t="shared" si="81"/>
        <v>1.0947387141718945</v>
      </c>
      <c r="O310" s="157">
        <f t="shared" si="81"/>
        <v>0.10210420001664378</v>
      </c>
      <c r="P310" s="157">
        <f t="shared" si="81"/>
        <v>0</v>
      </c>
      <c r="Q310" s="157">
        <f t="shared" si="81"/>
        <v>1.3193748273157861</v>
      </c>
    </row>
    <row r="311" spans="1:17" ht="12" customHeight="1" x14ac:dyDescent="0.25">
      <c r="A311" s="167" t="s">
        <v>160</v>
      </c>
      <c r="B311" s="132"/>
      <c r="C311" s="132">
        <f>RES_hhdet_in_tes!C$69</f>
        <v>0.39681288313204249</v>
      </c>
      <c r="D311" s="132">
        <f>RES_hhdet_in_tes!D$69</f>
        <v>0.23006732437346558</v>
      </c>
      <c r="E311" s="132">
        <f>RES_hhdet_in_tes!E$69</f>
        <v>0.58223639515248571</v>
      </c>
      <c r="F311" s="132">
        <f>RES_hhdet_in_tes!F$69</f>
        <v>0.62076500888888764</v>
      </c>
      <c r="G311" s="132">
        <f>RES_hhdet_in_tes!G$69</f>
        <v>0.3682634384478356</v>
      </c>
      <c r="H311" s="132">
        <f>RES_hhdet_in_tes!H$69</f>
        <v>9.4514403672042141E-2</v>
      </c>
      <c r="I311" s="132">
        <f>RES_hhdet_in_tes!I$69</f>
        <v>0.21608747554078009</v>
      </c>
      <c r="J311" s="132">
        <f>RES_hhdet_in_tes!J$69</f>
        <v>0.56954912107103328</v>
      </c>
      <c r="K311" s="132">
        <f>RES_hhdet_in_tes!K$69</f>
        <v>0</v>
      </c>
      <c r="L311" s="132">
        <f>RES_hhdet_in_tes!L$69</f>
        <v>0.7064563453744569</v>
      </c>
      <c r="M311" s="132">
        <f>RES_hhdet_in_tes!M$69</f>
        <v>0.2855328938669327</v>
      </c>
      <c r="N311" s="132">
        <f>RES_hhdet_in_tes!N$69</f>
        <v>0.61971980932928572</v>
      </c>
      <c r="O311" s="132">
        <f>RES_hhdet_in_tes!O$69</f>
        <v>0</v>
      </c>
      <c r="P311" s="132">
        <f>RES_hhdet_in_tes!P$69</f>
        <v>0</v>
      </c>
      <c r="Q311" s="132">
        <f>RES_hhdet_in_tes!Q$69</f>
        <v>0.28190035743631658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0.16088551954234942</v>
      </c>
      <c r="L312" s="132">
        <f t="shared" si="82"/>
        <v>0.33460152083841643</v>
      </c>
      <c r="M312" s="132">
        <f t="shared" si="82"/>
        <v>0.33823928835842892</v>
      </c>
      <c r="N312" s="132">
        <f t="shared" si="82"/>
        <v>0.47501890484260867</v>
      </c>
      <c r="O312" s="132">
        <f t="shared" si="82"/>
        <v>0.10210420001664378</v>
      </c>
      <c r="P312" s="132">
        <f t="shared" si="82"/>
        <v>0</v>
      </c>
      <c r="Q312" s="132">
        <f t="shared" si="82"/>
        <v>0.188656267548415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7.9172181133813899E-2</v>
      </c>
      <c r="L313" s="165">
        <f>RES_hhdet_in_tes!L$71</f>
        <v>0.16686407932207586</v>
      </c>
      <c r="M313" s="165">
        <f>RES_hhdet_in_tes!M$71</f>
        <v>0.16892400053550805</v>
      </c>
      <c r="N313" s="165">
        <f>RES_hhdet_in_tes!N$71</f>
        <v>0.23771742617174832</v>
      </c>
      <c r="O313" s="165">
        <f>RES_hhdet_in_tes!O$71</f>
        <v>5.1115004479676561E-2</v>
      </c>
      <c r="P313" s="165">
        <f>RES_hhdet_in_tes!P$71</f>
        <v>0</v>
      </c>
      <c r="Q313" s="165">
        <f>RES_hhdet_in_tes!Q$71</f>
        <v>9.4537517962783826E-2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8.1713338408535521E-2</v>
      </c>
      <c r="L314" s="164">
        <f>RES_hhdet_in_tes!L$72</f>
        <v>0.1677374415163406</v>
      </c>
      <c r="M314" s="164">
        <f>RES_hhdet_in_tes!M$72</f>
        <v>0.16931528782292088</v>
      </c>
      <c r="N314" s="164">
        <f>RES_hhdet_in_tes!N$72</f>
        <v>0.23730147867086035</v>
      </c>
      <c r="O314" s="164">
        <f>RES_hhdet_in_tes!O$72</f>
        <v>5.0989195536967222E-2</v>
      </c>
      <c r="P314" s="164">
        <f>RES_hhdet_in_tes!P$72</f>
        <v>0</v>
      </c>
      <c r="Q314" s="164">
        <f>RES_hhdet_in_tes!Q$72</f>
        <v>9.411874958563117E-2</v>
      </c>
    </row>
    <row r="315" spans="1:17" ht="12" customHeight="1" x14ac:dyDescent="0.25">
      <c r="A315" s="163" t="s">
        <v>142</v>
      </c>
      <c r="B315" s="162"/>
      <c r="C315" s="162">
        <f>RES_hhdet_in_tes!C$73</f>
        <v>9.3526185196785336E-2</v>
      </c>
      <c r="D315" s="162">
        <f>RES_hhdet_in_tes!D$73</f>
        <v>0.1176838862988269</v>
      </c>
      <c r="E315" s="162">
        <f>RES_hhdet_in_tes!E$73</f>
        <v>0.4410020685772022</v>
      </c>
      <c r="F315" s="162">
        <f>RES_hhdet_in_tes!F$73</f>
        <v>0.28521385423265888</v>
      </c>
      <c r="G315" s="162">
        <f>RES_hhdet_in_tes!G$73</f>
        <v>0</v>
      </c>
      <c r="H315" s="162">
        <f>RES_hhdet_in_tes!H$73</f>
        <v>0.17335622383939256</v>
      </c>
      <c r="I315" s="162">
        <f>RES_hhdet_in_tes!I$73</f>
        <v>0</v>
      </c>
      <c r="J315" s="162">
        <f>RES_hhdet_in_tes!J$73</f>
        <v>0.14298758572991008</v>
      </c>
      <c r="K315" s="162">
        <f>RES_hhdet_in_tes!K$73</f>
        <v>0</v>
      </c>
      <c r="L315" s="162">
        <f>RES_hhdet_in_tes!L$73</f>
        <v>0</v>
      </c>
      <c r="M315" s="162">
        <f>RES_hhdet_in_tes!M$73</f>
        <v>0.11265512890683778</v>
      </c>
      <c r="N315" s="162">
        <f>RES_hhdet_in_tes!N$73</f>
        <v>0</v>
      </c>
      <c r="O315" s="162">
        <f>RES_hhdet_in_tes!O$73</f>
        <v>0</v>
      </c>
      <c r="P315" s="162">
        <f>RES_hhdet_in_tes!P$73</f>
        <v>0</v>
      </c>
      <c r="Q315" s="162">
        <f>RES_hhdet_in_tes!Q$73</f>
        <v>0.72296664032396507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3.5943561382966463E-2</v>
      </c>
      <c r="L316" s="160">
        <f t="shared" si="83"/>
        <v>0</v>
      </c>
      <c r="M316" s="160">
        <f t="shared" si="83"/>
        <v>1.4329600367586034E-2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0.1258515620070895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2.0852778575253961E-2</v>
      </c>
      <c r="L317" s="156">
        <f>RES_hhdet_in_tes!L$75</f>
        <v>0</v>
      </c>
      <c r="M317" s="156">
        <f>RES_hhdet_in_tes!M$75</f>
        <v>7.7626346290521776E-3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6.9215708730875708E-2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1.5090782807712498E-2</v>
      </c>
      <c r="L318" s="156">
        <f>RES_hhdet_in_tes!L$76</f>
        <v>0</v>
      </c>
      <c r="M318" s="156">
        <f>RES_hhdet_in_tes!M$76</f>
        <v>6.5669657385338566E-3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5.6635853276213788E-2</v>
      </c>
    </row>
    <row r="319" spans="1:17" ht="12" customHeight="1" x14ac:dyDescent="0.25">
      <c r="A319" s="158" t="s">
        <v>62</v>
      </c>
      <c r="B319" s="157"/>
      <c r="C319" s="157">
        <f>SUM(C320:C321)</f>
        <v>0.16665538531776958</v>
      </c>
      <c r="D319" s="157">
        <f t="shared" ref="D319:Q319" si="84">SUM(D320:D321)</f>
        <v>0.10644244383759434</v>
      </c>
      <c r="E319" s="157">
        <f t="shared" si="84"/>
        <v>0.32979268247762283</v>
      </c>
      <c r="F319" s="157">
        <f t="shared" si="84"/>
        <v>0.34832847206331347</v>
      </c>
      <c r="G319" s="157">
        <f t="shared" si="84"/>
        <v>0.12984335418378115</v>
      </c>
      <c r="H319" s="157">
        <f t="shared" si="84"/>
        <v>8.827839262752013E-2</v>
      </c>
      <c r="I319" s="157">
        <f t="shared" si="84"/>
        <v>7.7483375549305178E-2</v>
      </c>
      <c r="J319" s="157">
        <f t="shared" si="84"/>
        <v>0.25060518792558473</v>
      </c>
      <c r="K319" s="157">
        <f t="shared" si="84"/>
        <v>6.0011711150814072E-2</v>
      </c>
      <c r="L319" s="157">
        <f t="shared" si="84"/>
        <v>0.35447618965721533</v>
      </c>
      <c r="M319" s="157">
        <f t="shared" si="84"/>
        <v>0.2462492353320635</v>
      </c>
      <c r="N319" s="157">
        <f t="shared" si="84"/>
        <v>0.3744577796470222</v>
      </c>
      <c r="O319" s="157">
        <f t="shared" si="84"/>
        <v>3.5276361426514601E-2</v>
      </c>
      <c r="P319" s="157">
        <f t="shared" si="84"/>
        <v>0</v>
      </c>
      <c r="Q319" s="157">
        <f t="shared" si="84"/>
        <v>0.40371237959147965</v>
      </c>
    </row>
    <row r="320" spans="1:17" ht="12" customHeight="1" x14ac:dyDescent="0.25">
      <c r="A320" s="23" t="s">
        <v>203</v>
      </c>
      <c r="B320" s="156"/>
      <c r="C320" s="156">
        <f>RES_hhdet_in_tes!C$78</f>
        <v>8.8901007442874255E-2</v>
      </c>
      <c r="D320" s="156">
        <f>RES_hhdet_in_tes!D$78</f>
        <v>0.10644244383759434</v>
      </c>
      <c r="E320" s="156">
        <f>RES_hhdet_in_tes!E$78</f>
        <v>0.19002216782731088</v>
      </c>
      <c r="F320" s="156">
        <f>RES_hhdet_in_tes!F$78</f>
        <v>0.11957916243624817</v>
      </c>
      <c r="G320" s="156">
        <f>RES_hhdet_in_tes!G$78</f>
        <v>0.12984335418378115</v>
      </c>
      <c r="H320" s="156">
        <f>RES_hhdet_in_tes!H$78</f>
        <v>5.4186461915029988E-2</v>
      </c>
      <c r="I320" s="156">
        <f>RES_hhdet_in_tes!I$78</f>
        <v>7.7483375549305178E-2</v>
      </c>
      <c r="J320" s="156">
        <f>RES_hhdet_in_tes!J$78</f>
        <v>0.17440434829229601</v>
      </c>
      <c r="K320" s="156">
        <f>RES_hhdet_in_tes!K$78</f>
        <v>6.0011711150814072E-2</v>
      </c>
      <c r="L320" s="156">
        <f>RES_hhdet_in_tes!L$78</f>
        <v>0.35447618965721533</v>
      </c>
      <c r="M320" s="156">
        <f>RES_hhdet_in_tes!M$78</f>
        <v>0.2462492353320635</v>
      </c>
      <c r="N320" s="156">
        <f>RES_hhdet_in_tes!N$78</f>
        <v>0.3744577796470222</v>
      </c>
      <c r="O320" s="156">
        <f>RES_hhdet_in_tes!O$78</f>
        <v>3.5276361426514601E-2</v>
      </c>
      <c r="P320" s="156">
        <f>RES_hhdet_in_tes!P$78</f>
        <v>0</v>
      </c>
      <c r="Q320" s="156">
        <f>RES_hhdet_in_tes!Q$78</f>
        <v>0.2055227279491742</v>
      </c>
    </row>
    <row r="321" spans="1:17" ht="12" customHeight="1" x14ac:dyDescent="0.25">
      <c r="A321" s="29" t="s">
        <v>140</v>
      </c>
      <c r="B321" s="57"/>
      <c r="C321" s="57">
        <f>RES_hhdet_in_tes!C$79</f>
        <v>7.7754377874895336E-2</v>
      </c>
      <c r="D321" s="57">
        <f>RES_hhdet_in_tes!D$79</f>
        <v>0</v>
      </c>
      <c r="E321" s="57">
        <f>RES_hhdet_in_tes!E$79</f>
        <v>0.13977051465031193</v>
      </c>
      <c r="F321" s="57">
        <f>RES_hhdet_in_tes!F$79</f>
        <v>0.2287493096270653</v>
      </c>
      <c r="G321" s="57">
        <f>RES_hhdet_in_tes!G$79</f>
        <v>0</v>
      </c>
      <c r="H321" s="57">
        <f>RES_hhdet_in_tes!H$79</f>
        <v>3.4091930712490136E-2</v>
      </c>
      <c r="I321" s="57">
        <f>RES_hhdet_in_tes!I$79</f>
        <v>0</v>
      </c>
      <c r="J321" s="57">
        <f>RES_hhdet_in_tes!J$79</f>
        <v>7.6200839633288747E-2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0.19818965164230545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0.65124621900377044</v>
      </c>
      <c r="D323" s="175">
        <f t="shared" si="85"/>
        <v>0.651378766078343</v>
      </c>
      <c r="E323" s="175">
        <f t="shared" si="85"/>
        <v>0.66801200311444664</v>
      </c>
      <c r="F323" s="175">
        <f t="shared" si="85"/>
        <v>0.67358958370150956</v>
      </c>
      <c r="G323" s="175">
        <f t="shared" si="85"/>
        <v>0.66254648990216458</v>
      </c>
      <c r="H323" s="175">
        <f t="shared" si="85"/>
        <v>0.68964042514155433</v>
      </c>
      <c r="I323" s="175">
        <f t="shared" si="85"/>
        <v>0.68314041997949781</v>
      </c>
      <c r="J323" s="175">
        <f t="shared" si="85"/>
        <v>0.69214762494508131</v>
      </c>
      <c r="K323" s="175">
        <f t="shared" si="85"/>
        <v>0.69234151356416607</v>
      </c>
      <c r="L323" s="175">
        <f t="shared" si="85"/>
        <v>0.70272799866655677</v>
      </c>
      <c r="M323" s="175">
        <f t="shared" si="85"/>
        <v>0.71129329266951558</v>
      </c>
      <c r="N323" s="175">
        <f t="shared" si="85"/>
        <v>0.73303753267689975</v>
      </c>
      <c r="O323" s="175">
        <f t="shared" si="85"/>
        <v>0.7098556276376351</v>
      </c>
      <c r="P323" s="175" t="str">
        <f t="shared" si="85"/>
        <v/>
      </c>
      <c r="Q323" s="175">
        <f t="shared" si="85"/>
        <v>0.77444662624763594</v>
      </c>
    </row>
    <row r="324" spans="1:17" ht="12" customHeight="1" x14ac:dyDescent="0.25">
      <c r="A324" s="158" t="s">
        <v>65</v>
      </c>
      <c r="B324" s="169"/>
      <c r="C324" s="169">
        <f t="shared" si="85"/>
        <v>0.6699608322290459</v>
      </c>
      <c r="D324" s="169">
        <f t="shared" si="85"/>
        <v>0.67402876464098782</v>
      </c>
      <c r="E324" s="169">
        <f t="shared" si="85"/>
        <v>0.68083058207943536</v>
      </c>
      <c r="F324" s="169">
        <f t="shared" si="85"/>
        <v>0.68345913877604469</v>
      </c>
      <c r="G324" s="169">
        <f t="shared" si="85"/>
        <v>0.68946333245433822</v>
      </c>
      <c r="H324" s="169">
        <f t="shared" si="85"/>
        <v>0.68640796403704396</v>
      </c>
      <c r="I324" s="169">
        <f t="shared" si="85"/>
        <v>0.70066194840797535</v>
      </c>
      <c r="J324" s="169">
        <f t="shared" si="85"/>
        <v>0.70398495444568732</v>
      </c>
      <c r="K324" s="169">
        <f t="shared" si="85"/>
        <v>0.6721727074047702</v>
      </c>
      <c r="L324" s="169">
        <f t="shared" si="85"/>
        <v>0.6975964814871296</v>
      </c>
      <c r="M324" s="169">
        <f t="shared" si="85"/>
        <v>0.69854939368057922</v>
      </c>
      <c r="N324" s="169">
        <f t="shared" si="85"/>
        <v>0.70829655404198888</v>
      </c>
      <c r="O324" s="169">
        <f t="shared" si="85"/>
        <v>0.69869500633709769</v>
      </c>
      <c r="P324" s="169" t="str">
        <f t="shared" si="85"/>
        <v/>
      </c>
      <c r="Q324" s="169">
        <f t="shared" si="85"/>
        <v>0.71538441992797908</v>
      </c>
    </row>
    <row r="325" spans="1:17" ht="12" customHeight="1" x14ac:dyDescent="0.25">
      <c r="A325" s="23" t="s">
        <v>161</v>
      </c>
      <c r="B325" s="73"/>
      <c r="C325" s="73">
        <f t="shared" si="85"/>
        <v>0.66319779943789237</v>
      </c>
      <c r="D325" s="73">
        <f t="shared" si="85"/>
        <v>0.66732625703406356</v>
      </c>
      <c r="E325" s="73">
        <f t="shared" si="85"/>
        <v>0.6709563546780124</v>
      </c>
      <c r="F325" s="73">
        <f t="shared" si="85"/>
        <v>0.67482499327451351</v>
      </c>
      <c r="G325" s="73">
        <f t="shared" si="85"/>
        <v>0.6806915095299193</v>
      </c>
      <c r="H325" s="73">
        <f t="shared" si="85"/>
        <v>0.67742911803445083</v>
      </c>
      <c r="I325" s="73">
        <f t="shared" si="85"/>
        <v>0.69044643950680618</v>
      </c>
      <c r="J325" s="73">
        <f t="shared" si="85"/>
        <v>0.69179446668033351</v>
      </c>
      <c r="K325" s="73">
        <f t="shared" si="85"/>
        <v>0.66611983393099228</v>
      </c>
      <c r="L325" s="73">
        <f t="shared" si="85"/>
        <v>0.69320324889714047</v>
      </c>
      <c r="M325" s="73">
        <f t="shared" si="85"/>
        <v>0.69402637373374443</v>
      </c>
      <c r="N325" s="73">
        <f t="shared" si="85"/>
        <v>0.7048070850580197</v>
      </c>
      <c r="O325" s="73">
        <f t="shared" si="85"/>
        <v>0.69543073767705121</v>
      </c>
      <c r="P325" s="73" t="str">
        <f t="shared" si="85"/>
        <v/>
      </c>
      <c r="Q325" s="73">
        <f t="shared" si="85"/>
        <v>0.70972452645447082</v>
      </c>
    </row>
    <row r="326" spans="1:17" ht="12" customHeight="1" x14ac:dyDescent="0.25">
      <c r="A326" s="23" t="s">
        <v>60</v>
      </c>
      <c r="B326" s="73"/>
      <c r="C326" s="73">
        <f t="shared" si="85"/>
        <v>1.0561686397935051</v>
      </c>
      <c r="D326" s="73">
        <f t="shared" si="85"/>
        <v>1.0534987911604452</v>
      </c>
      <c r="E326" s="73">
        <f t="shared" si="85"/>
        <v>1.0446543742214049</v>
      </c>
      <c r="F326" s="73">
        <f t="shared" si="85"/>
        <v>1.0401536483792735</v>
      </c>
      <c r="G326" s="73">
        <f t="shared" si="85"/>
        <v>1.0437357355230079</v>
      </c>
      <c r="H326" s="73">
        <f t="shared" si="85"/>
        <v>1.0345974706991423</v>
      </c>
      <c r="I326" s="73">
        <f t="shared" si="85"/>
        <v>1.0492442626903786</v>
      </c>
      <c r="J326" s="73">
        <f t="shared" si="85"/>
        <v>1.0430206944790719</v>
      </c>
      <c r="K326" s="73">
        <f t="shared" si="85"/>
        <v>0.99999999999999967</v>
      </c>
      <c r="L326" s="73">
        <f t="shared" si="85"/>
        <v>1.0330948498702326</v>
      </c>
      <c r="M326" s="73">
        <f t="shared" si="85"/>
        <v>1.0266663607184154</v>
      </c>
      <c r="N326" s="73">
        <f t="shared" si="85"/>
        <v>1.0337456875826221</v>
      </c>
      <c r="O326" s="73">
        <f t="shared" si="85"/>
        <v>1.016582812103489</v>
      </c>
      <c r="P326" s="73" t="str">
        <f t="shared" si="85"/>
        <v/>
      </c>
      <c r="Q326" s="73">
        <f t="shared" si="85"/>
        <v>1.0229059741334552</v>
      </c>
    </row>
    <row r="327" spans="1:17" ht="12" customHeight="1" x14ac:dyDescent="0.25">
      <c r="A327" s="158" t="s">
        <v>112</v>
      </c>
      <c r="B327" s="169"/>
      <c r="C327" s="169">
        <f t="shared" si="85"/>
        <v>1.8882566157307741</v>
      </c>
      <c r="D327" s="169">
        <f t="shared" si="85"/>
        <v>1.9352822164279908</v>
      </c>
      <c r="E327" s="169">
        <f t="shared" si="85"/>
        <v>1.9851643824318279</v>
      </c>
      <c r="F327" s="169">
        <f t="shared" si="85"/>
        <v>2.0440148429596654</v>
      </c>
      <c r="G327" s="169">
        <f t="shared" si="85"/>
        <v>2.11516274525746</v>
      </c>
      <c r="H327" s="169">
        <f t="shared" si="85"/>
        <v>2.1983276811501562</v>
      </c>
      <c r="I327" s="169">
        <f t="shared" si="85"/>
        <v>2.2518829827943687</v>
      </c>
      <c r="J327" s="169">
        <f t="shared" si="85"/>
        <v>2.3619986336435663</v>
      </c>
      <c r="K327" s="169">
        <f t="shared" si="85"/>
        <v>2.498624239175987</v>
      </c>
      <c r="L327" s="169">
        <f t="shared" si="85"/>
        <v>2.6428816423319521</v>
      </c>
      <c r="M327" s="169">
        <f t="shared" si="85"/>
        <v>2.8094778016298996</v>
      </c>
      <c r="N327" s="169">
        <f t="shared" si="85"/>
        <v>2.9772345937073528</v>
      </c>
      <c r="O327" s="169">
        <f t="shared" si="85"/>
        <v>3.1296509871528824</v>
      </c>
      <c r="P327" s="169" t="str">
        <f t="shared" si="85"/>
        <v/>
      </c>
      <c r="Q327" s="169">
        <f t="shared" si="85"/>
        <v>3.4078557941362786</v>
      </c>
    </row>
    <row r="328" spans="1:17" ht="12" customHeight="1" x14ac:dyDescent="0.25">
      <c r="A328" s="23" t="s">
        <v>60</v>
      </c>
      <c r="B328" s="73"/>
      <c r="C328" s="73">
        <f t="shared" si="85"/>
        <v>1.8882566157307741</v>
      </c>
      <c r="D328" s="73">
        <f t="shared" si="85"/>
        <v>1.9352822164279908</v>
      </c>
      <c r="E328" s="73">
        <f t="shared" si="85"/>
        <v>1.9851643824318279</v>
      </c>
      <c r="F328" s="73">
        <f t="shared" si="85"/>
        <v>2.0440148429596654</v>
      </c>
      <c r="G328" s="73">
        <f t="shared" si="85"/>
        <v>2.11516274525746</v>
      </c>
      <c r="H328" s="73">
        <f t="shared" si="85"/>
        <v>2.1983276811501562</v>
      </c>
      <c r="I328" s="73">
        <f t="shared" si="85"/>
        <v>2.2518829827943687</v>
      </c>
      <c r="J328" s="73">
        <f t="shared" si="85"/>
        <v>2.3619986336435663</v>
      </c>
      <c r="K328" s="73">
        <f t="shared" si="85"/>
        <v>2.498624239175987</v>
      </c>
      <c r="L328" s="73">
        <f t="shared" si="85"/>
        <v>2.6428816423319521</v>
      </c>
      <c r="M328" s="73">
        <f t="shared" si="85"/>
        <v>2.8094778016298996</v>
      </c>
      <c r="N328" s="73">
        <f t="shared" si="85"/>
        <v>2.9772345937073528</v>
      </c>
      <c r="O328" s="73">
        <f t="shared" si="85"/>
        <v>3.1296509871528824</v>
      </c>
      <c r="P328" s="73" t="str">
        <f t="shared" si="85"/>
        <v/>
      </c>
      <c r="Q328" s="73">
        <f t="shared" si="85"/>
        <v>3.4078557941362786</v>
      </c>
    </row>
    <row r="329" spans="1:17" ht="12" customHeight="1" x14ac:dyDescent="0.25">
      <c r="A329" s="158" t="s">
        <v>63</v>
      </c>
      <c r="B329" s="169"/>
      <c r="C329" s="169">
        <f t="shared" si="85"/>
        <v>0.59459760585358612</v>
      </c>
      <c r="D329" s="169">
        <f t="shared" si="85"/>
        <v>0.61680025742490052</v>
      </c>
      <c r="E329" s="169">
        <f t="shared" si="85"/>
        <v>0.63256085566141418</v>
      </c>
      <c r="F329" s="169">
        <f t="shared" si="85"/>
        <v>0.61969362321357591</v>
      </c>
      <c r="G329" s="169">
        <f t="shared" si="85"/>
        <v>0.58481141272214932</v>
      </c>
      <c r="H329" s="169">
        <f t="shared" si="85"/>
        <v>0.6726136182290674</v>
      </c>
      <c r="I329" s="169">
        <f t="shared" si="85"/>
        <v>0.59298345255398976</v>
      </c>
      <c r="J329" s="169">
        <f t="shared" si="85"/>
        <v>0.62070768938636667</v>
      </c>
      <c r="K329" s="169">
        <f t="shared" si="85"/>
        <v>0.76661137804000823</v>
      </c>
      <c r="L329" s="169">
        <f t="shared" si="85"/>
        <v>0.64524422737497777</v>
      </c>
      <c r="M329" s="169">
        <f t="shared" si="85"/>
        <v>0.69369296622875221</v>
      </c>
      <c r="N329" s="169">
        <f t="shared" si="85"/>
        <v>0.6687049679746917</v>
      </c>
      <c r="O329" s="169">
        <f t="shared" si="85"/>
        <v>0.76174599280811484</v>
      </c>
      <c r="P329" s="169" t="str">
        <f t="shared" si="85"/>
        <v/>
      </c>
      <c r="Q329" s="169">
        <f t="shared" si="85"/>
        <v>0.74242335422677408</v>
      </c>
    </row>
    <row r="330" spans="1:17" ht="12" customHeight="1" x14ac:dyDescent="0.25">
      <c r="A330" s="167" t="s">
        <v>160</v>
      </c>
      <c r="B330" s="174"/>
      <c r="C330" s="174">
        <f t="shared" si="85"/>
        <v>0.57211566528808533</v>
      </c>
      <c r="D330" s="174">
        <f t="shared" si="85"/>
        <v>0.57515735003063306</v>
      </c>
      <c r="E330" s="174">
        <f t="shared" si="85"/>
        <v>0.57839257991402593</v>
      </c>
      <c r="F330" s="174">
        <f t="shared" si="85"/>
        <v>0.58159012518968678</v>
      </c>
      <c r="G330" s="174">
        <f t="shared" si="85"/>
        <v>0.58481141272214932</v>
      </c>
      <c r="H330" s="174">
        <f t="shared" si="85"/>
        <v>0.58869712142762065</v>
      </c>
      <c r="I330" s="174">
        <f t="shared" si="85"/>
        <v>0.59298345255398976</v>
      </c>
      <c r="J330" s="174">
        <f t="shared" si="85"/>
        <v>0.59637452018167314</v>
      </c>
      <c r="K330" s="174" t="str">
        <f t="shared" si="85"/>
        <v/>
      </c>
      <c r="L330" s="174">
        <f t="shared" si="85"/>
        <v>0.60467885196433291</v>
      </c>
      <c r="M330" s="174">
        <f t="shared" si="85"/>
        <v>0.60896502058068491</v>
      </c>
      <c r="N330" s="174">
        <f t="shared" si="85"/>
        <v>0.61318729725442966</v>
      </c>
      <c r="O330" s="174" t="str">
        <f t="shared" si="85"/>
        <v/>
      </c>
      <c r="P330" s="174" t="str">
        <f t="shared" si="85"/>
        <v/>
      </c>
      <c r="Q330" s="174">
        <f t="shared" si="85"/>
        <v>0.62723863651837208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>
        <f t="shared" si="85"/>
        <v>0.75267004742500754</v>
      </c>
      <c r="L331" s="174">
        <f t="shared" si="85"/>
        <v>0.75171812753260991</v>
      </c>
      <c r="M331" s="174">
        <f t="shared" si="85"/>
        <v>0.75501490008669825</v>
      </c>
      <c r="N331" s="174">
        <f t="shared" si="85"/>
        <v>0.7582718615580627</v>
      </c>
      <c r="O331" s="174">
        <f t="shared" si="85"/>
        <v>0.76174599280811484</v>
      </c>
      <c r="P331" s="174" t="str">
        <f t="shared" si="85"/>
        <v/>
      </c>
      <c r="Q331" s="174">
        <f t="shared" si="85"/>
        <v>0.76786692040890114</v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>
        <f t="shared" si="85"/>
        <v>0.59960885384030449</v>
      </c>
      <c r="L332" s="173">
        <f t="shared" si="85"/>
        <v>0.60126607496388951</v>
      </c>
      <c r="M332" s="173">
        <f t="shared" si="85"/>
        <v>0.60480032998020983</v>
      </c>
      <c r="N332" s="173">
        <f t="shared" si="85"/>
        <v>0.60880908606225381</v>
      </c>
      <c r="O332" s="173">
        <f t="shared" si="85"/>
        <v>0.61202292392345559</v>
      </c>
      <c r="P332" s="173" t="str">
        <f t="shared" si="85"/>
        <v/>
      </c>
      <c r="Q332" s="173">
        <f t="shared" si="85"/>
        <v>0.61811125116656129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>
        <f t="shared" si="85"/>
        <v>0.99999999999999978</v>
      </c>
      <c r="L333" s="172">
        <f t="shared" si="85"/>
        <v>1.0008530245217786</v>
      </c>
      <c r="M333" s="172">
        <f t="shared" si="85"/>
        <v>1.0037375957001926</v>
      </c>
      <c r="N333" s="172">
        <f t="shared" si="85"/>
        <v>1.0055729853812547</v>
      </c>
      <c r="O333" s="172">
        <f t="shared" si="85"/>
        <v>1.0092558876292794</v>
      </c>
      <c r="P333" s="172" t="str">
        <f t="shared" si="85"/>
        <v/>
      </c>
      <c r="Q333" s="172">
        <f t="shared" si="85"/>
        <v>1.0148344609741253</v>
      </c>
    </row>
    <row r="334" spans="1:17" ht="12" customHeight="1" x14ac:dyDescent="0.25">
      <c r="A334" s="163" t="s">
        <v>142</v>
      </c>
      <c r="B334" s="171"/>
      <c r="C334" s="171">
        <f t="shared" si="85"/>
        <v>0.71356765961630708</v>
      </c>
      <c r="D334" s="171">
        <f t="shared" si="85"/>
        <v>0.71849978939588544</v>
      </c>
      <c r="E334" s="171">
        <f t="shared" si="85"/>
        <v>0.7218099659905004</v>
      </c>
      <c r="F334" s="171">
        <f t="shared" si="85"/>
        <v>0.7227548890921317</v>
      </c>
      <c r="G334" s="171" t="str">
        <f t="shared" si="85"/>
        <v/>
      </c>
      <c r="H334" s="171">
        <f t="shared" si="85"/>
        <v>0.72929171710487883</v>
      </c>
      <c r="I334" s="171" t="str">
        <f t="shared" si="85"/>
        <v/>
      </c>
      <c r="J334" s="171">
        <f t="shared" si="85"/>
        <v>0.7411630752449484</v>
      </c>
      <c r="K334" s="171" t="str">
        <f t="shared" si="85"/>
        <v/>
      </c>
      <c r="L334" s="171" t="str">
        <f t="shared" si="85"/>
        <v/>
      </c>
      <c r="M334" s="171">
        <f t="shared" si="85"/>
        <v>0.75765792430269896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>
        <f t="shared" si="85"/>
        <v>0.77258741009008247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0.83591528368418233</v>
      </c>
      <c r="L335" s="170" t="str">
        <f t="shared" si="85"/>
        <v/>
      </c>
      <c r="M335" s="170">
        <f t="shared" si="85"/>
        <v>0.8580608937945714</v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>
        <f t="shared" si="85"/>
        <v>0.86066219588236381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0.74719006907536523</v>
      </c>
      <c r="L336" s="73" t="str">
        <f t="shared" si="85"/>
        <v/>
      </c>
      <c r="M336" s="73">
        <f t="shared" si="85"/>
        <v>0.75973317453155664</v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>
        <f t="shared" si="85"/>
        <v>0.77257798493312457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</v>
      </c>
      <c r="L337" s="73" t="str">
        <f t="shared" si="85"/>
        <v/>
      </c>
      <c r="M337" s="73">
        <f t="shared" si="85"/>
        <v>1.0130453556494006</v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>
        <f t="shared" si="85"/>
        <v>1</v>
      </c>
    </row>
    <row r="338" spans="1:17" ht="12" customHeight="1" x14ac:dyDescent="0.25">
      <c r="A338" s="158" t="s">
        <v>62</v>
      </c>
      <c r="B338" s="169"/>
      <c r="C338" s="169">
        <f t="shared" si="85"/>
        <v>0.60985882463921426</v>
      </c>
      <c r="D338" s="169">
        <f t="shared" si="85"/>
        <v>0.49819356171149565</v>
      </c>
      <c r="E338" s="169">
        <f t="shared" si="85"/>
        <v>0.60378077255112894</v>
      </c>
      <c r="F338" s="169">
        <f t="shared" si="85"/>
        <v>0.68339086353929779</v>
      </c>
      <c r="G338" s="169">
        <f t="shared" si="85"/>
        <v>0.50904369153062068</v>
      </c>
      <c r="H338" s="169">
        <f t="shared" si="85"/>
        <v>0.60482586356308965</v>
      </c>
      <c r="I338" s="169">
        <f t="shared" si="85"/>
        <v>0.51906359327914042</v>
      </c>
      <c r="J338" s="169">
        <f t="shared" si="85"/>
        <v>0.59215063717920879</v>
      </c>
      <c r="K338" s="169">
        <f t="shared" si="85"/>
        <v>0.52583393119395438</v>
      </c>
      <c r="L338" s="169">
        <f t="shared" si="85"/>
        <v>0.52802157348928069</v>
      </c>
      <c r="M338" s="169">
        <f t="shared" si="85"/>
        <v>0.53067711435604958</v>
      </c>
      <c r="N338" s="169">
        <f t="shared" si="85"/>
        <v>0.53273321694724507</v>
      </c>
      <c r="O338" s="169">
        <f t="shared" si="85"/>
        <v>0.53598490679481225</v>
      </c>
      <c r="P338" s="169" t="str">
        <f t="shared" si="85"/>
        <v/>
      </c>
      <c r="Q338" s="169">
        <f t="shared" si="85"/>
        <v>0.66322925443292069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0.49402006874096599</v>
      </c>
      <c r="D339" s="73">
        <f t="shared" si="86"/>
        <v>0.49819356171149565</v>
      </c>
      <c r="E339" s="73">
        <f t="shared" si="86"/>
        <v>0.50169916924780367</v>
      </c>
      <c r="F339" s="73">
        <f t="shared" si="86"/>
        <v>0.50537382737966574</v>
      </c>
      <c r="G339" s="73">
        <f t="shared" si="86"/>
        <v>0.50904369153062068</v>
      </c>
      <c r="H339" s="73">
        <f t="shared" si="86"/>
        <v>0.51405599697262805</v>
      </c>
      <c r="I339" s="73">
        <f t="shared" si="86"/>
        <v>0.51906359327914042</v>
      </c>
      <c r="J339" s="73">
        <f t="shared" si="86"/>
        <v>0.52284909687752601</v>
      </c>
      <c r="K339" s="73">
        <f t="shared" si="86"/>
        <v>0.52583393119395438</v>
      </c>
      <c r="L339" s="73">
        <f t="shared" si="86"/>
        <v>0.52802157348928069</v>
      </c>
      <c r="M339" s="73">
        <f t="shared" si="86"/>
        <v>0.53067711435604958</v>
      </c>
      <c r="N339" s="73">
        <f t="shared" si="86"/>
        <v>0.53273321694724507</v>
      </c>
      <c r="O339" s="73">
        <f t="shared" si="86"/>
        <v>0.53598490679481225</v>
      </c>
      <c r="P339" s="73" t="str">
        <f t="shared" si="86"/>
        <v/>
      </c>
      <c r="Q339" s="73">
        <f t="shared" si="86"/>
        <v>0.53987554255120995</v>
      </c>
    </row>
    <row r="340" spans="1:17" ht="12" customHeight="1" x14ac:dyDescent="0.25">
      <c r="A340" s="29" t="s">
        <v>140</v>
      </c>
      <c r="B340" s="65"/>
      <c r="C340" s="65">
        <f t="shared" si="86"/>
        <v>0.83325030475646411</v>
      </c>
      <c r="D340" s="65" t="str">
        <f t="shared" si="86"/>
        <v/>
      </c>
      <c r="E340" s="65">
        <f t="shared" si="86"/>
        <v>0.83467289444001957</v>
      </c>
      <c r="F340" s="65">
        <f t="shared" si="86"/>
        <v>0.83763094587217324</v>
      </c>
      <c r="G340" s="65" t="str">
        <f t="shared" si="86"/>
        <v/>
      </c>
      <c r="H340" s="65">
        <f t="shared" si="86"/>
        <v>0.84079906523222858</v>
      </c>
      <c r="I340" s="65" t="str">
        <f t="shared" si="86"/>
        <v/>
      </c>
      <c r="J340" s="65">
        <f t="shared" si="86"/>
        <v>0.85001443795041209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>
        <f t="shared" si="86"/>
        <v>0.86916993646508367</v>
      </c>
    </row>
    <row r="342" spans="1:17" ht="12" customHeight="1" x14ac:dyDescent="0.25">
      <c r="A342" s="152" t="s">
        <v>190</v>
      </c>
      <c r="B342" s="168"/>
      <c r="C342" s="168">
        <f>SUM(C343,C346,C348,C357)</f>
        <v>8.3823813307878066</v>
      </c>
      <c r="D342" s="168">
        <f t="shared" ref="D342:Q342" si="87">SUM(D343,D346,D348,D357)</f>
        <v>6.1638617477479816</v>
      </c>
      <c r="E342" s="168">
        <f t="shared" si="87"/>
        <v>17.690612993858444</v>
      </c>
      <c r="F342" s="168">
        <f t="shared" si="87"/>
        <v>16.617309091096747</v>
      </c>
      <c r="G342" s="168">
        <f t="shared" si="87"/>
        <v>7.8947476164429293</v>
      </c>
      <c r="H342" s="168">
        <f t="shared" si="87"/>
        <v>3.9915848171272663</v>
      </c>
      <c r="I342" s="168">
        <f t="shared" si="87"/>
        <v>4.0631482560676426</v>
      </c>
      <c r="J342" s="168">
        <f t="shared" si="87"/>
        <v>12.785001355228802</v>
      </c>
      <c r="K342" s="168">
        <f t="shared" si="87"/>
        <v>3.6636412667882055</v>
      </c>
      <c r="L342" s="168">
        <f t="shared" si="87"/>
        <v>22.55670018045862</v>
      </c>
      <c r="M342" s="168">
        <f t="shared" si="87"/>
        <v>13.694460194727297</v>
      </c>
      <c r="N342" s="168">
        <f t="shared" si="87"/>
        <v>20.387210712929516</v>
      </c>
      <c r="O342" s="168">
        <f t="shared" si="87"/>
        <v>1.6424451632027652</v>
      </c>
      <c r="P342" s="168">
        <f t="shared" si="87"/>
        <v>0</v>
      </c>
      <c r="Q342" s="168">
        <f t="shared" si="87"/>
        <v>15.171762844700334</v>
      </c>
    </row>
    <row r="343" spans="1:17" ht="12" customHeight="1" x14ac:dyDescent="0.25">
      <c r="A343" s="158" t="s">
        <v>65</v>
      </c>
      <c r="B343" s="157"/>
      <c r="C343" s="157">
        <f>SUM(C344:C345)</f>
        <v>6.330608526732167</v>
      </c>
      <c r="D343" s="157">
        <f t="shared" ref="D343:Q343" si="88">SUM(D344:D345)</f>
        <v>4.7224899344845932</v>
      </c>
      <c r="E343" s="157">
        <f t="shared" si="88"/>
        <v>14.436585922541898</v>
      </c>
      <c r="F343" s="157">
        <f t="shared" si="88"/>
        <v>13.554542915879612</v>
      </c>
      <c r="G343" s="157">
        <f t="shared" si="88"/>
        <v>5.8165662588860512</v>
      </c>
      <c r="H343" s="157">
        <f t="shared" si="88"/>
        <v>3.3669038452156408</v>
      </c>
      <c r="I343" s="157">
        <f t="shared" si="88"/>
        <v>2.8566133200280559</v>
      </c>
      <c r="J343" s="157">
        <f t="shared" si="88"/>
        <v>9.7583806211621607</v>
      </c>
      <c r="K343" s="157">
        <f t="shared" si="88"/>
        <v>3.0854467867687698</v>
      </c>
      <c r="L343" s="157">
        <f t="shared" si="88"/>
        <v>17.58390982697204</v>
      </c>
      <c r="M343" s="157">
        <f t="shared" si="88"/>
        <v>10.847213486866687</v>
      </c>
      <c r="N343" s="157">
        <f t="shared" si="88"/>
        <v>15.445309742174524</v>
      </c>
      <c r="O343" s="157">
        <f t="shared" si="88"/>
        <v>1.2916900497535155</v>
      </c>
      <c r="P343" s="157">
        <f t="shared" si="88"/>
        <v>0</v>
      </c>
      <c r="Q343" s="157">
        <f t="shared" si="88"/>
        <v>12.862751994637643</v>
      </c>
    </row>
    <row r="344" spans="1:17" ht="12" customHeight="1" x14ac:dyDescent="0.25">
      <c r="A344" s="23" t="s">
        <v>161</v>
      </c>
      <c r="B344" s="156"/>
      <c r="C344" s="156">
        <f>RES_hhdet_in_emi!C$64</f>
        <v>6.330608526732167</v>
      </c>
      <c r="D344" s="156">
        <f>RES_hhdet_in_emi!D$64</f>
        <v>4.7224899344845932</v>
      </c>
      <c r="E344" s="156">
        <f>RES_hhdet_in_emi!E$64</f>
        <v>14.436585922541898</v>
      </c>
      <c r="F344" s="156">
        <f>RES_hhdet_in_emi!F$64</f>
        <v>13.554542915879612</v>
      </c>
      <c r="G344" s="156">
        <f>RES_hhdet_in_emi!G$64</f>
        <v>5.8165662588860512</v>
      </c>
      <c r="H344" s="156">
        <f>RES_hhdet_in_emi!H$64</f>
        <v>3.3669038452156408</v>
      </c>
      <c r="I344" s="156">
        <f>RES_hhdet_in_emi!I$64</f>
        <v>2.8566133200280559</v>
      </c>
      <c r="J344" s="156">
        <f>RES_hhdet_in_emi!J$64</f>
        <v>9.7583806211621607</v>
      </c>
      <c r="K344" s="156">
        <f>RES_hhdet_in_emi!K$64</f>
        <v>3.0854467867687698</v>
      </c>
      <c r="L344" s="156">
        <f>RES_hhdet_in_emi!L$64</f>
        <v>17.58390982697204</v>
      </c>
      <c r="M344" s="156">
        <f>RES_hhdet_in_emi!M$64</f>
        <v>10.847213486866687</v>
      </c>
      <c r="N344" s="156">
        <f>RES_hhdet_in_emi!N$64</f>
        <v>15.445309742174524</v>
      </c>
      <c r="O344" s="156">
        <f>RES_hhdet_in_emi!O$64</f>
        <v>1.2916900497535155</v>
      </c>
      <c r="P344" s="156">
        <f>RES_hhdet_in_emi!P$64</f>
        <v>0</v>
      </c>
      <c r="Q344" s="156">
        <f>RES_hhdet_in_emi!Q$64</f>
        <v>12.862751994637643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1.6290972141170619</v>
      </c>
      <c r="D348" s="157">
        <f t="shared" ref="D348:Q348" si="90">SUM(D349:D350,D353:D354)</f>
        <v>0.93953582460439478</v>
      </c>
      <c r="E348" s="157">
        <f t="shared" si="90"/>
        <v>2.3644041517755663</v>
      </c>
      <c r="F348" s="157">
        <f t="shared" si="90"/>
        <v>2.5070054695729702</v>
      </c>
      <c r="G348" s="157">
        <f t="shared" si="90"/>
        <v>1.4790669785840111</v>
      </c>
      <c r="H348" s="157">
        <f t="shared" si="90"/>
        <v>0.37709533780570292</v>
      </c>
      <c r="I348" s="157">
        <f t="shared" si="90"/>
        <v>0.85591787883676362</v>
      </c>
      <c r="J348" s="157">
        <f t="shared" si="90"/>
        <v>2.2431441462467152</v>
      </c>
      <c r="K348" s="157">
        <f t="shared" si="90"/>
        <v>0.31013419191653108</v>
      </c>
      <c r="L348" s="157">
        <f t="shared" si="90"/>
        <v>3.3959763125587927</v>
      </c>
      <c r="M348" s="157">
        <f t="shared" si="90"/>
        <v>1.7573392899502416</v>
      </c>
      <c r="N348" s="157">
        <f t="shared" si="90"/>
        <v>3.2909348630013446</v>
      </c>
      <c r="O348" s="157">
        <f t="shared" si="90"/>
        <v>0.19616692779118272</v>
      </c>
      <c r="P348" s="157">
        <f t="shared" si="90"/>
        <v>0</v>
      </c>
      <c r="Q348" s="157">
        <f t="shared" si="90"/>
        <v>1.4148590009019266</v>
      </c>
    </row>
    <row r="349" spans="1:17" ht="12" customHeight="1" x14ac:dyDescent="0.25">
      <c r="A349" s="167" t="s">
        <v>160</v>
      </c>
      <c r="B349" s="132"/>
      <c r="C349" s="132">
        <f>RES_hhdet_in_emi!C$69</f>
        <v>1.6290972141170619</v>
      </c>
      <c r="D349" s="132">
        <f>RES_hhdet_in_emi!D$69</f>
        <v>0.93953582460439478</v>
      </c>
      <c r="E349" s="132">
        <f>RES_hhdet_in_emi!E$69</f>
        <v>2.3644041517755663</v>
      </c>
      <c r="F349" s="132">
        <f>RES_hhdet_in_emi!F$69</f>
        <v>2.5070054695729702</v>
      </c>
      <c r="G349" s="132">
        <f>RES_hhdet_in_emi!G$69</f>
        <v>1.4790669785840111</v>
      </c>
      <c r="H349" s="132">
        <f>RES_hhdet_in_emi!H$69</f>
        <v>0.37709533780570292</v>
      </c>
      <c r="I349" s="132">
        <f>RES_hhdet_in_emi!I$69</f>
        <v>0.85591787883676362</v>
      </c>
      <c r="J349" s="132">
        <f>RES_hhdet_in_emi!J$69</f>
        <v>2.2431441462467152</v>
      </c>
      <c r="K349" s="132">
        <f>RES_hhdet_in_emi!K$69</f>
        <v>0</v>
      </c>
      <c r="L349" s="132">
        <f>RES_hhdet_in_emi!L$69</f>
        <v>2.7441359740829894</v>
      </c>
      <c r="M349" s="132">
        <f>RES_hhdet_in_emi!M$69</f>
        <v>1.1013082093025481</v>
      </c>
      <c r="N349" s="132">
        <f>RES_hhdet_in_emi!N$69</f>
        <v>2.3738173835744814</v>
      </c>
      <c r="O349" s="132">
        <f>RES_hhdet_in_emi!O$69</f>
        <v>0</v>
      </c>
      <c r="P349" s="132">
        <f>RES_hhdet_in_emi!P$69</f>
        <v>0</v>
      </c>
      <c r="Q349" s="132">
        <f>RES_hhdet_in_emi!Q$69</f>
        <v>1.0556207081563733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0.31013419191653108</v>
      </c>
      <c r="L350" s="132">
        <f t="shared" si="91"/>
        <v>0.65184033847580325</v>
      </c>
      <c r="M350" s="132">
        <f t="shared" si="91"/>
        <v>0.65603108064769344</v>
      </c>
      <c r="N350" s="132">
        <f t="shared" si="91"/>
        <v>0.91711747942686317</v>
      </c>
      <c r="O350" s="132">
        <f t="shared" si="91"/>
        <v>0.19616692779118272</v>
      </c>
      <c r="P350" s="132">
        <f t="shared" si="91"/>
        <v>0</v>
      </c>
      <c r="Q350" s="132">
        <f t="shared" si="91"/>
        <v>0.35923829274555324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0.31013419191653108</v>
      </c>
      <c r="L351" s="165">
        <f>RES_hhdet_in_emi!L$71</f>
        <v>0.65184033847580325</v>
      </c>
      <c r="M351" s="165">
        <f>RES_hhdet_in_emi!M$71</f>
        <v>0.65603108064769344</v>
      </c>
      <c r="N351" s="165">
        <f>RES_hhdet_in_emi!N$71</f>
        <v>0.91711747942686317</v>
      </c>
      <c r="O351" s="165">
        <f>RES_hhdet_in_emi!O$71</f>
        <v>0.19616692779118272</v>
      </c>
      <c r="P351" s="165">
        <f>RES_hhdet_in_emi!P$71</f>
        <v>0</v>
      </c>
      <c r="Q351" s="165">
        <f>RES_hhdet_in_emi!Q$71</f>
        <v>0.35923829274555324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0.42267558993857746</v>
      </c>
      <c r="D357" s="157">
        <f t="shared" ref="D357:Q357" si="93">SUM(D358:D359)</f>
        <v>0.50183598865899348</v>
      </c>
      <c r="E357" s="157">
        <f t="shared" si="93"/>
        <v>0.88962291954097961</v>
      </c>
      <c r="F357" s="157">
        <f t="shared" si="93"/>
        <v>0.55576070564416424</v>
      </c>
      <c r="G357" s="157">
        <f t="shared" si="93"/>
        <v>0.59911437897286701</v>
      </c>
      <c r="H357" s="157">
        <f t="shared" si="93"/>
        <v>0.24758563410592288</v>
      </c>
      <c r="I357" s="157">
        <f t="shared" si="93"/>
        <v>0.35061705720282293</v>
      </c>
      <c r="J357" s="157">
        <f t="shared" si="93"/>
        <v>0.7834765878199258</v>
      </c>
      <c r="K357" s="157">
        <f t="shared" si="93"/>
        <v>0.26806028810290422</v>
      </c>
      <c r="L357" s="157">
        <f t="shared" si="93"/>
        <v>1.5768140409277875</v>
      </c>
      <c r="M357" s="157">
        <f t="shared" si="93"/>
        <v>1.089907417910368</v>
      </c>
      <c r="N357" s="157">
        <f t="shared" si="93"/>
        <v>1.6509661077536459</v>
      </c>
      <c r="O357" s="157">
        <f t="shared" si="93"/>
        <v>0.15458818565806687</v>
      </c>
      <c r="P357" s="157">
        <f t="shared" si="93"/>
        <v>0</v>
      </c>
      <c r="Q357" s="157">
        <f t="shared" si="93"/>
        <v>0.89415184916076407</v>
      </c>
    </row>
    <row r="358" spans="1:17" ht="12" customHeight="1" x14ac:dyDescent="0.25">
      <c r="A358" s="23" t="s">
        <v>203</v>
      </c>
      <c r="B358" s="156"/>
      <c r="C358" s="156">
        <f>RES_hhdet_in_emi!C$78</f>
        <v>0.42267558993857746</v>
      </c>
      <c r="D358" s="156">
        <f>RES_hhdet_in_emi!D$78</f>
        <v>0.50183598865899348</v>
      </c>
      <c r="E358" s="156">
        <f>RES_hhdet_in_emi!E$78</f>
        <v>0.88962291954097961</v>
      </c>
      <c r="F358" s="156">
        <f>RES_hhdet_in_emi!F$78</f>
        <v>0.55576070564416424</v>
      </c>
      <c r="G358" s="156">
        <f>RES_hhdet_in_emi!G$78</f>
        <v>0.59911437897286701</v>
      </c>
      <c r="H358" s="156">
        <f>RES_hhdet_in_emi!H$78</f>
        <v>0.24758563410592288</v>
      </c>
      <c r="I358" s="156">
        <f>RES_hhdet_in_emi!I$78</f>
        <v>0.35061705720282293</v>
      </c>
      <c r="J358" s="156">
        <f>RES_hhdet_in_emi!J$78</f>
        <v>0.7834765878199258</v>
      </c>
      <c r="K358" s="156">
        <f>RES_hhdet_in_emi!K$78</f>
        <v>0.26806028810290422</v>
      </c>
      <c r="L358" s="156">
        <f>RES_hhdet_in_emi!L$78</f>
        <v>1.5768140409277875</v>
      </c>
      <c r="M358" s="156">
        <f>RES_hhdet_in_emi!M$78</f>
        <v>1.089907417910368</v>
      </c>
      <c r="N358" s="156">
        <f>RES_hhdet_in_emi!N$78</f>
        <v>1.6509661077536459</v>
      </c>
      <c r="O358" s="156">
        <f>RES_hhdet_in_emi!O$78</f>
        <v>0.15458818565806687</v>
      </c>
      <c r="P358" s="156">
        <f>RES_hhdet_in_emi!P$78</f>
        <v>0</v>
      </c>
      <c r="Q358" s="156">
        <f>RES_hhdet_in_emi!Q$78</f>
        <v>0.89415184916076407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16614.81267188918</v>
      </c>
      <c r="D361" s="168">
        <f t="shared" si="94"/>
        <v>17836.908702536315</v>
      </c>
      <c r="E361" s="168">
        <f t="shared" si="94"/>
        <v>19585.405679318555</v>
      </c>
      <c r="F361" s="168">
        <f t="shared" si="94"/>
        <v>19611.08121112263</v>
      </c>
      <c r="G361" s="168">
        <f t="shared" si="94"/>
        <v>19296.899224383415</v>
      </c>
      <c r="H361" s="168">
        <f t="shared" si="94"/>
        <v>18515.160928351081</v>
      </c>
      <c r="I361" s="168">
        <f t="shared" si="94"/>
        <v>17091.940086527644</v>
      </c>
      <c r="J361" s="168">
        <f t="shared" si="94"/>
        <v>18951.024816778372</v>
      </c>
      <c r="K361" s="168">
        <f t="shared" si="94"/>
        <v>20649.804476850695</v>
      </c>
      <c r="L361" s="168">
        <f t="shared" si="94"/>
        <v>20285.967588623953</v>
      </c>
      <c r="M361" s="168">
        <f t="shared" si="94"/>
        <v>18196.412845865016</v>
      </c>
      <c r="N361" s="168">
        <f t="shared" si="94"/>
        <v>17453.521742156718</v>
      </c>
      <c r="O361" s="168">
        <f t="shared" si="94"/>
        <v>15638.800237193296</v>
      </c>
      <c r="P361" s="168">
        <f t="shared" si="94"/>
        <v>0</v>
      </c>
      <c r="Q361" s="168">
        <f t="shared" si="94"/>
        <v>14137.505318040654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11848.094140821229</v>
      </c>
      <c r="D362" s="157">
        <f t="shared" si="95"/>
        <v>12904.675934220486</v>
      </c>
      <c r="E362" s="157">
        <f t="shared" si="95"/>
        <v>14571.065259304893</v>
      </c>
      <c r="F362" s="157">
        <f t="shared" si="95"/>
        <v>14684.479739546417</v>
      </c>
      <c r="G362" s="157">
        <f t="shared" si="95"/>
        <v>14251.513905363427</v>
      </c>
      <c r="H362" s="157">
        <f t="shared" si="95"/>
        <v>13408.200467070386</v>
      </c>
      <c r="I362" s="157">
        <f t="shared" si="95"/>
        <v>11966.025062826191</v>
      </c>
      <c r="J362" s="157">
        <f t="shared" si="95"/>
        <v>13780.021075626804</v>
      </c>
      <c r="K362" s="157">
        <f t="shared" si="95"/>
        <v>16028.081608086388</v>
      </c>
      <c r="L362" s="157">
        <f t="shared" si="95"/>
        <v>15389.565803420246</v>
      </c>
      <c r="M362" s="157">
        <f t="shared" si="95"/>
        <v>13510.682379951784</v>
      </c>
      <c r="N362" s="157">
        <f t="shared" si="95"/>
        <v>12651.166356984033</v>
      </c>
      <c r="O362" s="157">
        <f t="shared" si="95"/>
        <v>11434.612851258886</v>
      </c>
      <c r="P362" s="157">
        <f t="shared" si="95"/>
        <v>0</v>
      </c>
      <c r="Q362" s="157">
        <f t="shared" si="95"/>
        <v>9691.8437763391048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11644.188301104121</v>
      </c>
      <c r="D363" s="156">
        <f t="shared" si="96"/>
        <v>12680.699133773827</v>
      </c>
      <c r="E363" s="156">
        <f t="shared" si="96"/>
        <v>14186.053821387321</v>
      </c>
      <c r="F363" s="156">
        <f t="shared" si="96"/>
        <v>14337.4280289458</v>
      </c>
      <c r="G363" s="156">
        <f t="shared" si="96"/>
        <v>13907.170854483666</v>
      </c>
      <c r="H363" s="156">
        <f t="shared" si="96"/>
        <v>13071.13206146407</v>
      </c>
      <c r="I363" s="156">
        <f t="shared" si="96"/>
        <v>11625.334491026444</v>
      </c>
      <c r="J363" s="156">
        <f t="shared" si="96"/>
        <v>13301.739088027047</v>
      </c>
      <c r="K363" s="156">
        <f t="shared" si="96"/>
        <v>15737.510439563963</v>
      </c>
      <c r="L363" s="156">
        <f t="shared" si="96"/>
        <v>15190.649614141656</v>
      </c>
      <c r="M363" s="156">
        <f t="shared" si="96"/>
        <v>13326.972999567854</v>
      </c>
      <c r="N363" s="156">
        <f t="shared" si="96"/>
        <v>12516.959388647356</v>
      </c>
      <c r="O363" s="156">
        <f t="shared" si="96"/>
        <v>11318.388634314962</v>
      </c>
      <c r="P363" s="156">
        <f t="shared" si="96"/>
        <v>0</v>
      </c>
      <c r="Q363" s="156">
        <f t="shared" si="96"/>
        <v>9516.690350928704</v>
      </c>
    </row>
    <row r="364" spans="1:17" ht="12" customHeight="1" x14ac:dyDescent="0.25">
      <c r="A364" s="23" t="s">
        <v>60</v>
      </c>
      <c r="B364" s="156"/>
      <c r="C364" s="156">
        <f t="shared" si="96"/>
        <v>203.90583971710907</v>
      </c>
      <c r="D364" s="156">
        <f t="shared" si="96"/>
        <v>223.97680044665938</v>
      </c>
      <c r="E364" s="156">
        <f t="shared" si="96"/>
        <v>385.01143791757175</v>
      </c>
      <c r="F364" s="156">
        <f t="shared" si="96"/>
        <v>347.05171060061645</v>
      </c>
      <c r="G364" s="156">
        <f t="shared" si="96"/>
        <v>344.3430508797606</v>
      </c>
      <c r="H364" s="156">
        <f t="shared" si="96"/>
        <v>337.06840560631696</v>
      </c>
      <c r="I364" s="156">
        <f t="shared" si="96"/>
        <v>340.69057179974686</v>
      </c>
      <c r="J364" s="156">
        <f t="shared" si="96"/>
        <v>478.28198759975777</v>
      </c>
      <c r="K364" s="156">
        <f t="shared" si="96"/>
        <v>290.57116852242484</v>
      </c>
      <c r="L364" s="156">
        <f t="shared" si="96"/>
        <v>198.91618927859042</v>
      </c>
      <c r="M364" s="156">
        <f t="shared" si="96"/>
        <v>183.70938038392998</v>
      </c>
      <c r="N364" s="156">
        <f t="shared" si="96"/>
        <v>134.20696833667645</v>
      </c>
      <c r="O364" s="156">
        <f t="shared" si="96"/>
        <v>116.22421694392369</v>
      </c>
      <c r="P364" s="156">
        <f t="shared" si="96"/>
        <v>0</v>
      </c>
      <c r="Q364" s="156">
        <f t="shared" si="96"/>
        <v>175.15342541040133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23.405133399024308</v>
      </c>
      <c r="D365" s="157">
        <f t="shared" si="97"/>
        <v>28.883818298267549</v>
      </c>
      <c r="E365" s="157">
        <f t="shared" si="97"/>
        <v>20.158284765555681</v>
      </c>
      <c r="F365" s="157">
        <f t="shared" si="97"/>
        <v>28.035881068252227</v>
      </c>
      <c r="G365" s="157">
        <f t="shared" si="97"/>
        <v>76.539109799404073</v>
      </c>
      <c r="H365" s="157">
        <f t="shared" si="97"/>
        <v>144.53345674348438</v>
      </c>
      <c r="I365" s="157">
        <f t="shared" si="97"/>
        <v>215.77471586600836</v>
      </c>
      <c r="J365" s="157">
        <f t="shared" si="97"/>
        <v>140.69551304353573</v>
      </c>
      <c r="K365" s="157">
        <f t="shared" si="97"/>
        <v>178.53066805494257</v>
      </c>
      <c r="L365" s="157">
        <f t="shared" si="97"/>
        <v>260.36574061967821</v>
      </c>
      <c r="M365" s="157">
        <f t="shared" si="97"/>
        <v>223.52869458409356</v>
      </c>
      <c r="N365" s="157">
        <f t="shared" si="97"/>
        <v>348.21891725383887</v>
      </c>
      <c r="O365" s="157">
        <f t="shared" si="97"/>
        <v>90.911822512828977</v>
      </c>
      <c r="P365" s="157">
        <f t="shared" si="97"/>
        <v>0</v>
      </c>
      <c r="Q365" s="157">
        <f t="shared" si="97"/>
        <v>299.59798958388421</v>
      </c>
    </row>
    <row r="366" spans="1:17" ht="12" customHeight="1" x14ac:dyDescent="0.25">
      <c r="A366" s="23" t="s">
        <v>60</v>
      </c>
      <c r="B366" s="156"/>
      <c r="C366" s="156">
        <f t="shared" si="96"/>
        <v>23.405133399024308</v>
      </c>
      <c r="D366" s="156">
        <f t="shared" si="96"/>
        <v>28.883818298267549</v>
      </c>
      <c r="E366" s="156">
        <f t="shared" si="96"/>
        <v>20.158284765555681</v>
      </c>
      <c r="F366" s="156">
        <f t="shared" si="96"/>
        <v>28.035881068252227</v>
      </c>
      <c r="G366" s="156">
        <f t="shared" si="96"/>
        <v>76.539109799404073</v>
      </c>
      <c r="H366" s="156">
        <f t="shared" si="96"/>
        <v>144.53345674348438</v>
      </c>
      <c r="I366" s="156">
        <f t="shared" si="96"/>
        <v>215.77471586600836</v>
      </c>
      <c r="J366" s="156">
        <f t="shared" si="96"/>
        <v>140.69551304353573</v>
      </c>
      <c r="K366" s="156">
        <f t="shared" si="96"/>
        <v>178.53066805494257</v>
      </c>
      <c r="L366" s="156">
        <f t="shared" si="96"/>
        <v>260.36574061967821</v>
      </c>
      <c r="M366" s="156">
        <f t="shared" si="96"/>
        <v>223.52869458409356</v>
      </c>
      <c r="N366" s="156">
        <f t="shared" si="96"/>
        <v>348.21891725383887</v>
      </c>
      <c r="O366" s="156">
        <f t="shared" si="96"/>
        <v>90.911822512828977</v>
      </c>
      <c r="P366" s="156">
        <f t="shared" si="96"/>
        <v>0</v>
      </c>
      <c r="Q366" s="156">
        <f t="shared" si="96"/>
        <v>299.59798958388421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3562.724002141551</v>
      </c>
      <c r="D367" s="157">
        <f t="shared" si="98"/>
        <v>3555.8328568193351</v>
      </c>
      <c r="E367" s="157">
        <f t="shared" si="98"/>
        <v>3733.5048832298598</v>
      </c>
      <c r="F367" s="157">
        <f t="shared" si="98"/>
        <v>3632.2228731586329</v>
      </c>
      <c r="G367" s="157">
        <f t="shared" si="98"/>
        <v>3536.3883536903318</v>
      </c>
      <c r="H367" s="157">
        <f t="shared" si="98"/>
        <v>3631.5079943786359</v>
      </c>
      <c r="I367" s="157">
        <f t="shared" si="98"/>
        <v>3483.2616541287757</v>
      </c>
      <c r="J367" s="157">
        <f t="shared" si="98"/>
        <v>3675.3259829034182</v>
      </c>
      <c r="K367" s="157">
        <f t="shared" si="98"/>
        <v>3075.934272119418</v>
      </c>
      <c r="L367" s="157">
        <f t="shared" si="98"/>
        <v>3273.8344729147134</v>
      </c>
      <c r="M367" s="157">
        <f t="shared" si="98"/>
        <v>3123.132825363743</v>
      </c>
      <c r="N367" s="157">
        <f t="shared" si="98"/>
        <v>3116.1849429741496</v>
      </c>
      <c r="O367" s="157">
        <f t="shared" si="98"/>
        <v>2758.7020232092709</v>
      </c>
      <c r="P367" s="157">
        <f t="shared" si="98"/>
        <v>0</v>
      </c>
      <c r="Q367" s="157">
        <f t="shared" si="98"/>
        <v>3088.2588041882063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3584.2717766432238</v>
      </c>
      <c r="D368" s="132">
        <f t="shared" si="99"/>
        <v>3559.8269483264526</v>
      </c>
      <c r="E368" s="132">
        <f t="shared" si="99"/>
        <v>3566.705554435765</v>
      </c>
      <c r="F368" s="132">
        <f t="shared" si="99"/>
        <v>3552.8994739100599</v>
      </c>
      <c r="G368" s="132">
        <f t="shared" si="99"/>
        <v>3536.3883536903318</v>
      </c>
      <c r="H368" s="132">
        <f t="shared" si="99"/>
        <v>3492.3783786017202</v>
      </c>
      <c r="I368" s="132">
        <f t="shared" si="99"/>
        <v>3483.2616541287757</v>
      </c>
      <c r="J368" s="132">
        <f t="shared" si="99"/>
        <v>3610.229066851216</v>
      </c>
      <c r="K368" s="132">
        <f t="shared" si="99"/>
        <v>0</v>
      </c>
      <c r="L368" s="132">
        <f t="shared" si="99"/>
        <v>3455.3741058356495</v>
      </c>
      <c r="M368" s="132">
        <f t="shared" si="99"/>
        <v>3406.3619381646358</v>
      </c>
      <c r="N368" s="132">
        <f t="shared" si="99"/>
        <v>3353.2114814760357</v>
      </c>
      <c r="O368" s="132">
        <f t="shared" si="99"/>
        <v>0</v>
      </c>
      <c r="P368" s="132">
        <f t="shared" si="99"/>
        <v>0</v>
      </c>
      <c r="Q368" s="132">
        <f t="shared" si="99"/>
        <v>3196.3944140493491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3033.7022722287174</v>
      </c>
      <c r="L369" s="132">
        <f t="shared" si="100"/>
        <v>2877.0846980933488</v>
      </c>
      <c r="M369" s="132">
        <f t="shared" si="100"/>
        <v>2838.6682812666431</v>
      </c>
      <c r="N369" s="132">
        <f t="shared" si="100"/>
        <v>2797.1962808800104</v>
      </c>
      <c r="O369" s="132">
        <f t="shared" si="100"/>
        <v>2758.7020232092709</v>
      </c>
      <c r="P369" s="132">
        <f t="shared" si="100"/>
        <v>0</v>
      </c>
      <c r="Q369" s="132">
        <f t="shared" si="100"/>
        <v>2680.5327624077786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1873.9810965193246</v>
      </c>
      <c r="L370" s="165">
        <f t="shared" si="101"/>
        <v>1793.8078325172066</v>
      </c>
      <c r="M370" s="165">
        <f t="shared" si="101"/>
        <v>1769.8051486740285</v>
      </c>
      <c r="N370" s="165">
        <f t="shared" si="101"/>
        <v>1743.4796487356532</v>
      </c>
      <c r="O370" s="165">
        <f t="shared" si="101"/>
        <v>1718.9058058966157</v>
      </c>
      <c r="P370" s="165">
        <f t="shared" si="101"/>
        <v>0</v>
      </c>
      <c r="Q370" s="165">
        <f t="shared" si="101"/>
        <v>1668.6812552698134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1159.7211757093926</v>
      </c>
      <c r="L371" s="164">
        <f t="shared" si="101"/>
        <v>1083.2768655761415</v>
      </c>
      <c r="M371" s="164">
        <f t="shared" si="101"/>
        <v>1068.8631325926149</v>
      </c>
      <c r="N371" s="164">
        <f t="shared" si="101"/>
        <v>1053.7166321443576</v>
      </c>
      <c r="O371" s="164">
        <f t="shared" si="101"/>
        <v>1039.796217312655</v>
      </c>
      <c r="P371" s="164">
        <f t="shared" si="101"/>
        <v>0</v>
      </c>
      <c r="Q371" s="164">
        <f t="shared" si="101"/>
        <v>1011.851507137965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3452.8774287515853</v>
      </c>
      <c r="D372" s="162">
        <f t="shared" si="102"/>
        <v>3546.1161300808099</v>
      </c>
      <c r="E372" s="162">
        <f t="shared" si="102"/>
        <v>4045.1968310225207</v>
      </c>
      <c r="F372" s="162">
        <f t="shared" si="102"/>
        <v>3865.6615712338962</v>
      </c>
      <c r="G372" s="162">
        <f t="shared" si="102"/>
        <v>0</v>
      </c>
      <c r="H372" s="162">
        <f t="shared" si="102"/>
        <v>3731.9230669102831</v>
      </c>
      <c r="I372" s="162">
        <f t="shared" si="102"/>
        <v>0</v>
      </c>
      <c r="J372" s="162">
        <f t="shared" si="102"/>
        <v>4035.5347641645894</v>
      </c>
      <c r="K372" s="162">
        <f t="shared" si="102"/>
        <v>0</v>
      </c>
      <c r="L372" s="162">
        <f t="shared" si="102"/>
        <v>0</v>
      </c>
      <c r="M372" s="162">
        <f t="shared" si="102"/>
        <v>3308.5624824154338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3248.5864907245027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3304.6226250206614</v>
      </c>
      <c r="L373" s="160">
        <f t="shared" si="103"/>
        <v>0</v>
      </c>
      <c r="M373" s="160">
        <f t="shared" si="103"/>
        <v>2726.9619084666524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2652.5855664690353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2144.8448008911291</v>
      </c>
      <c r="L374" s="156">
        <f t="shared" si="104"/>
        <v>0</v>
      </c>
      <c r="M374" s="156">
        <f t="shared" si="104"/>
        <v>1668.4421649889239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1625.1964347305852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1159.7778241295321</v>
      </c>
      <c r="L375" s="156">
        <f t="shared" si="104"/>
        <v>0</v>
      </c>
      <c r="M375" s="156">
        <f t="shared" si="104"/>
        <v>1058.5197434777283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1027.38913173845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1180.5893955273764</v>
      </c>
      <c r="D376" s="157">
        <f t="shared" si="105"/>
        <v>1347.5160931982266</v>
      </c>
      <c r="E376" s="157">
        <f t="shared" si="105"/>
        <v>1260.6772520182462</v>
      </c>
      <c r="F376" s="157">
        <f t="shared" si="105"/>
        <v>1266.342717349329</v>
      </c>
      <c r="G376" s="157">
        <f t="shared" si="105"/>
        <v>1432.4578555302526</v>
      </c>
      <c r="H376" s="157">
        <f t="shared" si="105"/>
        <v>1330.9190101585746</v>
      </c>
      <c r="I376" s="157">
        <f t="shared" si="105"/>
        <v>1426.8786537066685</v>
      </c>
      <c r="J376" s="157">
        <f t="shared" si="105"/>
        <v>1354.9822452046119</v>
      </c>
      <c r="K376" s="157">
        <f t="shared" si="105"/>
        <v>1367.2579285899476</v>
      </c>
      <c r="L376" s="157">
        <f t="shared" si="105"/>
        <v>1362.2015716693159</v>
      </c>
      <c r="M376" s="157">
        <f t="shared" si="105"/>
        <v>1339.068945965395</v>
      </c>
      <c r="N376" s="157">
        <f t="shared" si="105"/>
        <v>1337.9515249446965</v>
      </c>
      <c r="O376" s="157">
        <f t="shared" si="105"/>
        <v>1354.5735402123105</v>
      </c>
      <c r="P376" s="157">
        <f t="shared" si="105"/>
        <v>0</v>
      </c>
      <c r="Q376" s="157">
        <f t="shared" si="105"/>
        <v>1057.8047479294589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1348.7347211051961</v>
      </c>
      <c r="D377" s="156">
        <f t="shared" si="106"/>
        <v>1347.5160931982266</v>
      </c>
      <c r="E377" s="156">
        <f t="shared" si="106"/>
        <v>1347.3199378514832</v>
      </c>
      <c r="F377" s="156">
        <f t="shared" si="106"/>
        <v>1420.9124669020541</v>
      </c>
      <c r="G377" s="156">
        <f t="shared" si="106"/>
        <v>1432.4578555302526</v>
      </c>
      <c r="H377" s="156">
        <f t="shared" si="106"/>
        <v>1419.4242621953995</v>
      </c>
      <c r="I377" s="156">
        <f t="shared" si="106"/>
        <v>1426.8786537066685</v>
      </c>
      <c r="J377" s="156">
        <f t="shared" si="106"/>
        <v>1421.3428162904752</v>
      </c>
      <c r="K377" s="156">
        <f t="shared" si="106"/>
        <v>1367.2579285899476</v>
      </c>
      <c r="L377" s="156">
        <f t="shared" si="106"/>
        <v>1362.2015716693159</v>
      </c>
      <c r="M377" s="156">
        <f t="shared" si="106"/>
        <v>1339.068945965395</v>
      </c>
      <c r="N377" s="156">
        <f t="shared" si="106"/>
        <v>1337.9515249446965</v>
      </c>
      <c r="O377" s="156">
        <f t="shared" si="106"/>
        <v>1354.5735402123105</v>
      </c>
      <c r="P377" s="156">
        <f t="shared" si="106"/>
        <v>0</v>
      </c>
      <c r="Q377" s="156">
        <f t="shared" si="106"/>
        <v>1218.0793216150348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951.76568474115174</v>
      </c>
      <c r="D378" s="57">
        <f t="shared" si="107"/>
        <v>0</v>
      </c>
      <c r="E378" s="57">
        <f t="shared" si="107"/>
        <v>1100.5926983210397</v>
      </c>
      <c r="F378" s="57">
        <f t="shared" si="107"/>
        <v>1157.2673782209763</v>
      </c>
      <c r="G378" s="57">
        <f t="shared" si="107"/>
        <v>0</v>
      </c>
      <c r="H378" s="57">
        <f t="shared" si="107"/>
        <v>1145.2725552611041</v>
      </c>
      <c r="I378" s="57">
        <f t="shared" si="107"/>
        <v>0</v>
      </c>
      <c r="J378" s="57">
        <f t="shared" si="107"/>
        <v>1154.4304547812308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867.28470474034452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10820.333932023763</v>
      </c>
      <c r="D380" s="168">
        <f t="shared" si="108"/>
        <v>11618.583581310166</v>
      </c>
      <c r="E380" s="168">
        <f t="shared" si="108"/>
        <v>13083.286079650647</v>
      </c>
      <c r="F380" s="168">
        <f t="shared" si="108"/>
        <v>13209.820028936585</v>
      </c>
      <c r="G380" s="168">
        <f t="shared" si="108"/>
        <v>12785.092847111031</v>
      </c>
      <c r="H380" s="168">
        <f t="shared" si="108"/>
        <v>12768.803454192337</v>
      </c>
      <c r="I380" s="168">
        <f t="shared" si="108"/>
        <v>11676.195128974907</v>
      </c>
      <c r="J380" s="168">
        <f t="shared" si="108"/>
        <v>13116.906817208441</v>
      </c>
      <c r="K380" s="168">
        <f t="shared" si="108"/>
        <v>14296.716886306904</v>
      </c>
      <c r="L380" s="168">
        <f t="shared" si="108"/>
        <v>14255.517404568349</v>
      </c>
      <c r="M380" s="168">
        <f t="shared" si="108"/>
        <v>12942.986407909199</v>
      </c>
      <c r="N380" s="168">
        <f t="shared" si="108"/>
        <v>12794.086514393184</v>
      </c>
      <c r="O380" s="168">
        <f t="shared" si="108"/>
        <v>11101.290357872444</v>
      </c>
      <c r="P380" s="168">
        <f t="shared" si="108"/>
        <v>0</v>
      </c>
      <c r="Q380" s="168">
        <f t="shared" si="108"/>
        <v>10948.743297114597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7937.759010912675</v>
      </c>
      <c r="D381" s="157">
        <f t="shared" si="109"/>
        <v>8698.12277803492</v>
      </c>
      <c r="E381" s="157">
        <f t="shared" si="109"/>
        <v>9920.426842009987</v>
      </c>
      <c r="F381" s="157">
        <f t="shared" si="109"/>
        <v>10036.24187616467</v>
      </c>
      <c r="G381" s="157">
        <f t="shared" si="109"/>
        <v>9825.8962697112074</v>
      </c>
      <c r="H381" s="157">
        <f t="shared" si="109"/>
        <v>9203.4955840023267</v>
      </c>
      <c r="I381" s="157">
        <f t="shared" si="109"/>
        <v>8384.138435218465</v>
      </c>
      <c r="J381" s="157">
        <f t="shared" si="109"/>
        <v>9700.9275091857471</v>
      </c>
      <c r="K381" s="157">
        <f t="shared" si="109"/>
        <v>10773.639009012029</v>
      </c>
      <c r="L381" s="157">
        <f t="shared" si="109"/>
        <v>10735.706956080614</v>
      </c>
      <c r="M381" s="157">
        <f t="shared" si="109"/>
        <v>9437.8789847262069</v>
      </c>
      <c r="N381" s="157">
        <f t="shared" si="109"/>
        <v>8960.7775352637309</v>
      </c>
      <c r="O381" s="157">
        <f t="shared" si="109"/>
        <v>7989.3068985725859</v>
      </c>
      <c r="P381" s="157">
        <f t="shared" si="109"/>
        <v>0</v>
      </c>
      <c r="Q381" s="157">
        <f t="shared" si="109"/>
        <v>6933.3940379689457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7722.4000575327036</v>
      </c>
      <c r="D382" s="156">
        <f t="shared" si="110"/>
        <v>8462.1634895163807</v>
      </c>
      <c r="E382" s="156">
        <f t="shared" si="110"/>
        <v>9518.2229592641233</v>
      </c>
      <c r="F382" s="156">
        <f t="shared" si="110"/>
        <v>9675.2547732071707</v>
      </c>
      <c r="G382" s="156">
        <f t="shared" si="110"/>
        <v>9466.4931222289833</v>
      </c>
      <c r="H382" s="156">
        <f t="shared" si="110"/>
        <v>8854.7654641094377</v>
      </c>
      <c r="I382" s="156">
        <f t="shared" si="110"/>
        <v>8026.6708074048765</v>
      </c>
      <c r="J382" s="156">
        <f t="shared" si="110"/>
        <v>9202.0694983226167</v>
      </c>
      <c r="K382" s="156">
        <f t="shared" si="110"/>
        <v>10483.067840489604</v>
      </c>
      <c r="L382" s="156">
        <f t="shared" si="110"/>
        <v>10530.207665381089</v>
      </c>
      <c r="M382" s="156">
        <f t="shared" si="110"/>
        <v>9249.270743737603</v>
      </c>
      <c r="N382" s="156">
        <f t="shared" si="110"/>
        <v>8822.0416605021546</v>
      </c>
      <c r="O382" s="156">
        <f t="shared" si="110"/>
        <v>7871.1553572772063</v>
      </c>
      <c r="P382" s="156">
        <f t="shared" si="110"/>
        <v>0</v>
      </c>
      <c r="Q382" s="156">
        <f t="shared" si="110"/>
        <v>6754.2285527267077</v>
      </c>
    </row>
    <row r="383" spans="1:17" ht="12" customHeight="1" x14ac:dyDescent="0.25">
      <c r="A383" s="23" t="s">
        <v>60</v>
      </c>
      <c r="B383" s="156"/>
      <c r="C383" s="156">
        <f t="shared" si="110"/>
        <v>215.35895337997155</v>
      </c>
      <c r="D383" s="156">
        <f t="shared" si="110"/>
        <v>235.95928851853989</v>
      </c>
      <c r="E383" s="156">
        <f t="shared" si="110"/>
        <v>402.20388274586423</v>
      </c>
      <c r="F383" s="156">
        <f t="shared" si="110"/>
        <v>360.98710295749896</v>
      </c>
      <c r="G383" s="156">
        <f t="shared" si="110"/>
        <v>359.4031474822234</v>
      </c>
      <c r="H383" s="156">
        <f t="shared" si="110"/>
        <v>348.73011989288813</v>
      </c>
      <c r="I383" s="156">
        <f t="shared" si="110"/>
        <v>357.46762781358888</v>
      </c>
      <c r="J383" s="156">
        <f t="shared" si="110"/>
        <v>498.85801086313018</v>
      </c>
      <c r="K383" s="156">
        <f t="shared" si="110"/>
        <v>290.57116852242478</v>
      </c>
      <c r="L383" s="156">
        <f t="shared" si="110"/>
        <v>205.49929069952418</v>
      </c>
      <c r="M383" s="156">
        <f t="shared" si="110"/>
        <v>188.60824098860448</v>
      </c>
      <c r="N383" s="156">
        <f t="shared" si="110"/>
        <v>138.73587476157678</v>
      </c>
      <c r="O383" s="156">
        <f t="shared" si="110"/>
        <v>118.15154129537996</v>
      </c>
      <c r="P383" s="156">
        <f t="shared" si="110"/>
        <v>0</v>
      </c>
      <c r="Q383" s="156">
        <f t="shared" si="110"/>
        <v>179.16548524223802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44.194897982768957</v>
      </c>
      <c r="D384" s="157">
        <f t="shared" si="111"/>
        <v>55.89833989517458</v>
      </c>
      <c r="E384" s="157">
        <f t="shared" si="111"/>
        <v>40.017508927499271</v>
      </c>
      <c r="F384" s="157">
        <f t="shared" si="111"/>
        <v>57.305757038959435</v>
      </c>
      <c r="G384" s="157">
        <f t="shared" si="111"/>
        <v>161.89267360286965</v>
      </c>
      <c r="H384" s="157">
        <f t="shared" si="111"/>
        <v>317.73189881152047</v>
      </c>
      <c r="I384" s="157">
        <f t="shared" si="111"/>
        <v>485.89941077595427</v>
      </c>
      <c r="J384" s="157">
        <f t="shared" si="111"/>
        <v>332.32260956861188</v>
      </c>
      <c r="K384" s="157">
        <f t="shared" si="111"/>
        <v>446.08105463836159</v>
      </c>
      <c r="L384" s="157">
        <f t="shared" si="111"/>
        <v>688.1158361759102</v>
      </c>
      <c r="M384" s="157">
        <f t="shared" si="111"/>
        <v>627.99890546132042</v>
      </c>
      <c r="N384" s="157">
        <f t="shared" si="111"/>
        <v>1036.7294066314473</v>
      </c>
      <c r="O384" s="157">
        <f t="shared" si="111"/>
        <v>284.52227507114287</v>
      </c>
      <c r="P384" s="157">
        <f t="shared" si="111"/>
        <v>0</v>
      </c>
      <c r="Q384" s="157">
        <f t="shared" si="111"/>
        <v>1020.9867447150203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44.194897982768957</v>
      </c>
      <c r="D385" s="156">
        <f t="shared" si="112"/>
        <v>55.89833989517458</v>
      </c>
      <c r="E385" s="156">
        <f t="shared" si="112"/>
        <v>40.017508927499271</v>
      </c>
      <c r="F385" s="156">
        <f t="shared" si="112"/>
        <v>57.305757038959435</v>
      </c>
      <c r="G385" s="156">
        <f t="shared" si="112"/>
        <v>161.89267360286965</v>
      </c>
      <c r="H385" s="156">
        <f t="shared" si="112"/>
        <v>317.73189881152047</v>
      </c>
      <c r="I385" s="156">
        <f t="shared" si="112"/>
        <v>485.89941077595427</v>
      </c>
      <c r="J385" s="156">
        <f t="shared" si="112"/>
        <v>332.32260956861188</v>
      </c>
      <c r="K385" s="156">
        <f t="shared" si="112"/>
        <v>446.08105463836159</v>
      </c>
      <c r="L385" s="156">
        <f t="shared" si="112"/>
        <v>688.1158361759102</v>
      </c>
      <c r="M385" s="156">
        <f t="shared" si="112"/>
        <v>627.99890546132042</v>
      </c>
      <c r="N385" s="156">
        <f t="shared" si="112"/>
        <v>1036.7294066314473</v>
      </c>
      <c r="O385" s="156">
        <f t="shared" si="112"/>
        <v>284.52227507114287</v>
      </c>
      <c r="P385" s="156">
        <f t="shared" si="112"/>
        <v>0</v>
      </c>
      <c r="Q385" s="156">
        <f t="shared" si="112"/>
        <v>1020.9867447150203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2118.387161990473</v>
      </c>
      <c r="D386" s="157">
        <f t="shared" si="113"/>
        <v>2193.2386214460853</v>
      </c>
      <c r="E386" s="157">
        <f t="shared" si="113"/>
        <v>2361.6690435519481</v>
      </c>
      <c r="F386" s="157">
        <f t="shared" si="113"/>
        <v>2250.8653525868981</v>
      </c>
      <c r="G386" s="157">
        <f t="shared" si="113"/>
        <v>2068.1202690557984</v>
      </c>
      <c r="H386" s="157">
        <f t="shared" si="113"/>
        <v>2442.6017317267983</v>
      </c>
      <c r="I386" s="157">
        <f t="shared" si="113"/>
        <v>2065.5165218142029</v>
      </c>
      <c r="J386" s="157">
        <f t="shared" si="113"/>
        <v>2281.3030985896576</v>
      </c>
      <c r="K386" s="157">
        <f t="shared" si="113"/>
        <v>2358.0462111099564</v>
      </c>
      <c r="L386" s="157">
        <f t="shared" si="113"/>
        <v>2112.4227950294226</v>
      </c>
      <c r="M386" s="157">
        <f t="shared" si="113"/>
        <v>2166.4952735529582</v>
      </c>
      <c r="N386" s="157">
        <f t="shared" si="113"/>
        <v>2083.8083524947447</v>
      </c>
      <c r="O386" s="157">
        <f t="shared" si="113"/>
        <v>2101.4302115313008</v>
      </c>
      <c r="P386" s="157">
        <f t="shared" si="113"/>
        <v>0</v>
      </c>
      <c r="Q386" s="157">
        <f t="shared" si="113"/>
        <v>2292.7954601257743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2050.6180320675458</v>
      </c>
      <c r="D387" s="132">
        <f t="shared" si="114"/>
        <v>2047.4606341670776</v>
      </c>
      <c r="E387" s="132">
        <f t="shared" si="114"/>
        <v>2062.9560274237883</v>
      </c>
      <c r="F387" s="132">
        <f t="shared" si="114"/>
        <v>2066.3312498177243</v>
      </c>
      <c r="G387" s="132">
        <f t="shared" si="114"/>
        <v>2068.1202690557984</v>
      </c>
      <c r="H387" s="132">
        <f t="shared" si="114"/>
        <v>2055.9530984188937</v>
      </c>
      <c r="I387" s="132">
        <f t="shared" si="114"/>
        <v>2065.5165218142029</v>
      </c>
      <c r="J387" s="132">
        <f t="shared" si="114"/>
        <v>2153.0486274893233</v>
      </c>
      <c r="K387" s="132">
        <f t="shared" si="114"/>
        <v>0</v>
      </c>
      <c r="L387" s="132">
        <f t="shared" si="114"/>
        <v>2089.3916474239841</v>
      </c>
      <c r="M387" s="132">
        <f t="shared" si="114"/>
        <v>2074.3552677796897</v>
      </c>
      <c r="N387" s="132">
        <f t="shared" si="114"/>
        <v>2056.1466854488121</v>
      </c>
      <c r="O387" s="132">
        <f t="shared" si="114"/>
        <v>0</v>
      </c>
      <c r="P387" s="132">
        <f t="shared" si="114"/>
        <v>0</v>
      </c>
      <c r="Q387" s="132">
        <f t="shared" si="114"/>
        <v>2004.902074043255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2283.3768331117417</v>
      </c>
      <c r="L388" s="132">
        <f t="shared" si="115"/>
        <v>2162.7567220034562</v>
      </c>
      <c r="M388" s="132">
        <f t="shared" si="115"/>
        <v>2143.2368487598142</v>
      </c>
      <c r="N388" s="132">
        <f t="shared" si="115"/>
        <v>2121.0352310461753</v>
      </c>
      <c r="O388" s="132">
        <f t="shared" si="115"/>
        <v>2101.4302115313008</v>
      </c>
      <c r="P388" s="132">
        <f t="shared" si="115"/>
        <v>0</v>
      </c>
      <c r="Q388" s="132">
        <f t="shared" si="115"/>
        <v>2058.2924373252254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1123.6556574023493</v>
      </c>
      <c r="L389" s="165">
        <f t="shared" si="115"/>
        <v>1078.555794697103</v>
      </c>
      <c r="M389" s="165">
        <f t="shared" si="115"/>
        <v>1070.3787379187268</v>
      </c>
      <c r="N389" s="165">
        <f t="shared" si="115"/>
        <v>1061.4462515148923</v>
      </c>
      <c r="O389" s="165">
        <f t="shared" si="115"/>
        <v>1052.0097572738507</v>
      </c>
      <c r="P389" s="165">
        <f t="shared" si="115"/>
        <v>0</v>
      </c>
      <c r="Q389" s="165">
        <f t="shared" si="115"/>
        <v>1031.4306584930123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1159.7211757093924</v>
      </c>
      <c r="L390" s="164">
        <f t="shared" si="115"/>
        <v>1084.2009273063534</v>
      </c>
      <c r="M390" s="164">
        <f t="shared" si="115"/>
        <v>1072.8581108410874</v>
      </c>
      <c r="N390" s="164">
        <f t="shared" si="115"/>
        <v>1059.588979531283</v>
      </c>
      <c r="O390" s="164">
        <f t="shared" si="115"/>
        <v>1049.4204542574505</v>
      </c>
      <c r="P390" s="164">
        <f t="shared" si="115"/>
        <v>0</v>
      </c>
      <c r="Q390" s="164">
        <f t="shared" si="115"/>
        <v>1026.8617788322131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2463.8616657762409</v>
      </c>
      <c r="D391" s="162">
        <f t="shared" si="116"/>
        <v>2547.8836926364143</v>
      </c>
      <c r="E391" s="162">
        <f t="shared" si="116"/>
        <v>2919.8633870252456</v>
      </c>
      <c r="F391" s="162">
        <f t="shared" si="116"/>
        <v>2793.9258001848698</v>
      </c>
      <c r="G391" s="162">
        <f t="shared" si="116"/>
        <v>0</v>
      </c>
      <c r="H391" s="162">
        <f t="shared" si="116"/>
        <v>2721.6605815703065</v>
      </c>
      <c r="I391" s="162">
        <f t="shared" si="116"/>
        <v>0</v>
      </c>
      <c r="J391" s="162">
        <f t="shared" si="116"/>
        <v>2990.9893560661244</v>
      </c>
      <c r="K391" s="162">
        <f t="shared" si="116"/>
        <v>0</v>
      </c>
      <c r="L391" s="162">
        <f t="shared" si="116"/>
        <v>0</v>
      </c>
      <c r="M391" s="162">
        <f t="shared" si="116"/>
        <v>2506.7585828526621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2509.8170233224732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2762.3845590633132</v>
      </c>
      <c r="L392" s="160">
        <f t="shared" si="117"/>
        <v>0</v>
      </c>
      <c r="M392" s="160">
        <f t="shared" si="117"/>
        <v>2339.8993725226455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2282.9801184031039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1602.6067349337809</v>
      </c>
      <c r="L393" s="156">
        <f t="shared" si="117"/>
        <v>0</v>
      </c>
      <c r="M393" s="156">
        <f t="shared" si="117"/>
        <v>1267.5708625293382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1255.5909866646539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1159.7778241295321</v>
      </c>
      <c r="L394" s="156">
        <f t="shared" si="117"/>
        <v>0</v>
      </c>
      <c r="M394" s="156">
        <f t="shared" si="117"/>
        <v>1072.3285099933075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1027.38913173845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719.99286113784615</v>
      </c>
      <c r="D395" s="157">
        <f t="shared" si="118"/>
        <v>671.32384193398434</v>
      </c>
      <c r="E395" s="157">
        <f t="shared" si="118"/>
        <v>761.17268516121112</v>
      </c>
      <c r="F395" s="157">
        <f t="shared" si="118"/>
        <v>865.40704314605898</v>
      </c>
      <c r="G395" s="157">
        <f t="shared" si="118"/>
        <v>729.18363474115631</v>
      </c>
      <c r="H395" s="157">
        <f t="shared" si="118"/>
        <v>804.97423965169241</v>
      </c>
      <c r="I395" s="157">
        <f t="shared" si="118"/>
        <v>740.64076116628553</v>
      </c>
      <c r="J395" s="157">
        <f t="shared" si="118"/>
        <v>802.35359986442597</v>
      </c>
      <c r="K395" s="157">
        <f t="shared" si="118"/>
        <v>718.95061154655536</v>
      </c>
      <c r="L395" s="157">
        <f t="shared" si="118"/>
        <v>719.27181728240328</v>
      </c>
      <c r="M395" s="157">
        <f t="shared" si="118"/>
        <v>710.61324416871275</v>
      </c>
      <c r="N395" s="157">
        <f t="shared" si="118"/>
        <v>712.77122000326028</v>
      </c>
      <c r="O395" s="157">
        <f t="shared" si="118"/>
        <v>726.03097269741409</v>
      </c>
      <c r="P395" s="157">
        <f t="shared" si="118"/>
        <v>0</v>
      </c>
      <c r="Q395" s="157">
        <f t="shared" si="118"/>
        <v>701.56705430485886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666.30201963371644</v>
      </c>
      <c r="D396" s="156">
        <f t="shared" si="119"/>
        <v>671.32384193398434</v>
      </c>
      <c r="E396" s="156">
        <f t="shared" si="119"/>
        <v>675.94929353109171</v>
      </c>
      <c r="F396" s="156">
        <f t="shared" si="119"/>
        <v>718.09197176977375</v>
      </c>
      <c r="G396" s="156">
        <f t="shared" si="119"/>
        <v>729.18363474115631</v>
      </c>
      <c r="H396" s="156">
        <f t="shared" si="119"/>
        <v>729.66355422999311</v>
      </c>
      <c r="I396" s="156">
        <f t="shared" si="119"/>
        <v>740.64076116628553</v>
      </c>
      <c r="J396" s="156">
        <f t="shared" si="119"/>
        <v>743.14780785083417</v>
      </c>
      <c r="K396" s="156">
        <f t="shared" si="119"/>
        <v>718.95061154655536</v>
      </c>
      <c r="L396" s="156">
        <f t="shared" si="119"/>
        <v>719.27181728240328</v>
      </c>
      <c r="M396" s="156">
        <f t="shared" si="119"/>
        <v>710.61324416871275</v>
      </c>
      <c r="N396" s="156">
        <f t="shared" si="119"/>
        <v>712.77122000326028</v>
      </c>
      <c r="O396" s="156">
        <f t="shared" si="119"/>
        <v>726.03097269741409</v>
      </c>
      <c r="P396" s="156">
        <f t="shared" si="119"/>
        <v>0</v>
      </c>
      <c r="Q396" s="156">
        <f t="shared" si="119"/>
        <v>657.61123462732655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793.05904686730946</v>
      </c>
      <c r="D397" s="57">
        <f t="shared" si="120"/>
        <v>0</v>
      </c>
      <c r="E397" s="57">
        <f t="shared" si="120"/>
        <v>918.6348931071733</v>
      </c>
      <c r="F397" s="57">
        <f t="shared" si="120"/>
        <v>969.3629686462466</v>
      </c>
      <c r="G397" s="57">
        <f t="shared" si="120"/>
        <v>0</v>
      </c>
      <c r="H397" s="57">
        <f t="shared" si="120"/>
        <v>962.94409389966222</v>
      </c>
      <c r="I397" s="57">
        <f t="shared" si="120"/>
        <v>0</v>
      </c>
      <c r="J397" s="57">
        <f t="shared" si="120"/>
        <v>981.28255417370644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753.81779171630421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3114.4022421810268</v>
      </c>
      <c r="D399" s="168">
        <f t="shared" si="121"/>
        <v>3343.2478552700163</v>
      </c>
      <c r="E399" s="168">
        <f t="shared" si="121"/>
        <v>3511.4259396016687</v>
      </c>
      <c r="F399" s="168">
        <f t="shared" si="121"/>
        <v>3550.5088535347709</v>
      </c>
      <c r="G399" s="168">
        <f t="shared" si="121"/>
        <v>3812.8866022588236</v>
      </c>
      <c r="H399" s="168">
        <f t="shared" si="121"/>
        <v>3130.1948953550736</v>
      </c>
      <c r="I399" s="168">
        <f t="shared" si="121"/>
        <v>3340.1056011864157</v>
      </c>
      <c r="J399" s="168">
        <f t="shared" si="121"/>
        <v>3520.2619203675422</v>
      </c>
      <c r="K399" s="168">
        <f t="shared" si="121"/>
        <v>3774.6304641400102</v>
      </c>
      <c r="L399" s="168">
        <f t="shared" si="121"/>
        <v>3936.2257086684931</v>
      </c>
      <c r="M399" s="168">
        <f t="shared" si="121"/>
        <v>3398.6134839252941</v>
      </c>
      <c r="N399" s="168">
        <f t="shared" si="121"/>
        <v>3337.3638749804841</v>
      </c>
      <c r="O399" s="168">
        <f t="shared" si="121"/>
        <v>2907.1048420247271</v>
      </c>
      <c r="P399" s="168">
        <f t="shared" si="121"/>
        <v>0</v>
      </c>
      <c r="Q399" s="168">
        <f t="shared" si="121"/>
        <v>2267.4181359936538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2352.0835681394615</v>
      </c>
      <c r="D400" s="157">
        <f t="shared" si="122"/>
        <v>2561.4549759764323</v>
      </c>
      <c r="E400" s="157">
        <f t="shared" si="122"/>
        <v>2865.5311325447415</v>
      </c>
      <c r="F400" s="157">
        <f t="shared" si="122"/>
        <v>2896.1081703795444</v>
      </c>
      <c r="G400" s="157">
        <f t="shared" si="122"/>
        <v>2809.1977903721599</v>
      </c>
      <c r="H400" s="157">
        <f t="shared" si="122"/>
        <v>2640.3210033828882</v>
      </c>
      <c r="I400" s="157">
        <f t="shared" si="122"/>
        <v>2348.2751672673862</v>
      </c>
      <c r="J400" s="157">
        <f t="shared" si="122"/>
        <v>2686.9027816786611</v>
      </c>
      <c r="K400" s="157">
        <f t="shared" si="122"/>
        <v>3178.9197109438455</v>
      </c>
      <c r="L400" s="157">
        <f t="shared" si="122"/>
        <v>3068.4558187193425</v>
      </c>
      <c r="M400" s="157">
        <f t="shared" si="122"/>
        <v>2691.9999397767824</v>
      </c>
      <c r="N400" s="157">
        <f t="shared" si="122"/>
        <v>2528.380144652484</v>
      </c>
      <c r="O400" s="157">
        <f t="shared" si="122"/>
        <v>2286.2732237045952</v>
      </c>
      <c r="P400" s="157">
        <f t="shared" si="122"/>
        <v>0</v>
      </c>
      <c r="Q400" s="157">
        <f t="shared" si="122"/>
        <v>1922.33674161455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2352.0835681394615</v>
      </c>
      <c r="D401" s="156">
        <f t="shared" si="123"/>
        <v>2561.4549759764323</v>
      </c>
      <c r="E401" s="156">
        <f t="shared" si="123"/>
        <v>2865.5311325447415</v>
      </c>
      <c r="F401" s="156">
        <f t="shared" si="123"/>
        <v>2896.1081703795444</v>
      </c>
      <c r="G401" s="156">
        <f t="shared" si="123"/>
        <v>2809.1977903721599</v>
      </c>
      <c r="H401" s="156">
        <f t="shared" si="123"/>
        <v>2640.3210033828882</v>
      </c>
      <c r="I401" s="156">
        <f t="shared" si="123"/>
        <v>2348.2751672673862</v>
      </c>
      <c r="J401" s="156">
        <f t="shared" si="123"/>
        <v>2686.9027816786611</v>
      </c>
      <c r="K401" s="156">
        <f t="shared" si="123"/>
        <v>3178.9197109438455</v>
      </c>
      <c r="L401" s="156">
        <f t="shared" si="123"/>
        <v>3068.4558187193425</v>
      </c>
      <c r="M401" s="156">
        <f t="shared" si="123"/>
        <v>2691.9999397767824</v>
      </c>
      <c r="N401" s="156">
        <f t="shared" si="123"/>
        <v>2528.380144652484</v>
      </c>
      <c r="O401" s="156">
        <f t="shared" si="123"/>
        <v>2286.2732237045952</v>
      </c>
      <c r="P401" s="156">
        <f t="shared" si="123"/>
        <v>0</v>
      </c>
      <c r="Q401" s="156">
        <f t="shared" si="123"/>
        <v>1922.33674161455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605.27716601747591</v>
      </c>
      <c r="D405" s="157">
        <f t="shared" si="127"/>
        <v>509.59954312823714</v>
      </c>
      <c r="E405" s="157">
        <f t="shared" si="127"/>
        <v>469.31274078116542</v>
      </c>
      <c r="F405" s="157">
        <f t="shared" si="127"/>
        <v>535.65502493710005</v>
      </c>
      <c r="G405" s="157">
        <f t="shared" si="127"/>
        <v>714.3375495298435</v>
      </c>
      <c r="H405" s="157">
        <f t="shared" si="127"/>
        <v>295.7176047961637</v>
      </c>
      <c r="I405" s="157">
        <f t="shared" si="127"/>
        <v>703.60614998210792</v>
      </c>
      <c r="J405" s="157">
        <f t="shared" si="127"/>
        <v>617.63426538067472</v>
      </c>
      <c r="K405" s="157">
        <f t="shared" si="127"/>
        <v>319.52963828411248</v>
      </c>
      <c r="L405" s="157">
        <f t="shared" si="127"/>
        <v>592.61014069352075</v>
      </c>
      <c r="M405" s="157">
        <f t="shared" si="127"/>
        <v>436.12650091576148</v>
      </c>
      <c r="N405" s="157">
        <f t="shared" si="127"/>
        <v>538.72240206597348</v>
      </c>
      <c r="O405" s="157">
        <f t="shared" si="127"/>
        <v>347.21270359786115</v>
      </c>
      <c r="P405" s="157">
        <f t="shared" si="127"/>
        <v>0</v>
      </c>
      <c r="Q405" s="157">
        <f t="shared" si="127"/>
        <v>211.45050785179566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724.00982632590751</v>
      </c>
      <c r="D406" s="132">
        <f t="shared" si="128"/>
        <v>719.07206016109751</v>
      </c>
      <c r="E406" s="132">
        <f t="shared" si="128"/>
        <v>720.46151350752643</v>
      </c>
      <c r="F406" s="132">
        <f t="shared" si="128"/>
        <v>717.67273559487091</v>
      </c>
      <c r="G406" s="132">
        <f t="shared" si="128"/>
        <v>714.3375495298435</v>
      </c>
      <c r="H406" s="132">
        <f t="shared" si="128"/>
        <v>705.44769507512501</v>
      </c>
      <c r="I406" s="132">
        <f t="shared" si="128"/>
        <v>703.60614998210792</v>
      </c>
      <c r="J406" s="132">
        <f t="shared" si="128"/>
        <v>729.25310427649299</v>
      </c>
      <c r="K406" s="132">
        <f t="shared" si="128"/>
        <v>0</v>
      </c>
      <c r="L406" s="132">
        <f t="shared" si="128"/>
        <v>697.97296693836233</v>
      </c>
      <c r="M406" s="132">
        <f t="shared" si="128"/>
        <v>688.07268782599567</v>
      </c>
      <c r="N406" s="132">
        <f t="shared" si="128"/>
        <v>677.33648942524383</v>
      </c>
      <c r="O406" s="132">
        <f t="shared" si="128"/>
        <v>0</v>
      </c>
      <c r="P406" s="132">
        <f t="shared" si="128"/>
        <v>0</v>
      </c>
      <c r="Q406" s="132">
        <f t="shared" si="128"/>
        <v>645.66001374826192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378.53734671304841</v>
      </c>
      <c r="L407" s="132">
        <f t="shared" si="129"/>
        <v>362.34263979254911</v>
      </c>
      <c r="M407" s="132">
        <f t="shared" si="129"/>
        <v>357.49418519881561</v>
      </c>
      <c r="N407" s="132">
        <f t="shared" si="129"/>
        <v>352.17653022562712</v>
      </c>
      <c r="O407" s="132">
        <f t="shared" si="129"/>
        <v>347.21270359786115</v>
      </c>
      <c r="P407" s="132">
        <f t="shared" si="129"/>
        <v>0</v>
      </c>
      <c r="Q407" s="132">
        <f t="shared" si="129"/>
        <v>337.06752755022819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378.53734671304841</v>
      </c>
      <c r="L408" s="165">
        <f t="shared" si="130"/>
        <v>362.34263979254911</v>
      </c>
      <c r="M408" s="165">
        <f t="shared" si="130"/>
        <v>357.49418519881561</v>
      </c>
      <c r="N408" s="165">
        <f t="shared" si="130"/>
        <v>352.17653022562712</v>
      </c>
      <c r="O408" s="165">
        <f t="shared" si="130"/>
        <v>347.21270359786115</v>
      </c>
      <c r="P408" s="165">
        <f t="shared" si="130"/>
        <v>0</v>
      </c>
      <c r="Q408" s="165">
        <f t="shared" si="130"/>
        <v>337.06752755022819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157.04150802408981</v>
      </c>
      <c r="D414" s="157">
        <f t="shared" si="136"/>
        <v>272.19333616534675</v>
      </c>
      <c r="E414" s="157">
        <f t="shared" si="136"/>
        <v>176.58206627576175</v>
      </c>
      <c r="F414" s="157">
        <f t="shared" si="136"/>
        <v>118.74565821812628</v>
      </c>
      <c r="G414" s="157">
        <f t="shared" si="136"/>
        <v>289.35126235682037</v>
      </c>
      <c r="H414" s="157">
        <f t="shared" si="136"/>
        <v>194.15628717602146</v>
      </c>
      <c r="I414" s="157">
        <f t="shared" si="136"/>
        <v>288.22428393692127</v>
      </c>
      <c r="J414" s="157">
        <f t="shared" si="136"/>
        <v>215.72487330820647</v>
      </c>
      <c r="K414" s="157">
        <f t="shared" si="136"/>
        <v>276.18111491205235</v>
      </c>
      <c r="L414" s="157">
        <f t="shared" si="136"/>
        <v>275.15974925562966</v>
      </c>
      <c r="M414" s="157">
        <f t="shared" si="136"/>
        <v>270.48704323275007</v>
      </c>
      <c r="N414" s="157">
        <f t="shared" si="136"/>
        <v>270.26132826202695</v>
      </c>
      <c r="O414" s="157">
        <f t="shared" si="136"/>
        <v>273.61891472227092</v>
      </c>
      <c r="P414" s="157">
        <f t="shared" si="136"/>
        <v>0</v>
      </c>
      <c r="Q414" s="157">
        <f t="shared" si="136"/>
        <v>133.63088652730804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272.4394945579748</v>
      </c>
      <c r="D415" s="156">
        <f t="shared" si="137"/>
        <v>272.19333616534675</v>
      </c>
      <c r="E415" s="156">
        <f t="shared" si="137"/>
        <v>272.15371350072235</v>
      </c>
      <c r="F415" s="156">
        <f t="shared" si="137"/>
        <v>287.01913596226569</v>
      </c>
      <c r="G415" s="156">
        <f t="shared" si="137"/>
        <v>289.35126235682037</v>
      </c>
      <c r="H415" s="156">
        <f t="shared" si="137"/>
        <v>286.71852403930166</v>
      </c>
      <c r="I415" s="156">
        <f t="shared" si="137"/>
        <v>288.22428393692127</v>
      </c>
      <c r="J415" s="156">
        <f t="shared" si="137"/>
        <v>287.10606496915642</v>
      </c>
      <c r="K415" s="156">
        <f t="shared" si="137"/>
        <v>276.18111491205235</v>
      </c>
      <c r="L415" s="156">
        <f t="shared" si="137"/>
        <v>275.15974925562966</v>
      </c>
      <c r="M415" s="156">
        <f t="shared" si="137"/>
        <v>270.48704323275007</v>
      </c>
      <c r="N415" s="156">
        <f t="shared" si="137"/>
        <v>270.26132826202695</v>
      </c>
      <c r="O415" s="156">
        <f t="shared" si="137"/>
        <v>273.61891472227092</v>
      </c>
      <c r="P415" s="156">
        <f t="shared" si="137"/>
        <v>0</v>
      </c>
      <c r="Q415" s="156">
        <f t="shared" si="137"/>
        <v>246.04758038733522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210.43095159350452</v>
      </c>
      <c r="D418" s="184">
        <f>D361/RES_summary!D$21</f>
        <v>216.18359467509592</v>
      </c>
      <c r="E418" s="184">
        <f>E361/RES_summary!E$21</f>
        <v>227.25009284709981</v>
      </c>
      <c r="F418" s="184">
        <f>F361/RES_summary!F$21</f>
        <v>221.07433952560694</v>
      </c>
      <c r="G418" s="184">
        <f>G361/RES_summary!G$21</f>
        <v>211.37390881842035</v>
      </c>
      <c r="H418" s="184">
        <f>H361/RES_summary!H$21</f>
        <v>195.32458534928998</v>
      </c>
      <c r="I418" s="184">
        <f>I361/RES_summary!I$21</f>
        <v>173.24820351317905</v>
      </c>
      <c r="J418" s="184">
        <f>J361/RES_summary!J$21</f>
        <v>186.1734611482442</v>
      </c>
      <c r="K418" s="184">
        <f>K361/RES_summary!K$21</f>
        <v>198.61086771955323</v>
      </c>
      <c r="L418" s="184">
        <f>L361/RES_summary!L$21</f>
        <v>191.23282026170867</v>
      </c>
      <c r="M418" s="184">
        <f>M361/RES_summary!M$21</f>
        <v>165.67409273435899</v>
      </c>
      <c r="N418" s="184">
        <f>N361/RES_summary!N$21</f>
        <v>157.07636310228571</v>
      </c>
      <c r="O418" s="184">
        <f>O361/RES_summary!O$21</f>
        <v>138.08734432700032</v>
      </c>
      <c r="P418" s="184">
        <f>P361/RES_summary!P$21</f>
        <v>0</v>
      </c>
      <c r="Q418" s="184">
        <f>Q361/RES_summary!Q$21</f>
        <v>121.5591893184405</v>
      </c>
    </row>
    <row r="419" spans="1:17" ht="12" customHeight="1" x14ac:dyDescent="0.25">
      <c r="A419" s="158" t="s">
        <v>65</v>
      </c>
      <c r="B419" s="157"/>
      <c r="C419" s="178">
        <f>C362/RES_summary!C$21</f>
        <v>150.05921365822707</v>
      </c>
      <c r="D419" s="178">
        <f>D362/RES_summary!D$21</f>
        <v>156.40486129641369</v>
      </c>
      <c r="E419" s="178">
        <f>E362/RES_summary!E$21</f>
        <v>169.06853946634197</v>
      </c>
      <c r="F419" s="178">
        <f>F362/RES_summary!F$21</f>
        <v>165.5371075540788</v>
      </c>
      <c r="G419" s="178">
        <f>G362/RES_summary!G$21</f>
        <v>156.10788892706114</v>
      </c>
      <c r="H419" s="178">
        <f>H362/RES_summary!H$21</f>
        <v>141.44901071318517</v>
      </c>
      <c r="I419" s="178">
        <f>I362/RES_summary!I$21</f>
        <v>121.29063961336863</v>
      </c>
      <c r="J419" s="178">
        <f>J362/RES_summary!J$21</f>
        <v>135.37390421618991</v>
      </c>
      <c r="K419" s="178">
        <f>K362/RES_summary!K$21</f>
        <v>154.15890255186295</v>
      </c>
      <c r="L419" s="178">
        <f>L362/RES_summary!L$21</f>
        <v>145.07516382120141</v>
      </c>
      <c r="M419" s="178">
        <f>M362/RES_summary!M$21</f>
        <v>123.01161028170742</v>
      </c>
      <c r="N419" s="178">
        <f>N362/RES_summary!N$21</f>
        <v>113.85663190009517</v>
      </c>
      <c r="O419" s="178">
        <f>O362/RES_summary!O$21</f>
        <v>100.96524657195239</v>
      </c>
      <c r="P419" s="178">
        <f>P362/RES_summary!P$21</f>
        <v>0</v>
      </c>
      <c r="Q419" s="178">
        <f>Q362/RES_summary!Q$21</f>
        <v>83.333844688239125</v>
      </c>
    </row>
    <row r="420" spans="1:17" ht="12" customHeight="1" x14ac:dyDescent="0.25">
      <c r="A420" s="23" t="s">
        <v>161</v>
      </c>
      <c r="B420" s="156"/>
      <c r="C420" s="177">
        <f>C363/RES_summary!C$21</f>
        <v>147.47669282368642</v>
      </c>
      <c r="D420" s="177">
        <f>D363/RES_summary!D$21</f>
        <v>153.6902591951258</v>
      </c>
      <c r="E420" s="177">
        <f>E363/RES_summary!E$21</f>
        <v>164.60123935285216</v>
      </c>
      <c r="F420" s="177">
        <f>F363/RES_summary!F$21</f>
        <v>161.62481802367043</v>
      </c>
      <c r="G420" s="177">
        <f>G363/RES_summary!G$21</f>
        <v>152.33603233017615</v>
      </c>
      <c r="H420" s="177">
        <f>H363/RES_summary!H$21</f>
        <v>137.89312768229092</v>
      </c>
      <c r="I420" s="177">
        <f>I363/RES_summary!I$21</f>
        <v>117.83731429047515</v>
      </c>
      <c r="J420" s="177">
        <f>J363/RES_summary!J$21</f>
        <v>130.67529747079251</v>
      </c>
      <c r="K420" s="177">
        <f>K363/RES_summary!K$21</f>
        <v>151.36417430253644</v>
      </c>
      <c r="L420" s="177">
        <f>L363/RES_summary!L$21</f>
        <v>143.20001028438966</v>
      </c>
      <c r="M420" s="177">
        <f>M363/RES_summary!M$21</f>
        <v>121.33897924284773</v>
      </c>
      <c r="N420" s="177">
        <f>N363/RES_summary!N$21</f>
        <v>112.6488101893403</v>
      </c>
      <c r="O420" s="177">
        <f>O363/RES_summary!O$21</f>
        <v>99.939010977095023</v>
      </c>
      <c r="P420" s="177">
        <f>P363/RES_summary!P$21</f>
        <v>0</v>
      </c>
      <c r="Q420" s="177">
        <f>Q363/RES_summary!Q$21</f>
        <v>81.827814598753221</v>
      </c>
    </row>
    <row r="421" spans="1:17" ht="12" customHeight="1" x14ac:dyDescent="0.25">
      <c r="A421" s="23" t="s">
        <v>60</v>
      </c>
      <c r="B421" s="156"/>
      <c r="C421" s="177">
        <f>C364/RES_summary!C$21</f>
        <v>2.5825208345406536</v>
      </c>
      <c r="D421" s="177">
        <f>D364/RES_summary!D$21</f>
        <v>2.7146021012878969</v>
      </c>
      <c r="E421" s="177">
        <f>E364/RES_summary!E$21</f>
        <v>4.4673001134898014</v>
      </c>
      <c r="F421" s="177">
        <f>F364/RES_summary!F$21</f>
        <v>3.91228953040837</v>
      </c>
      <c r="G421" s="177">
        <f>G364/RES_summary!G$21</f>
        <v>3.7718565968849775</v>
      </c>
      <c r="H421" s="177">
        <f>H364/RES_summary!H$21</f>
        <v>3.5558830308942673</v>
      </c>
      <c r="I421" s="177">
        <f>I364/RES_summary!I$21</f>
        <v>3.4533253228934679</v>
      </c>
      <c r="J421" s="177">
        <f>J364/RES_summary!J$21</f>
        <v>4.6986067453974076</v>
      </c>
      <c r="K421" s="177">
        <f>K364/RES_summary!K$21</f>
        <v>2.7947282493264933</v>
      </c>
      <c r="L421" s="177">
        <f>L364/RES_summary!L$21</f>
        <v>1.8751535368117485</v>
      </c>
      <c r="M421" s="177">
        <f>M364/RES_summary!M$21</f>
        <v>1.672631038859681</v>
      </c>
      <c r="N421" s="177">
        <f>N364/RES_summary!N$21</f>
        <v>1.207821710754853</v>
      </c>
      <c r="O421" s="177">
        <f>O364/RES_summary!O$21</f>
        <v>1.0262355948573658</v>
      </c>
      <c r="P421" s="177">
        <f>P364/RES_summary!P$21</f>
        <v>0</v>
      </c>
      <c r="Q421" s="177">
        <f>Q364/RES_summary!Q$21</f>
        <v>1.506030089485912</v>
      </c>
    </row>
    <row r="422" spans="1:17" ht="12" customHeight="1" x14ac:dyDescent="0.25">
      <c r="A422" s="158" t="s">
        <v>112</v>
      </c>
      <c r="B422" s="157"/>
      <c r="C422" s="178">
        <f>C365/RES_summary!C$21</f>
        <v>0.29643214104138238</v>
      </c>
      <c r="D422" s="178">
        <f>D365/RES_summary!D$21</f>
        <v>0.35007230074423701</v>
      </c>
      <c r="E422" s="178">
        <f>E365/RES_summary!E$21</f>
        <v>0.23389722733433799</v>
      </c>
      <c r="F422" s="178">
        <f>F365/RES_summary!F$21</f>
        <v>0.31604651591912536</v>
      </c>
      <c r="G422" s="178">
        <f>G365/RES_summary!G$21</f>
        <v>0.83839225295530551</v>
      </c>
      <c r="H422" s="178">
        <f>H365/RES_summary!H$21</f>
        <v>1.5247470770989844</v>
      </c>
      <c r="I422" s="178">
        <f>I365/RES_summary!I$21</f>
        <v>2.1871467895454781</v>
      </c>
      <c r="J422" s="178">
        <f>J365/RES_summary!J$21</f>
        <v>1.3821822769263759</v>
      </c>
      <c r="K422" s="178">
        <f>K365/RES_summary!K$21</f>
        <v>1.7171170282359685</v>
      </c>
      <c r="L422" s="178">
        <f>L365/RES_summary!L$21</f>
        <v>2.454429381330141</v>
      </c>
      <c r="M422" s="178">
        <f>M365/RES_summary!M$21</f>
        <v>2.0351766026088347</v>
      </c>
      <c r="N422" s="178">
        <f>N365/RES_summary!N$21</f>
        <v>3.1338638639063521</v>
      </c>
      <c r="O422" s="178">
        <f>O365/RES_summary!O$21</f>
        <v>0.80273243140914929</v>
      </c>
      <c r="P422" s="178">
        <f>P365/RES_summary!P$21</f>
        <v>0</v>
      </c>
      <c r="Q422" s="178">
        <f>Q365/RES_summary!Q$21</f>
        <v>2.5760477478850503</v>
      </c>
    </row>
    <row r="423" spans="1:17" ht="12" customHeight="1" x14ac:dyDescent="0.25">
      <c r="A423" s="23" t="s">
        <v>60</v>
      </c>
      <c r="B423" s="156"/>
      <c r="C423" s="177">
        <f>C366/RES_summary!C$21</f>
        <v>0.29643214104138238</v>
      </c>
      <c r="D423" s="177">
        <f>D366/RES_summary!D$21</f>
        <v>0.35007230074423701</v>
      </c>
      <c r="E423" s="177">
        <f>E366/RES_summary!E$21</f>
        <v>0.23389722733433799</v>
      </c>
      <c r="F423" s="177">
        <f>F366/RES_summary!F$21</f>
        <v>0.31604651591912536</v>
      </c>
      <c r="G423" s="177">
        <f>G366/RES_summary!G$21</f>
        <v>0.83839225295530551</v>
      </c>
      <c r="H423" s="177">
        <f>H366/RES_summary!H$21</f>
        <v>1.5247470770989844</v>
      </c>
      <c r="I423" s="177">
        <f>I366/RES_summary!I$21</f>
        <v>2.1871467895454781</v>
      </c>
      <c r="J423" s="177">
        <f>J366/RES_summary!J$21</f>
        <v>1.3821822769263759</v>
      </c>
      <c r="K423" s="177">
        <f>K366/RES_summary!K$21</f>
        <v>1.7171170282359685</v>
      </c>
      <c r="L423" s="177">
        <f>L366/RES_summary!L$21</f>
        <v>2.454429381330141</v>
      </c>
      <c r="M423" s="177">
        <f>M366/RES_summary!M$21</f>
        <v>2.0351766026088347</v>
      </c>
      <c r="N423" s="177">
        <f>N366/RES_summary!N$21</f>
        <v>3.1338638639063521</v>
      </c>
      <c r="O423" s="177">
        <f>O366/RES_summary!O$21</f>
        <v>0.80273243140914929</v>
      </c>
      <c r="P423" s="177">
        <f>P366/RES_summary!P$21</f>
        <v>0</v>
      </c>
      <c r="Q423" s="177">
        <f>Q366/RES_summary!Q$21</f>
        <v>2.5760477478850503</v>
      </c>
    </row>
    <row r="424" spans="1:17" ht="12" customHeight="1" x14ac:dyDescent="0.25">
      <c r="A424" s="158" t="s">
        <v>63</v>
      </c>
      <c r="B424" s="157"/>
      <c r="C424" s="178">
        <f>C367/RES_summary!C$21</f>
        <v>45.122832068044033</v>
      </c>
      <c r="D424" s="178">
        <f>D367/RES_summary!D$21</f>
        <v>43.096746295601804</v>
      </c>
      <c r="E424" s="178">
        <f>E367/RES_summary!E$21</f>
        <v>43.319977398017642</v>
      </c>
      <c r="F424" s="178">
        <f>F367/RES_summary!F$21</f>
        <v>40.945793046735346</v>
      </c>
      <c r="G424" s="178">
        <f>G367/RES_summary!G$21</f>
        <v>38.736805365855268</v>
      </c>
      <c r="H424" s="178">
        <f>H367/RES_summary!H$21</f>
        <v>38.31037688192589</v>
      </c>
      <c r="I424" s="178">
        <f>I367/RES_summary!I$21</f>
        <v>35.307216201853308</v>
      </c>
      <c r="J424" s="178">
        <f>J367/RES_summary!J$21</f>
        <v>36.106129652650758</v>
      </c>
      <c r="K424" s="178">
        <f>K367/RES_summary!K$21</f>
        <v>29.584491975156975</v>
      </c>
      <c r="L424" s="178">
        <f>L367/RES_summary!L$21</f>
        <v>30.861954037458492</v>
      </c>
      <c r="M424" s="178">
        <f>M367/RES_summary!M$21</f>
        <v>28.435395575706188</v>
      </c>
      <c r="N424" s="178">
        <f>N367/RES_summary!N$21</f>
        <v>28.044712398312711</v>
      </c>
      <c r="O424" s="178">
        <f>O367/RES_summary!O$21</f>
        <v>24.358763485481983</v>
      </c>
      <c r="P424" s="178">
        <f>P367/RES_summary!P$21</f>
        <v>0</v>
      </c>
      <c r="Q424" s="178">
        <f>Q367/RES_summary!Q$21</f>
        <v>26.553923637687667</v>
      </c>
    </row>
    <row r="425" spans="1:17" ht="12" customHeight="1" x14ac:dyDescent="0.25">
      <c r="A425" s="167" t="s">
        <v>160</v>
      </c>
      <c r="B425" s="132"/>
      <c r="C425" s="183">
        <f>C368/RES_summary!C$21</f>
        <v>45.395740272467002</v>
      </c>
      <c r="D425" s="183">
        <f>D368/RES_summary!D$21</f>
        <v>43.145154743156802</v>
      </c>
      <c r="E425" s="183">
        <f>E368/RES_summary!E$21</f>
        <v>41.384599414230543</v>
      </c>
      <c r="F425" s="183">
        <f>F368/RES_summary!F$21</f>
        <v>40.051585944688448</v>
      </c>
      <c r="G425" s="183">
        <f>G368/RES_summary!G$21</f>
        <v>38.736805365855268</v>
      </c>
      <c r="H425" s="183">
        <f>H368/RES_summary!H$21</f>
        <v>36.842637302637648</v>
      </c>
      <c r="I425" s="183">
        <f>I368/RES_summary!I$21</f>
        <v>35.307216201853308</v>
      </c>
      <c r="J425" s="183">
        <f>J368/RES_summary!J$21</f>
        <v>35.466622381213632</v>
      </c>
      <c r="K425" s="183">
        <f>K368/RES_summary!K$21</f>
        <v>0</v>
      </c>
      <c r="L425" s="183">
        <f>L368/RES_summary!L$21</f>
        <v>32.573301343968751</v>
      </c>
      <c r="M425" s="183">
        <f>M368/RES_summary!M$21</f>
        <v>31.01413055477699</v>
      </c>
      <c r="N425" s="183">
        <f>N368/RES_summary!N$21</f>
        <v>30.177878826075705</v>
      </c>
      <c r="O425" s="183">
        <f>O368/RES_summary!O$21</f>
        <v>0</v>
      </c>
      <c r="P425" s="183">
        <f>P368/RES_summary!P$21</f>
        <v>0</v>
      </c>
      <c r="Q425" s="183">
        <f>Q368/RES_summary!Q$21</f>
        <v>27.483711232844339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29.178302456354164</v>
      </c>
      <c r="L426" s="183">
        <f>L369/RES_summary!L$21</f>
        <v>27.121852509354159</v>
      </c>
      <c r="M426" s="183">
        <f>M369/RES_summary!M$21</f>
        <v>25.845412282977723</v>
      </c>
      <c r="N426" s="183">
        <f>N369/RES_summary!N$21</f>
        <v>25.1739119001194</v>
      </c>
      <c r="O426" s="183">
        <f>O369/RES_summary!O$21</f>
        <v>24.358763485481983</v>
      </c>
      <c r="P426" s="183">
        <f>P369/RES_summary!P$21</f>
        <v>0</v>
      </c>
      <c r="Q426" s="183">
        <f>Q369/RES_summary!Q$21</f>
        <v>23.048153278075567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18.024045316602731</v>
      </c>
      <c r="L427" s="182">
        <f>L370/RES_summary!L$21</f>
        <v>16.909961495362769</v>
      </c>
      <c r="M427" s="182">
        <f>M370/RES_summary!M$21</f>
        <v>16.113662885473428</v>
      </c>
      <c r="N427" s="182">
        <f>N370/RES_summary!N$21</f>
        <v>15.690784153021395</v>
      </c>
      <c r="O427" s="182">
        <f>O370/RES_summary!O$21</f>
        <v>15.177579755768075</v>
      </c>
      <c r="P427" s="182">
        <f>P370/RES_summary!P$21</f>
        <v>0</v>
      </c>
      <c r="Q427" s="182">
        <f>Q370/RES_summary!Q$21</f>
        <v>14.34790198541115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11.154257139751429</v>
      </c>
      <c r="L428" s="181">
        <f>L371/RES_summary!L$21</f>
        <v>10.211891013991384</v>
      </c>
      <c r="M428" s="181">
        <f>M371/RES_summary!M$21</f>
        <v>9.7317493975042968</v>
      </c>
      <c r="N428" s="181">
        <f>N371/RES_summary!N$21</f>
        <v>9.483127747098008</v>
      </c>
      <c r="O428" s="181">
        <f>O371/RES_summary!O$21</f>
        <v>9.1811837297139043</v>
      </c>
      <c r="P428" s="181">
        <f>P371/RES_summary!P$21</f>
        <v>0</v>
      </c>
      <c r="Q428" s="181">
        <f>Q371/RES_summary!Q$21</f>
        <v>8.7002512926644151</v>
      </c>
    </row>
    <row r="429" spans="1:17" ht="12" customHeight="1" x14ac:dyDescent="0.25">
      <c r="A429" s="163" t="s">
        <v>142</v>
      </c>
      <c r="B429" s="162"/>
      <c r="C429" s="180">
        <f>C372/RES_summary!C$21</f>
        <v>43.73159646255057</v>
      </c>
      <c r="D429" s="180">
        <f>D372/RES_summary!D$21</f>
        <v>42.978979425240951</v>
      </c>
      <c r="E429" s="180">
        <f>E372/RES_summary!E$21</f>
        <v>46.936549106326524</v>
      </c>
      <c r="F429" s="180">
        <f>F372/RES_summary!F$21</f>
        <v>43.577331075726669</v>
      </c>
      <c r="G429" s="180">
        <f>G372/RES_summary!G$21</f>
        <v>0</v>
      </c>
      <c r="H429" s="180">
        <f>H372/RES_summary!H$21</f>
        <v>39.36969969748025</v>
      </c>
      <c r="I429" s="180">
        <f>I372/RES_summary!I$21</f>
        <v>0</v>
      </c>
      <c r="J429" s="180">
        <f>J372/RES_summary!J$21</f>
        <v>39.644793983036209</v>
      </c>
      <c r="K429" s="180">
        <f>K372/RES_summary!K$21</f>
        <v>0</v>
      </c>
      <c r="L429" s="180">
        <f>L372/RES_summary!L$21</f>
        <v>0</v>
      </c>
      <c r="M429" s="180">
        <f>M372/RES_summary!M$21</f>
        <v>30.123689332190356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27.93247686629606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31.784028162436087</v>
      </c>
      <c r="L430" s="179">
        <f>L373/RES_summary!L$21</f>
        <v>0</v>
      </c>
      <c r="M430" s="179">
        <f>M373/RES_summary!M$21</f>
        <v>24.828351825894828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22.807853564256742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20.629226175304069</v>
      </c>
      <c r="L431" s="177">
        <f>L374/RES_summary!L$21</f>
        <v>0</v>
      </c>
      <c r="M431" s="177">
        <f>M374/RES_summary!M$21</f>
        <v>15.190776572598114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13.974004369566501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11.154801987132016</v>
      </c>
      <c r="L432" s="177">
        <f>L375/RES_summary!L$21</f>
        <v>0</v>
      </c>
      <c r="M432" s="177">
        <f>M375/RES_summary!M$21</f>
        <v>9.6375752532967098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8.8338491946902433</v>
      </c>
    </row>
    <row r="433" spans="1:17" ht="12" customHeight="1" x14ac:dyDescent="0.25">
      <c r="A433" s="158" t="s">
        <v>62</v>
      </c>
      <c r="B433" s="157"/>
      <c r="C433" s="178">
        <f>C376/RES_summary!C$21</f>
        <v>14.952473726192075</v>
      </c>
      <c r="D433" s="178">
        <f>D376/RES_summary!D$21</f>
        <v>16.331914782336209</v>
      </c>
      <c r="E433" s="178">
        <f>E376/RES_summary!E$21</f>
        <v>14.627678755405849</v>
      </c>
      <c r="F433" s="178">
        <f>F376/RES_summary!F$21</f>
        <v>14.27539240887368</v>
      </c>
      <c r="G433" s="178">
        <f>G376/RES_summary!G$21</f>
        <v>15.690822272548623</v>
      </c>
      <c r="H433" s="178">
        <f>H376/RES_summary!H$21</f>
        <v>14.040450677079944</v>
      </c>
      <c r="I433" s="178">
        <f>I376/RES_summary!I$21</f>
        <v>14.463200908411633</v>
      </c>
      <c r="J433" s="178">
        <f>J376/RES_summary!J$21</f>
        <v>13.311245002477149</v>
      </c>
      <c r="K433" s="178">
        <f>K376/RES_summary!K$21</f>
        <v>13.150356164297344</v>
      </c>
      <c r="L433" s="178">
        <f>L376/RES_summary!L$21</f>
        <v>12.841273021718631</v>
      </c>
      <c r="M433" s="178">
        <f>M376/RES_summary!M$21</f>
        <v>12.191910274336546</v>
      </c>
      <c r="N433" s="178">
        <f>N376/RES_summary!N$21</f>
        <v>12.041154939971481</v>
      </c>
      <c r="O433" s="178">
        <f>O376/RES_summary!O$21</f>
        <v>11.9606018381568</v>
      </c>
      <c r="P433" s="178">
        <f>P376/RES_summary!P$21</f>
        <v>0</v>
      </c>
      <c r="Q433" s="178">
        <f>Q376/RES_summary!Q$21</f>
        <v>9.0953732446286573</v>
      </c>
    </row>
    <row r="434" spans="1:17" ht="12" customHeight="1" x14ac:dyDescent="0.25">
      <c r="A434" s="23" t="s">
        <v>203</v>
      </c>
      <c r="B434" s="156"/>
      <c r="C434" s="177">
        <f>C377/RES_summary!C$21</f>
        <v>17.082078288463496</v>
      </c>
      <c r="D434" s="177">
        <f>D377/RES_summary!D$21</f>
        <v>16.331914782336209</v>
      </c>
      <c r="E434" s="177">
        <f>E377/RES_summary!E$21</f>
        <v>15.632996629465341</v>
      </c>
      <c r="F434" s="177">
        <f>F377/RES_summary!F$21</f>
        <v>16.017846326897665</v>
      </c>
      <c r="G434" s="177">
        <f>G377/RES_summary!G$21</f>
        <v>15.690822272548623</v>
      </c>
      <c r="H434" s="177">
        <f>H377/RES_summary!H$21</f>
        <v>14.974131552024778</v>
      </c>
      <c r="I434" s="177">
        <f>I377/RES_summary!I$21</f>
        <v>14.463200908411633</v>
      </c>
      <c r="J434" s="177">
        <f>J377/RES_summary!J$21</f>
        <v>13.963166327169366</v>
      </c>
      <c r="K434" s="177">
        <f>K377/RES_summary!K$21</f>
        <v>13.150356164297344</v>
      </c>
      <c r="L434" s="177">
        <f>L377/RES_summary!L$21</f>
        <v>12.841273021718631</v>
      </c>
      <c r="M434" s="177">
        <f>M377/RES_summary!M$21</f>
        <v>12.191910274336546</v>
      </c>
      <c r="N434" s="177">
        <f>N377/RES_summary!N$21</f>
        <v>12.041154939971481</v>
      </c>
      <c r="O434" s="177">
        <f>O377/RES_summary!O$21</f>
        <v>11.9606018381568</v>
      </c>
      <c r="P434" s="177">
        <f>P377/RES_summary!P$21</f>
        <v>0</v>
      </c>
      <c r="Q434" s="177">
        <f>Q377/RES_summary!Q$21</f>
        <v>10.473469790468007</v>
      </c>
    </row>
    <row r="435" spans="1:17" ht="12" customHeight="1" x14ac:dyDescent="0.25">
      <c r="A435" s="29" t="s">
        <v>140</v>
      </c>
      <c r="B435" s="57"/>
      <c r="C435" s="176">
        <f>C378/RES_summary!C$21</f>
        <v>12.054361532043149</v>
      </c>
      <c r="D435" s="176">
        <f>D378/RES_summary!D$21</f>
        <v>0</v>
      </c>
      <c r="E435" s="176">
        <f>E378/RES_summary!E$21</f>
        <v>12.770212523317955</v>
      </c>
      <c r="F435" s="176">
        <f>F378/RES_summary!F$21</f>
        <v>13.045793780591229</v>
      </c>
      <c r="G435" s="176">
        <f>G378/RES_summary!G$21</f>
        <v>0</v>
      </c>
      <c r="H435" s="176">
        <f>H378/RES_summary!H$21</f>
        <v>12.081984479311743</v>
      </c>
      <c r="I435" s="176">
        <f>I378/RES_summary!I$21</f>
        <v>0</v>
      </c>
      <c r="J435" s="176">
        <f>J378/RES_summary!J$21</f>
        <v>11.341039099441165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7.4572156292656713</v>
      </c>
    </row>
    <row r="437" spans="1:17" ht="12" customHeight="1" x14ac:dyDescent="0.25">
      <c r="A437" s="152" t="s">
        <v>185</v>
      </c>
      <c r="B437" s="168"/>
      <c r="C437" s="184">
        <f>C380/RES_summary!C$21</f>
        <v>137.04236158663528</v>
      </c>
      <c r="D437" s="184">
        <f>D380/RES_summary!D$21</f>
        <v>140.81740314584465</v>
      </c>
      <c r="E437" s="184">
        <f>E380/RES_summary!E$21</f>
        <v>151.80578973073511</v>
      </c>
      <c r="F437" s="184">
        <f>F380/RES_summary!F$21</f>
        <v>148.91337232813973</v>
      </c>
      <c r="G437" s="184">
        <f>G380/RES_summary!G$21</f>
        <v>140.04504134454456</v>
      </c>
      <c r="H437" s="184">
        <f>H380/RES_summary!H$21</f>
        <v>134.7037300808822</v>
      </c>
      <c r="I437" s="184">
        <f>I380/RES_summary!I$21</f>
        <v>118.35285050868661</v>
      </c>
      <c r="J437" s="184">
        <f>J380/RES_summary!J$21</f>
        <v>128.85951896156257</v>
      </c>
      <c r="K437" s="184">
        <f>K380/RES_summary!K$21</f>
        <v>137.50654876724786</v>
      </c>
      <c r="L437" s="184">
        <f>L380/RES_summary!L$21</f>
        <v>134.38465706187191</v>
      </c>
      <c r="M437" s="184">
        <f>M380/RES_summary!M$21</f>
        <v>117.84287093105688</v>
      </c>
      <c r="N437" s="184">
        <f>N380/RES_summary!N$21</f>
        <v>115.14286965036031</v>
      </c>
      <c r="O437" s="184">
        <f>O380/RES_summary!O$21</f>
        <v>98.022078476057047</v>
      </c>
      <c r="P437" s="184">
        <f>P380/RES_summary!P$21</f>
        <v>0</v>
      </c>
      <c r="Q437" s="184">
        <f>Q380/RES_summary!Q$21</f>
        <v>94.141104057063913</v>
      </c>
    </row>
    <row r="438" spans="1:17" ht="12" customHeight="1" x14ac:dyDescent="0.25">
      <c r="A438" s="158" t="s">
        <v>65</v>
      </c>
      <c r="B438" s="157"/>
      <c r="C438" s="178">
        <f>C381/RES_summary!C$21</f>
        <v>100.53379566610202</v>
      </c>
      <c r="D438" s="178">
        <f>D381/RES_summary!D$21</f>
        <v>105.42137544346677</v>
      </c>
      <c r="E438" s="178">
        <f>E381/RES_summary!E$21</f>
        <v>115.10703213618957</v>
      </c>
      <c r="F438" s="178">
        <f>F381/RES_summary!F$21</f>
        <v>113.13784896438816</v>
      </c>
      <c r="G438" s="178">
        <f>G381/RES_summary!G$21</f>
        <v>107.63066532206325</v>
      </c>
      <c r="H438" s="178">
        <f>H381/RES_summary!H$21</f>
        <v>97.091727458691466</v>
      </c>
      <c r="I438" s="178">
        <f>I381/RES_summary!I$21</f>
        <v>84.983735875152419</v>
      </c>
      <c r="J438" s="178">
        <f>J381/RES_summary!J$21</f>
        <v>95.301191792769288</v>
      </c>
      <c r="K438" s="178">
        <f>K381/RES_summary!K$21</f>
        <v>103.62140689883384</v>
      </c>
      <c r="L438" s="178">
        <f>L381/RES_summary!L$21</f>
        <v>101.20392383283901</v>
      </c>
      <c r="M438" s="178">
        <f>M381/RES_summary!M$21</f>
        <v>85.929685777958454</v>
      </c>
      <c r="N438" s="178">
        <f>N381/RES_summary!N$21</f>
        <v>80.644260029664565</v>
      </c>
      <c r="O438" s="178">
        <f>O381/RES_summary!O$21</f>
        <v>70.543913593416903</v>
      </c>
      <c r="P438" s="178">
        <f>P381/RES_summary!P$21</f>
        <v>0</v>
      </c>
      <c r="Q438" s="178">
        <f>Q381/RES_summary!Q$21</f>
        <v>59.615734142664259</v>
      </c>
    </row>
    <row r="439" spans="1:17" ht="12" customHeight="1" x14ac:dyDescent="0.25">
      <c r="A439" s="23" t="s">
        <v>161</v>
      </c>
      <c r="B439" s="156"/>
      <c r="C439" s="177">
        <f>C382/RES_summary!C$21</f>
        <v>97.806218149046842</v>
      </c>
      <c r="D439" s="177">
        <f>D382/RES_summary!D$21</f>
        <v>102.56154541127837</v>
      </c>
      <c r="E439" s="177">
        <f>E382/RES_summary!E$21</f>
        <v>110.44024753167268</v>
      </c>
      <c r="F439" s="177">
        <f>F382/RES_summary!F$21</f>
        <v>109.06846673581786</v>
      </c>
      <c r="G439" s="177">
        <f>G382/RES_summary!G$21</f>
        <v>103.69384380262619</v>
      </c>
      <c r="H439" s="177">
        <f>H382/RES_summary!H$21</f>
        <v>93.412819868826247</v>
      </c>
      <c r="I439" s="177">
        <f>I382/RES_summary!I$21</f>
        <v>81.360354092903052</v>
      </c>
      <c r="J439" s="177">
        <f>J382/RES_summary!J$21</f>
        <v>90.400447722100836</v>
      </c>
      <c r="K439" s="177">
        <f>K382/RES_summary!K$21</f>
        <v>100.82667864950734</v>
      </c>
      <c r="L439" s="177">
        <f>L382/RES_summary!L$21</f>
        <v>99.266712371242846</v>
      </c>
      <c r="M439" s="177">
        <f>M382/RES_summary!M$21</f>
        <v>84.212451756467715</v>
      </c>
      <c r="N439" s="177">
        <f>N382/RES_summary!N$21</f>
        <v>79.395679544803087</v>
      </c>
      <c r="O439" s="177">
        <f>O382/RES_summary!O$21</f>
        <v>69.500660126516109</v>
      </c>
      <c r="P439" s="177">
        <f>P382/RES_summary!P$21</f>
        <v>0</v>
      </c>
      <c r="Q439" s="177">
        <f>Q382/RES_summary!Q$21</f>
        <v>58.075206966904375</v>
      </c>
    </row>
    <row r="440" spans="1:17" ht="12" customHeight="1" x14ac:dyDescent="0.25">
      <c r="A440" s="23" t="s">
        <v>60</v>
      </c>
      <c r="B440" s="156"/>
      <c r="C440" s="177">
        <f>C383/RES_summary!C$21</f>
        <v>2.7275775170551899</v>
      </c>
      <c r="D440" s="177">
        <f>D383/RES_summary!D$21</f>
        <v>2.8598300321884036</v>
      </c>
      <c r="E440" s="177">
        <f>E383/RES_summary!E$21</f>
        <v>4.6667846045169004</v>
      </c>
      <c r="F440" s="177">
        <f>F383/RES_summary!F$21</f>
        <v>4.0693822285703005</v>
      </c>
      <c r="G440" s="177">
        <f>G383/RES_summary!G$21</f>
        <v>3.9368215194370508</v>
      </c>
      <c r="H440" s="177">
        <f>H383/RES_summary!H$21</f>
        <v>3.6789075898652088</v>
      </c>
      <c r="I440" s="177">
        <f>I383/RES_summary!I$21</f>
        <v>3.6233817822493699</v>
      </c>
      <c r="J440" s="177">
        <f>J383/RES_summary!J$21</f>
        <v>4.9007440706684555</v>
      </c>
      <c r="K440" s="177">
        <f>K383/RES_summary!K$21</f>
        <v>2.7947282493264929</v>
      </c>
      <c r="L440" s="177">
        <f>L383/RES_summary!L$21</f>
        <v>1.9372114615961693</v>
      </c>
      <c r="M440" s="177">
        <f>M383/RES_summary!M$21</f>
        <v>1.7172340214907313</v>
      </c>
      <c r="N440" s="177">
        <f>N383/RES_summary!N$21</f>
        <v>1.2485804848614945</v>
      </c>
      <c r="O440" s="177">
        <f>O383/RES_summary!O$21</f>
        <v>1.043253466900798</v>
      </c>
      <c r="P440" s="177">
        <f>P383/RES_summary!P$21</f>
        <v>0</v>
      </c>
      <c r="Q440" s="177">
        <f>Q383/RES_summary!Q$21</f>
        <v>1.5405271757598811</v>
      </c>
    </row>
    <row r="441" spans="1:17" ht="12" customHeight="1" x14ac:dyDescent="0.25">
      <c r="A441" s="158" t="s">
        <v>112</v>
      </c>
      <c r="B441" s="157"/>
      <c r="C441" s="178">
        <f>C384/RES_summary!C$21</f>
        <v>0.55973995143662825</v>
      </c>
      <c r="D441" s="178">
        <f>D384/RES_summary!D$21</f>
        <v>0.67748869809435308</v>
      </c>
      <c r="E441" s="178">
        <f>E384/RES_summary!E$21</f>
        <v>0.46432444485368796</v>
      </c>
      <c r="F441" s="178">
        <f>F384/RES_summary!F$21</f>
        <v>0.64600376960438044</v>
      </c>
      <c r="G441" s="178">
        <f>G384/RES_summary!G$21</f>
        <v>1.7733360593635306</v>
      </c>
      <c r="H441" s="178">
        <f>H384/RES_summary!H$21</f>
        <v>3.3518937063394891</v>
      </c>
      <c r="I441" s="178">
        <f>I384/RES_summary!I$21</f>
        <v>4.9251986362507987</v>
      </c>
      <c r="J441" s="178">
        <f>J384/RES_summary!J$21</f>
        <v>3.2647126495464525</v>
      </c>
      <c r="K441" s="178">
        <f>K384/RES_summary!K$21</f>
        <v>4.2904302282522293</v>
      </c>
      <c r="L441" s="178">
        <f>L384/RES_summary!L$21</f>
        <v>6.4867663543176004</v>
      </c>
      <c r="M441" s="178">
        <f>M384/RES_summary!M$21</f>
        <v>5.7177834874260771</v>
      </c>
      <c r="N441" s="178">
        <f>N384/RES_summary!N$21</f>
        <v>9.3302479075913833</v>
      </c>
      <c r="O441" s="178">
        <f>O384/RES_summary!O$21</f>
        <v>2.5122723463792775</v>
      </c>
      <c r="P441" s="178">
        <f>P384/RES_summary!P$21</f>
        <v>0</v>
      </c>
      <c r="Q441" s="178">
        <f>Q384/RES_summary!Q$21</f>
        <v>8.7787992436017799</v>
      </c>
    </row>
    <row r="442" spans="1:17" ht="12" customHeight="1" x14ac:dyDescent="0.25">
      <c r="A442" s="23" t="s">
        <v>60</v>
      </c>
      <c r="B442" s="156"/>
      <c r="C442" s="177">
        <f>C385/RES_summary!C$21</f>
        <v>0.55973995143662825</v>
      </c>
      <c r="D442" s="177">
        <f>D385/RES_summary!D$21</f>
        <v>0.67748869809435308</v>
      </c>
      <c r="E442" s="177">
        <f>E385/RES_summary!E$21</f>
        <v>0.46432444485368796</v>
      </c>
      <c r="F442" s="177">
        <f>F385/RES_summary!F$21</f>
        <v>0.64600376960438044</v>
      </c>
      <c r="G442" s="177">
        <f>G385/RES_summary!G$21</f>
        <v>1.7733360593635306</v>
      </c>
      <c r="H442" s="177">
        <f>H385/RES_summary!H$21</f>
        <v>3.3518937063394891</v>
      </c>
      <c r="I442" s="177">
        <f>I385/RES_summary!I$21</f>
        <v>4.9251986362507987</v>
      </c>
      <c r="J442" s="177">
        <f>J385/RES_summary!J$21</f>
        <v>3.2647126495464525</v>
      </c>
      <c r="K442" s="177">
        <f>K385/RES_summary!K$21</f>
        <v>4.2904302282522293</v>
      </c>
      <c r="L442" s="177">
        <f>L385/RES_summary!L$21</f>
        <v>6.4867663543176004</v>
      </c>
      <c r="M442" s="177">
        <f>M385/RES_summary!M$21</f>
        <v>5.7177834874260771</v>
      </c>
      <c r="N442" s="177">
        <f>N385/RES_summary!N$21</f>
        <v>9.3302479075913833</v>
      </c>
      <c r="O442" s="177">
        <f>O385/RES_summary!O$21</f>
        <v>2.5122723463792775</v>
      </c>
      <c r="P442" s="177">
        <f>P385/RES_summary!P$21</f>
        <v>0</v>
      </c>
      <c r="Q442" s="177">
        <f>Q385/RES_summary!Q$21</f>
        <v>8.7787992436017799</v>
      </c>
    </row>
    <row r="443" spans="1:17" ht="12" customHeight="1" x14ac:dyDescent="0.25">
      <c r="A443" s="158" t="s">
        <v>63</v>
      </c>
      <c r="B443" s="157"/>
      <c r="C443" s="178">
        <f>C386/RES_summary!C$21</f>
        <v>26.829927916992403</v>
      </c>
      <c r="D443" s="178">
        <f>D386/RES_summary!D$21</f>
        <v>26.58208420930282</v>
      </c>
      <c r="E443" s="178">
        <f>E386/RES_summary!E$21</f>
        <v>27.402521970123161</v>
      </c>
      <c r="F443" s="178">
        <f>F386/RES_summary!F$21</f>
        <v>25.373846848484671</v>
      </c>
      <c r="G443" s="178">
        <f>G386/RES_summary!G$21</f>
        <v>22.653725870348747</v>
      </c>
      <c r="H443" s="178">
        <f>H386/RES_summary!H$21</f>
        <v>25.768081210271394</v>
      </c>
      <c r="I443" s="178">
        <f>I386/RES_summary!I$21</f>
        <v>20.936594963445138</v>
      </c>
      <c r="J443" s="178">
        <f>J386/RES_summary!J$21</f>
        <v>22.411352309381428</v>
      </c>
      <c r="K443" s="178">
        <f>K386/RES_summary!K$21</f>
        <v>22.679808161688651</v>
      </c>
      <c r="L443" s="178">
        <f>L386/RES_summary!L$21</f>
        <v>19.913497688181987</v>
      </c>
      <c r="M443" s="178">
        <f>M386/RES_summary!M$21</f>
        <v>19.725433902799562</v>
      </c>
      <c r="N443" s="178">
        <f>N386/RES_summary!N$21</f>
        <v>18.753638506173136</v>
      </c>
      <c r="O443" s="178">
        <f>O386/RES_summary!O$21</f>
        <v>18.555190474826524</v>
      </c>
      <c r="P443" s="178">
        <f>P386/RES_summary!P$21</f>
        <v>0</v>
      </c>
      <c r="Q443" s="178">
        <f>Q386/RES_summary!Q$21</f>
        <v>19.7142530549737</v>
      </c>
    </row>
    <row r="444" spans="1:17" ht="12" customHeight="1" x14ac:dyDescent="0.25">
      <c r="A444" s="167" t="s">
        <v>160</v>
      </c>
      <c r="B444" s="132"/>
      <c r="C444" s="183">
        <f>C387/RES_summary!C$21</f>
        <v>25.971614147227591</v>
      </c>
      <c r="D444" s="183">
        <f>D387/RES_summary!D$21</f>
        <v>24.815252868735662</v>
      </c>
      <c r="E444" s="183">
        <f>E387/RES_summary!E$21</f>
        <v>23.936545223905288</v>
      </c>
      <c r="F444" s="183">
        <f>F387/RES_summary!F$21</f>
        <v>23.293606883616857</v>
      </c>
      <c r="G444" s="183">
        <f>G387/RES_summary!G$21</f>
        <v>22.653725870348747</v>
      </c>
      <c r="H444" s="183">
        <f>H387/RES_summary!H$21</f>
        <v>21.689154525864662</v>
      </c>
      <c r="I444" s="183">
        <f>I387/RES_summary!I$21</f>
        <v>20.936594963445138</v>
      </c>
      <c r="J444" s="183">
        <f>J387/RES_summary!J$21</f>
        <v>21.151389905060867</v>
      </c>
      <c r="K444" s="183">
        <f>K387/RES_summary!K$21</f>
        <v>0</v>
      </c>
      <c r="L444" s="183">
        <f>L387/RES_summary!L$21</f>
        <v>19.696386461359285</v>
      </c>
      <c r="M444" s="183">
        <f>M387/RES_summary!M$21</f>
        <v>18.886520651581822</v>
      </c>
      <c r="N444" s="183">
        <f>N387/RES_summary!N$21</f>
        <v>18.504691954233039</v>
      </c>
      <c r="O444" s="183">
        <f>O387/RES_summary!O$21</f>
        <v>0</v>
      </c>
      <c r="P444" s="183">
        <f>P387/RES_summary!P$21</f>
        <v>0</v>
      </c>
      <c r="Q444" s="183">
        <f>Q387/RES_summary!Q$21</f>
        <v>17.238845560153955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21.9616342936053</v>
      </c>
      <c r="L445" s="183">
        <f>L388/RES_summary!L$21</f>
        <v>20.387988183547325</v>
      </c>
      <c r="M445" s="183">
        <f>M388/RES_summary!M$21</f>
        <v>19.513671372531949</v>
      </c>
      <c r="N445" s="183">
        <f>N388/RES_summary!N$21</f>
        <v>19.088669039202205</v>
      </c>
      <c r="O445" s="183">
        <f>O388/RES_summary!O$21</f>
        <v>18.555190474826524</v>
      </c>
      <c r="P445" s="183">
        <f>P388/RES_summary!P$21</f>
        <v>0</v>
      </c>
      <c r="Q445" s="183">
        <f>Q388/RES_summary!Q$21</f>
        <v>17.697914478748203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10.807377153853873</v>
      </c>
      <c r="L446" s="182">
        <f>L389/RES_summary!L$21</f>
        <v>10.167386176107277</v>
      </c>
      <c r="M446" s="182">
        <f>M389/RES_summary!M$21</f>
        <v>9.7455486303241887</v>
      </c>
      <c r="N446" s="182">
        <f>N389/RES_summary!N$21</f>
        <v>9.5526919598010505</v>
      </c>
      <c r="O446" s="182">
        <f>O389/RES_summary!O$21</f>
        <v>9.2890267402066264</v>
      </c>
      <c r="P446" s="182">
        <f>P389/RES_summary!P$21</f>
        <v>0</v>
      </c>
      <c r="Q446" s="182">
        <f>Q389/RES_summary!Q$21</f>
        <v>8.868599647817673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11.154257139751428</v>
      </c>
      <c r="L447" s="181">
        <f>L390/RES_summary!L$21</f>
        <v>10.220602007440048</v>
      </c>
      <c r="M447" s="181">
        <f>M390/RES_summary!M$21</f>
        <v>9.7681227422077619</v>
      </c>
      <c r="N447" s="181">
        <f>N390/RES_summary!N$21</f>
        <v>9.5359770794011549</v>
      </c>
      <c r="O447" s="181">
        <f>O390/RES_summary!O$21</f>
        <v>9.2661637346199033</v>
      </c>
      <c r="P447" s="181">
        <f>P390/RES_summary!P$21</f>
        <v>0</v>
      </c>
      <c r="Q447" s="181">
        <f>Q390/RES_summary!Q$21</f>
        <v>8.829314830930528</v>
      </c>
    </row>
    <row r="448" spans="1:17" ht="12" customHeight="1" x14ac:dyDescent="0.25">
      <c r="A448" s="163" t="s">
        <v>142</v>
      </c>
      <c r="B448" s="162"/>
      <c r="C448" s="180">
        <f>C391/RES_summary!C$21</f>
        <v>31.205452939066983</v>
      </c>
      <c r="D448" s="180">
        <f>D391/RES_summary!D$21</f>
        <v>30.880387665485717</v>
      </c>
      <c r="E448" s="180">
        <f>E391/RES_summary!E$21</f>
        <v>33.879268914149002</v>
      </c>
      <c r="F448" s="180">
        <f>F391/RES_summary!F$21</f>
        <v>31.495729088567927</v>
      </c>
      <c r="G448" s="180">
        <f>G391/RES_summary!G$21</f>
        <v>0</v>
      </c>
      <c r="H448" s="180">
        <f>H391/RES_summary!H$21</f>
        <v>28.711995894278804</v>
      </c>
      <c r="I448" s="180">
        <f>I391/RES_summary!I$21</f>
        <v>0</v>
      </c>
      <c r="J448" s="180">
        <f>J391/RES_summary!J$21</f>
        <v>29.383257425919538</v>
      </c>
      <c r="K448" s="180">
        <f>K391/RES_summary!K$21</f>
        <v>0</v>
      </c>
      <c r="L448" s="180">
        <f>L391/RES_summary!L$21</f>
        <v>0</v>
      </c>
      <c r="M448" s="180">
        <f>M391/RES_summary!M$21</f>
        <v>22.823451931766698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21.580279959532813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26.568754918028802</v>
      </c>
      <c r="L449" s="179">
        <f>L392/RES_summary!L$21</f>
        <v>0</v>
      </c>
      <c r="M449" s="179">
        <f>M392/RES_summary!M$21</f>
        <v>21.30423775917339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19.629857331976609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15.413952930896782</v>
      </c>
      <c r="L450" s="177">
        <f>L393/RES_summary!L$21</f>
        <v>0</v>
      </c>
      <c r="M450" s="177">
        <f>M393/RES_summary!M$21</f>
        <v>11.540936909099564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10.796008137286366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11.154801987132016</v>
      </c>
      <c r="L451" s="177">
        <f>L394/RES_summary!L$21</f>
        <v>0</v>
      </c>
      <c r="M451" s="177">
        <f>M394/RES_summary!M$21</f>
        <v>9.7633008500738274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8.8338491946902433</v>
      </c>
    </row>
    <row r="452" spans="1:17" ht="12" customHeight="1" x14ac:dyDescent="0.25">
      <c r="A452" s="158" t="s">
        <v>62</v>
      </c>
      <c r="B452" s="157"/>
      <c r="C452" s="178">
        <f>C395/RES_summary!C$21</f>
        <v>9.11889805210423</v>
      </c>
      <c r="D452" s="178">
        <f>D395/RES_summary!D$21</f>
        <v>8.136454794980704</v>
      </c>
      <c r="E452" s="178">
        <f>E395/RES_summary!E$21</f>
        <v>8.8319111795686815</v>
      </c>
      <c r="F452" s="178">
        <f>F395/RES_summary!F$21</f>
        <v>9.7556727456625225</v>
      </c>
      <c r="G452" s="178">
        <f>G395/RES_summary!G$21</f>
        <v>7.9873140927690338</v>
      </c>
      <c r="H452" s="178">
        <f>H395/RES_summary!H$21</f>
        <v>8.4920277055798437</v>
      </c>
      <c r="I452" s="178">
        <f>I395/RES_summary!I$21</f>
        <v>7.5073210338382692</v>
      </c>
      <c r="J452" s="178">
        <f>J395/RES_summary!J$21</f>
        <v>7.8822622098654032</v>
      </c>
      <c r="K452" s="178">
        <f>K395/RES_summary!K$21</f>
        <v>6.9149034784731258</v>
      </c>
      <c r="L452" s="178">
        <f>L395/RES_summary!L$21</f>
        <v>6.7804691865333213</v>
      </c>
      <c r="M452" s="178">
        <f>M395/RES_summary!M$21</f>
        <v>6.4699677628727912</v>
      </c>
      <c r="N452" s="178">
        <f>N395/RES_summary!N$21</f>
        <v>6.4147232069312183</v>
      </c>
      <c r="O452" s="178">
        <f>O395/RES_summary!O$21</f>
        <v>6.410702061434332</v>
      </c>
      <c r="P452" s="178">
        <f>P395/RES_summary!P$21</f>
        <v>0</v>
      </c>
      <c r="Q452" s="178">
        <f>Q395/RES_summary!Q$21</f>
        <v>6.0323176158242013</v>
      </c>
    </row>
    <row r="453" spans="1:17" ht="12" customHeight="1" x14ac:dyDescent="0.25">
      <c r="A453" s="23" t="s">
        <v>203</v>
      </c>
      <c r="B453" s="156"/>
      <c r="C453" s="177">
        <f>C396/RES_summary!C$21</f>
        <v>8.4388894903052982</v>
      </c>
      <c r="D453" s="177">
        <f>D396/RES_summary!D$21</f>
        <v>8.136454794980704</v>
      </c>
      <c r="E453" s="177">
        <f>E396/RES_summary!E$21</f>
        <v>7.8430614218564774</v>
      </c>
      <c r="F453" s="177">
        <f>F396/RES_summary!F$21</f>
        <v>8.0950003046035945</v>
      </c>
      <c r="G453" s="177">
        <f>G396/RES_summary!G$21</f>
        <v>7.9873140927690338</v>
      </c>
      <c r="H453" s="177">
        <f>H396/RES_summary!H$21</f>
        <v>7.6975421237753832</v>
      </c>
      <c r="I453" s="177">
        <f>I396/RES_summary!I$21</f>
        <v>7.5073210338382692</v>
      </c>
      <c r="J453" s="177">
        <f>J396/RES_summary!J$21</f>
        <v>7.3006289037111838</v>
      </c>
      <c r="K453" s="177">
        <f>K396/RES_summary!K$21</f>
        <v>6.9149034784731258</v>
      </c>
      <c r="L453" s="177">
        <f>L396/RES_summary!L$21</f>
        <v>6.7804691865333213</v>
      </c>
      <c r="M453" s="177">
        <f>M396/RES_summary!M$21</f>
        <v>6.4699677628727912</v>
      </c>
      <c r="N453" s="177">
        <f>N396/RES_summary!N$21</f>
        <v>6.4147232069312183</v>
      </c>
      <c r="O453" s="177">
        <f>O396/RES_summary!O$21</f>
        <v>6.410702061434332</v>
      </c>
      <c r="P453" s="177">
        <f>P396/RES_summary!P$21</f>
        <v>0</v>
      </c>
      <c r="Q453" s="177">
        <f>Q396/RES_summary!Q$21</f>
        <v>5.6543701855226214</v>
      </c>
    </row>
    <row r="454" spans="1:17" ht="12" customHeight="1" x14ac:dyDescent="0.25">
      <c r="A454" s="29" t="s">
        <v>140</v>
      </c>
      <c r="B454" s="57"/>
      <c r="C454" s="176">
        <f>C397/RES_summary!C$21</f>
        <v>10.044300420219553</v>
      </c>
      <c r="D454" s="176">
        <f>D397/RES_summary!D$21</f>
        <v>0</v>
      </c>
      <c r="E454" s="176">
        <f>E397/RES_summary!E$21</f>
        <v>10.65895024945198</v>
      </c>
      <c r="F454" s="176">
        <f>F397/RES_summary!F$21</f>
        <v>10.927560584089948</v>
      </c>
      <c r="G454" s="176">
        <f>G397/RES_summary!G$21</f>
        <v>0</v>
      </c>
      <c r="H454" s="176">
        <f>H397/RES_summary!H$21</f>
        <v>10.158521256355607</v>
      </c>
      <c r="I454" s="176">
        <f>I397/RES_summary!I$21</f>
        <v>0</v>
      </c>
      <c r="J454" s="176">
        <f>J397/RES_summary!J$21</f>
        <v>9.640046975885129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6.4815876346952734</v>
      </c>
    </row>
    <row r="456" spans="1:17" ht="12" customHeight="1" x14ac:dyDescent="0.25">
      <c r="A456" s="152" t="s">
        <v>184</v>
      </c>
      <c r="B456" s="168"/>
      <c r="C456" s="184">
        <f>C399/RES_summary!C$21</f>
        <v>39.444719625152381</v>
      </c>
      <c r="D456" s="184">
        <f>D399/RES_summary!D$21</f>
        <v>40.520212963769048</v>
      </c>
      <c r="E456" s="184">
        <f>E399/RES_summary!E$21</f>
        <v>40.743188263024948</v>
      </c>
      <c r="F456" s="184">
        <f>F399/RES_summary!F$21</f>
        <v>40.024636649296021</v>
      </c>
      <c r="G456" s="184">
        <f>G399/RES_summary!G$21</f>
        <v>41.765505205232529</v>
      </c>
      <c r="H456" s="184">
        <f>H399/RES_summary!H$21</f>
        <v>33.021804258881168</v>
      </c>
      <c r="I456" s="184">
        <f>I399/RES_summary!I$21</f>
        <v>33.856150444031542</v>
      </c>
      <c r="J456" s="184">
        <f>J399/RES_summary!J$21</f>
        <v>34.582791812026294</v>
      </c>
      <c r="K456" s="184">
        <f>K399/RES_summary!K$21</f>
        <v>36.304587418439397</v>
      </c>
      <c r="L456" s="184">
        <f>L399/RES_summary!L$21</f>
        <v>37.106218383067954</v>
      </c>
      <c r="M456" s="184">
        <f>M399/RES_summary!M$21</f>
        <v>30.943582687069735</v>
      </c>
      <c r="N456" s="184">
        <f>N399/RES_summary!N$21</f>
        <v>30.035255209537336</v>
      </c>
      <c r="O456" s="184">
        <f>O399/RES_summary!O$21</f>
        <v>25.669129423409274</v>
      </c>
      <c r="P456" s="184">
        <f>P399/RES_summary!P$21</f>
        <v>0</v>
      </c>
      <c r="Q456" s="184">
        <f>Q399/RES_summary!Q$21</f>
        <v>19.496049993034948</v>
      </c>
    </row>
    <row r="457" spans="1:17" ht="12" customHeight="1" x14ac:dyDescent="0.25">
      <c r="A457" s="158" t="s">
        <v>65</v>
      </c>
      <c r="B457" s="157"/>
      <c r="C457" s="178">
        <f>C400/RES_summary!C$21</f>
        <v>29.789754073390597</v>
      </c>
      <c r="D457" s="178">
        <f>D400/RES_summary!D$21</f>
        <v>31.04487181830207</v>
      </c>
      <c r="E457" s="178">
        <f>E400/RES_summary!E$21</f>
        <v>33.248850015635973</v>
      </c>
      <c r="F457" s="178">
        <f>F400/RES_summary!F$21</f>
        <v>32.647623762745127</v>
      </c>
      <c r="G457" s="178">
        <f>G400/RES_summary!G$21</f>
        <v>30.771322930718469</v>
      </c>
      <c r="H457" s="178">
        <f>H400/RES_summary!H$21</f>
        <v>27.853908868007487</v>
      </c>
      <c r="I457" s="178">
        <f>I400/RES_summary!I$21</f>
        <v>23.802707710423302</v>
      </c>
      <c r="J457" s="178">
        <f>J400/RES_summary!J$21</f>
        <v>26.395933490155144</v>
      </c>
      <c r="K457" s="178">
        <f>K400/RES_summary!K$21</f>
        <v>30.575011153695847</v>
      </c>
      <c r="L457" s="178">
        <f>L400/RES_summary!L$21</f>
        <v>28.925879798369209</v>
      </c>
      <c r="M457" s="178">
        <f>M400/RES_summary!M$21</f>
        <v>24.510031259530148</v>
      </c>
      <c r="N457" s="178">
        <f>N400/RES_summary!N$21</f>
        <v>22.754648805506221</v>
      </c>
      <c r="O457" s="178">
        <f>O400/RES_summary!O$21</f>
        <v>20.187315719812361</v>
      </c>
      <c r="P457" s="178">
        <f>P400/RES_summary!P$21</f>
        <v>0</v>
      </c>
      <c r="Q457" s="178">
        <f>Q400/RES_summary!Q$21</f>
        <v>16.528920106542742</v>
      </c>
    </row>
    <row r="458" spans="1:17" ht="12" customHeight="1" x14ac:dyDescent="0.25">
      <c r="A458" s="23" t="s">
        <v>161</v>
      </c>
      <c r="B458" s="156"/>
      <c r="C458" s="177">
        <f>C401/RES_summary!C$21</f>
        <v>29.789754073390597</v>
      </c>
      <c r="D458" s="177">
        <f>D401/RES_summary!D$21</f>
        <v>31.04487181830207</v>
      </c>
      <c r="E458" s="177">
        <f>E401/RES_summary!E$21</f>
        <v>33.248850015635973</v>
      </c>
      <c r="F458" s="177">
        <f>F401/RES_summary!F$21</f>
        <v>32.647623762745127</v>
      </c>
      <c r="G458" s="177">
        <f>G401/RES_summary!G$21</f>
        <v>30.771322930718469</v>
      </c>
      <c r="H458" s="177">
        <f>H401/RES_summary!H$21</f>
        <v>27.853908868007487</v>
      </c>
      <c r="I458" s="177">
        <f>I401/RES_summary!I$21</f>
        <v>23.802707710423302</v>
      </c>
      <c r="J458" s="177">
        <f>J401/RES_summary!J$21</f>
        <v>26.395933490155144</v>
      </c>
      <c r="K458" s="177">
        <f>K401/RES_summary!K$21</f>
        <v>30.575011153695847</v>
      </c>
      <c r="L458" s="177">
        <f>L401/RES_summary!L$21</f>
        <v>28.925879798369209</v>
      </c>
      <c r="M458" s="177">
        <f>M401/RES_summary!M$21</f>
        <v>24.510031259530148</v>
      </c>
      <c r="N458" s="177">
        <f>N401/RES_summary!N$21</f>
        <v>22.754648805506221</v>
      </c>
      <c r="O458" s="177">
        <f>O401/RES_summary!O$21</f>
        <v>20.187315719812361</v>
      </c>
      <c r="P458" s="177">
        <f>P401/RES_summary!P$21</f>
        <v>0</v>
      </c>
      <c r="Q458" s="177">
        <f>Q401/RES_summary!Q$21</f>
        <v>16.528920106542742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7.6659937453507645</v>
      </c>
      <c r="D462" s="178">
        <f>D405/RES_summary!D$21</f>
        <v>6.1763539251946558</v>
      </c>
      <c r="E462" s="178">
        <f>E405/RES_summary!E$21</f>
        <v>5.4454508455480459</v>
      </c>
      <c r="F462" s="178">
        <f>F405/RES_summary!F$21</f>
        <v>6.0384014311449086</v>
      </c>
      <c r="G462" s="178">
        <f>G405/RES_summary!G$21</f>
        <v>7.8246934030262345</v>
      </c>
      <c r="H462" s="178">
        <f>H405/RES_summary!H$21</f>
        <v>3.119655225294331</v>
      </c>
      <c r="I462" s="178">
        <f>I405/RES_summary!I$21</f>
        <v>7.1319289002954376</v>
      </c>
      <c r="J462" s="178">
        <f>J405/RES_summary!J$21</f>
        <v>6.0675931788063018</v>
      </c>
      <c r="K462" s="178">
        <f>K405/RES_summary!K$21</f>
        <v>3.0732522815344914</v>
      </c>
      <c r="L462" s="178">
        <f>L405/RES_summary!L$21</f>
        <v>5.586448269002541</v>
      </c>
      <c r="M462" s="178">
        <f>M405/RES_summary!M$21</f>
        <v>3.9708300184587584</v>
      </c>
      <c r="N462" s="178">
        <f>N405/RES_summary!N$21</f>
        <v>4.8483370226571765</v>
      </c>
      <c r="O462" s="178">
        <f>O405/RES_summary!O$21</f>
        <v>3.0658157549962666</v>
      </c>
      <c r="P462" s="178">
        <f>P405/RES_summary!P$21</f>
        <v>0</v>
      </c>
      <c r="Q462" s="178">
        <f>Q405/RES_summary!Q$21</f>
        <v>1.8181250324720766</v>
      </c>
    </row>
    <row r="463" spans="1:17" ht="12" customHeight="1" x14ac:dyDescent="0.25">
      <c r="A463" s="167" t="s">
        <v>160</v>
      </c>
      <c r="B463" s="132"/>
      <c r="C463" s="183">
        <f>C406/RES_summary!C$21</f>
        <v>9.1697739676944128</v>
      </c>
      <c r="D463" s="183">
        <f>D406/RES_summary!D$21</f>
        <v>8.7151638991092941</v>
      </c>
      <c r="E463" s="183">
        <f>E406/RES_summary!E$21</f>
        <v>8.3595381437635865</v>
      </c>
      <c r="F463" s="183">
        <f>F406/RES_summary!F$21</f>
        <v>8.0902742846828097</v>
      </c>
      <c r="G463" s="183">
        <f>G406/RES_summary!G$21</f>
        <v>7.8246934030262345</v>
      </c>
      <c r="H463" s="183">
        <f>H406/RES_summary!H$21</f>
        <v>7.4420783626660354</v>
      </c>
      <c r="I463" s="183">
        <f>I406/RES_summary!I$21</f>
        <v>7.1319289002954376</v>
      </c>
      <c r="J463" s="183">
        <f>J406/RES_summary!J$21</f>
        <v>7.1641283671400053</v>
      </c>
      <c r="K463" s="183">
        <f>K406/RES_summary!K$21</f>
        <v>0</v>
      </c>
      <c r="L463" s="183">
        <f>L406/RES_summary!L$21</f>
        <v>6.5796880701370251</v>
      </c>
      <c r="M463" s="183">
        <f>M406/RES_summary!M$21</f>
        <v>6.2647412573279935</v>
      </c>
      <c r="N463" s="183">
        <f>N406/RES_summary!N$21</f>
        <v>6.0958214581076362</v>
      </c>
      <c r="O463" s="183">
        <f>O406/RES_summary!O$21</f>
        <v>0</v>
      </c>
      <c r="P463" s="183">
        <f>P406/RES_summary!P$21</f>
        <v>0</v>
      </c>
      <c r="Q463" s="183">
        <f>Q406/RES_summary!Q$21</f>
        <v>5.5516094304429506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3.6407914166556736</v>
      </c>
      <c r="L464" s="183">
        <f>L407/RES_summary!L$21</f>
        <v>3.4157505480517147</v>
      </c>
      <c r="M464" s="183">
        <f>M407/RES_summary!M$21</f>
        <v>3.2549011331143571</v>
      </c>
      <c r="N464" s="183">
        <f>N407/RES_summary!N$21</f>
        <v>3.1694811714823592</v>
      </c>
      <c r="O464" s="183">
        <f>O407/RES_summary!O$21</f>
        <v>3.0658157549962666</v>
      </c>
      <c r="P464" s="183">
        <f>P407/RES_summary!P$21</f>
        <v>0</v>
      </c>
      <c r="Q464" s="183">
        <f>Q407/RES_summary!Q$21</f>
        <v>2.898223871384932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3.6407914166556736</v>
      </c>
      <c r="L465" s="182">
        <f>L408/RES_summary!L$21</f>
        <v>3.4157505480517147</v>
      </c>
      <c r="M465" s="182">
        <f>M408/RES_summary!M$21</f>
        <v>3.2549011331143571</v>
      </c>
      <c r="N465" s="182">
        <f>N408/RES_summary!N$21</f>
        <v>3.1694811714823592</v>
      </c>
      <c r="O465" s="182">
        <f>O408/RES_summary!O$21</f>
        <v>3.0658157549962666</v>
      </c>
      <c r="P465" s="182">
        <f>P408/RES_summary!P$21</f>
        <v>0</v>
      </c>
      <c r="Q465" s="182">
        <f>Q408/RES_summary!Q$21</f>
        <v>2.898223871384932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1.988971806411024</v>
      </c>
      <c r="D471" s="178">
        <f>D414/RES_summary!D$21</f>
        <v>3.2989872202723212</v>
      </c>
      <c r="E471" s="178">
        <f>E414/RES_summary!E$21</f>
        <v>2.04888740184093</v>
      </c>
      <c r="F471" s="178">
        <f>F414/RES_summary!F$21</f>
        <v>1.3386114554059798</v>
      </c>
      <c r="G471" s="178">
        <f>G414/RES_summary!G$21</f>
        <v>3.1694888714878298</v>
      </c>
      <c r="H471" s="178">
        <f>H414/RES_summary!H$21</f>
        <v>2.0482401655793465</v>
      </c>
      <c r="I471" s="178">
        <f>I414/RES_summary!I$21</f>
        <v>2.921513833312797</v>
      </c>
      <c r="J471" s="178">
        <f>J414/RES_summary!J$21</f>
        <v>2.119265143064847</v>
      </c>
      <c r="K471" s="178">
        <f>K414/RES_summary!K$21</f>
        <v>2.6563239832090617</v>
      </c>
      <c r="L471" s="178">
        <f>L414/RES_summary!L$21</f>
        <v>2.5938903156961994</v>
      </c>
      <c r="M471" s="178">
        <f>M414/RES_summary!M$21</f>
        <v>2.4627214090808298</v>
      </c>
      <c r="N471" s="178">
        <f>N414/RES_summary!N$21</f>
        <v>2.4322693813739424</v>
      </c>
      <c r="O471" s="178">
        <f>O414/RES_summary!O$21</f>
        <v>2.41599794860065</v>
      </c>
      <c r="P471" s="178">
        <f>P414/RES_summary!P$21</f>
        <v>0</v>
      </c>
      <c r="Q471" s="178">
        <f>Q414/RES_summary!Q$21</f>
        <v>1.1490048540201274</v>
      </c>
    </row>
    <row r="472" spans="1:17" ht="12" customHeight="1" x14ac:dyDescent="0.25">
      <c r="A472" s="23" t="s">
        <v>203</v>
      </c>
      <c r="B472" s="156"/>
      <c r="C472" s="177">
        <f>C415/RES_summary!C$21</f>
        <v>3.4505175125136929</v>
      </c>
      <c r="D472" s="177">
        <f>D415/RES_summary!D$21</f>
        <v>3.2989872202723212</v>
      </c>
      <c r="E472" s="177">
        <f>E415/RES_summary!E$21</f>
        <v>3.1578083024866928</v>
      </c>
      <c r="F472" s="177">
        <f>F415/RES_summary!F$21</f>
        <v>3.2355465377442054</v>
      </c>
      <c r="G472" s="177">
        <f>G415/RES_summary!G$21</f>
        <v>3.1694888714878298</v>
      </c>
      <c r="H472" s="177">
        <f>H415/RES_summary!H$21</f>
        <v>3.0247199598564087</v>
      </c>
      <c r="I472" s="177">
        <f>I415/RES_summary!I$21</f>
        <v>2.921513833312797</v>
      </c>
      <c r="J472" s="177">
        <f>J415/RES_summary!J$21</f>
        <v>2.8205086716279837</v>
      </c>
      <c r="K472" s="177">
        <f>K415/RES_summary!K$21</f>
        <v>2.6563239832090617</v>
      </c>
      <c r="L472" s="177">
        <f>L415/RES_summary!L$21</f>
        <v>2.5938903156961994</v>
      </c>
      <c r="M472" s="177">
        <f>M415/RES_summary!M$21</f>
        <v>2.4627214090808298</v>
      </c>
      <c r="N472" s="177">
        <f>N415/RES_summary!N$21</f>
        <v>2.4322693813739424</v>
      </c>
      <c r="O472" s="177">
        <f>O415/RES_summary!O$21</f>
        <v>2.41599794860065</v>
      </c>
      <c r="P472" s="177">
        <f>P415/RES_summary!P$21</f>
        <v>0</v>
      </c>
      <c r="Q472" s="177">
        <f>Q415/RES_summary!Q$21</f>
        <v>2.1156026988355174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241804</v>
      </c>
      <c r="C5" s="151">
        <f>RES_hhdet_num!C$81</f>
        <v>252459</v>
      </c>
      <c r="D5" s="151">
        <f>RES_hhdet_num!D$81</f>
        <v>212567</v>
      </c>
      <c r="E5" s="151">
        <f>RES_hhdet_num!E$81</f>
        <v>195582</v>
      </c>
      <c r="F5" s="151">
        <f>RES_hhdet_num!F$81</f>
        <v>203687.00000000003</v>
      </c>
      <c r="G5" s="151">
        <f>RES_hhdet_num!G$81</f>
        <v>225425</v>
      </c>
      <c r="H5" s="151">
        <f>RES_hhdet_num!H$81</f>
        <v>223384.99999999994</v>
      </c>
      <c r="I5" s="151">
        <f>RES_hhdet_num!I$81</f>
        <v>257276.99999999991</v>
      </c>
      <c r="J5" s="151">
        <f>RES_hhdet_num!J$81</f>
        <v>252065.99999999994</v>
      </c>
      <c r="K5" s="151">
        <f>RES_hhdet_num!K$81</f>
        <v>303609.00000000006</v>
      </c>
      <c r="L5" s="151">
        <f>RES_hhdet_num!L$81</f>
        <v>363478</v>
      </c>
      <c r="M5" s="151">
        <f>RES_hhdet_num!M$81</f>
        <v>374464.00000000006</v>
      </c>
      <c r="N5" s="151">
        <f>RES_hhdet_num!N$81</f>
        <v>386368.00000000006</v>
      </c>
      <c r="O5" s="151">
        <f>RES_hhdet_num!O$81</f>
        <v>406286.00000000006</v>
      </c>
      <c r="P5" s="151">
        <f>RES_hhdet_num!P$81</f>
        <v>391872.00000000006</v>
      </c>
      <c r="Q5" s="151">
        <f>RES_hhdet_num!Q$81</f>
        <v>397567.00000000017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241804</v>
      </c>
      <c r="C7" s="67">
        <f>RES_hhdet_num!C$83</f>
        <v>252459</v>
      </c>
      <c r="D7" s="67">
        <f>RES_hhdet_num!D$83</f>
        <v>212567</v>
      </c>
      <c r="E7" s="67">
        <f>RES_hhdet_num!E$83</f>
        <v>195582</v>
      </c>
      <c r="F7" s="67">
        <f>RES_hhdet_num!F$83</f>
        <v>203687.00000000003</v>
      </c>
      <c r="G7" s="67">
        <f>RES_hhdet_num!G$83</f>
        <v>225425</v>
      </c>
      <c r="H7" s="67">
        <f>RES_hhdet_num!H$83</f>
        <v>223384.99999999994</v>
      </c>
      <c r="I7" s="67">
        <f>RES_hhdet_num!I$83</f>
        <v>257276.99999999991</v>
      </c>
      <c r="J7" s="67">
        <f>RES_hhdet_num!J$83</f>
        <v>252065.99999999994</v>
      </c>
      <c r="K7" s="67">
        <f>RES_hhdet_num!K$83</f>
        <v>303609.00000000006</v>
      </c>
      <c r="L7" s="67">
        <f>RES_hhdet_num!L$83</f>
        <v>363478</v>
      </c>
      <c r="M7" s="67">
        <f>RES_hhdet_num!M$83</f>
        <v>374464.00000000006</v>
      </c>
      <c r="N7" s="67">
        <f>RES_hhdet_num!N$83</f>
        <v>386368.00000000006</v>
      </c>
      <c r="O7" s="67">
        <f>RES_hhdet_num!O$83</f>
        <v>406286.00000000006</v>
      </c>
      <c r="P7" s="67">
        <f>RES_hhdet_num!P$83</f>
        <v>391872.00000000006</v>
      </c>
      <c r="Q7" s="67">
        <f>RES_hhdet_num!Q$83</f>
        <v>397567.00000000017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2279</v>
      </c>
      <c r="C9" s="67">
        <f>RES_hhdet_num!C$86</f>
        <v>2862</v>
      </c>
      <c r="D9" s="67">
        <f>RES_hhdet_num!D$86</f>
        <v>2939</v>
      </c>
      <c r="E9" s="67">
        <f>RES_hhdet_num!E$86</f>
        <v>3097</v>
      </c>
      <c r="F9" s="67">
        <f>RES_hhdet_num!F$86</f>
        <v>3804.0000000000005</v>
      </c>
      <c r="G9" s="67">
        <f>RES_hhdet_num!G$86</f>
        <v>5430</v>
      </c>
      <c r="H9" s="67">
        <f>RES_hhdet_num!H$86</f>
        <v>6896.9999999999991</v>
      </c>
      <c r="I9" s="67">
        <f>RES_hhdet_num!I$86</f>
        <v>11264.999999999998</v>
      </c>
      <c r="J9" s="67">
        <f>RES_hhdet_num!J$86</f>
        <v>14838.999999999998</v>
      </c>
      <c r="K9" s="67">
        <f>RES_hhdet_num!K$86</f>
        <v>19786.000000000004</v>
      </c>
      <c r="L9" s="67">
        <f>RES_hhdet_num!L$86</f>
        <v>32226</v>
      </c>
      <c r="M9" s="67">
        <f>RES_hhdet_num!M$86</f>
        <v>40329.000000000007</v>
      </c>
      <c r="N9" s="67">
        <f>RES_hhdet_num!N$86</f>
        <v>58390</v>
      </c>
      <c r="O9" s="67">
        <f>RES_hhdet_num!O$86</f>
        <v>61009.000000000007</v>
      </c>
      <c r="P9" s="67">
        <f>RES_hhdet_num!P$86</f>
        <v>60866.000000000007</v>
      </c>
      <c r="Q9" s="67">
        <f>RES_hhdet_num!Q$86</f>
        <v>70956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153130</v>
      </c>
      <c r="C11" s="67">
        <f>RES_hhdet_num!C$88</f>
        <v>157450</v>
      </c>
      <c r="D11" s="67">
        <f>RES_hhdet_num!D$88</f>
        <v>137862</v>
      </c>
      <c r="E11" s="67">
        <f>RES_hhdet_num!E$88</f>
        <v>129089</v>
      </c>
      <c r="F11" s="67">
        <f>RES_hhdet_num!F$88</f>
        <v>131523.00000000003</v>
      </c>
      <c r="G11" s="67">
        <f>RES_hhdet_num!G$88</f>
        <v>142041</v>
      </c>
      <c r="H11" s="67">
        <f>RES_hhdet_num!H$88</f>
        <v>149305.99999999994</v>
      </c>
      <c r="I11" s="67">
        <f>RES_hhdet_num!I$88</f>
        <v>169898.99999999994</v>
      </c>
      <c r="J11" s="67">
        <f>RES_hhdet_num!J$88</f>
        <v>170167.99999999991</v>
      </c>
      <c r="K11" s="67">
        <f>RES_hhdet_num!K$88</f>
        <v>203392.00000000003</v>
      </c>
      <c r="L11" s="67">
        <f>RES_hhdet_num!L$88</f>
        <v>226879</v>
      </c>
      <c r="M11" s="67">
        <f>RES_hhdet_num!M$88</f>
        <v>246373.00000000003</v>
      </c>
      <c r="N11" s="67">
        <f>RES_hhdet_num!N$88</f>
        <v>261938.00000000003</v>
      </c>
      <c r="O11" s="67">
        <f>RES_hhdet_num!O$88</f>
        <v>277410.00000000006</v>
      </c>
      <c r="P11" s="67">
        <f>RES_hhdet_num!P$88</f>
        <v>287615.00000000006</v>
      </c>
      <c r="Q11" s="67">
        <f>RES_hhdet_num!Q$88</f>
        <v>291763.00000000006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23730.000000000011</v>
      </c>
      <c r="L12" s="67">
        <f>RES_hhdet_num!L$89</f>
        <v>27754</v>
      </c>
      <c r="M12" s="67">
        <f>RES_hhdet_num!M$89</f>
        <v>33571.000000000007</v>
      </c>
      <c r="N12" s="67">
        <f>RES_hhdet_num!N$89</f>
        <v>39323.000000000007</v>
      </c>
      <c r="O12" s="67">
        <f>RES_hhdet_num!O$89</f>
        <v>45147.000000000007</v>
      </c>
      <c r="P12" s="67">
        <f>RES_hhdet_num!P$89</f>
        <v>49828.000000000022</v>
      </c>
      <c r="Q12" s="67">
        <f>RES_hhdet_num!Q$89</f>
        <v>50818</v>
      </c>
    </row>
    <row r="13" spans="1:17" ht="12" customHeight="1" x14ac:dyDescent="0.25">
      <c r="A13" s="23" t="s">
        <v>144</v>
      </c>
      <c r="B13" s="67">
        <f>RES_hhdet_num!B$92</f>
        <v>38042</v>
      </c>
      <c r="C13" s="67">
        <f>RES_hhdet_num!C$92</f>
        <v>41557</v>
      </c>
      <c r="D13" s="67">
        <f>RES_hhdet_num!D$92</f>
        <v>48732</v>
      </c>
      <c r="E13" s="67">
        <f>RES_hhdet_num!E$92</f>
        <v>50582</v>
      </c>
      <c r="F13" s="67">
        <f>RES_hhdet_num!F$92</f>
        <v>49107.000000000007</v>
      </c>
      <c r="G13" s="67">
        <f>RES_hhdet_num!G$92</f>
        <v>46636.000000000007</v>
      </c>
      <c r="H13" s="67">
        <f>RES_hhdet_num!H$92</f>
        <v>31712.999999999996</v>
      </c>
      <c r="I13" s="67">
        <f>RES_hhdet_num!I$92</f>
        <v>30617.999999999996</v>
      </c>
      <c r="J13" s="67">
        <f>RES_hhdet_num!J$92</f>
        <v>29873.000000000015</v>
      </c>
      <c r="K13" s="67">
        <f>RES_hhdet_num!K$92</f>
        <v>24699.000000000007</v>
      </c>
      <c r="L13" s="67">
        <f>RES_hhdet_num!L$92</f>
        <v>22341.000000000004</v>
      </c>
      <c r="M13" s="67">
        <f>RES_hhdet_num!M$92</f>
        <v>19087.000000000004</v>
      </c>
      <c r="N13" s="67">
        <f>RES_hhdet_num!N$92</f>
        <v>16738.000000000004</v>
      </c>
      <c r="O13" s="67">
        <f>RES_hhdet_num!O$92</f>
        <v>16114.000000000002</v>
      </c>
      <c r="P13" s="67">
        <f>RES_hhdet_num!P$92</f>
        <v>14717.000000000004</v>
      </c>
      <c r="Q13" s="67">
        <f>RES_hhdet_num!Q$92</f>
        <v>13482.000000000029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2882.0000000000055</v>
      </c>
      <c r="L14" s="67">
        <f>RES_hhdet_num!L$93</f>
        <v>2733</v>
      </c>
      <c r="M14" s="67">
        <f>RES_hhdet_num!M$93</f>
        <v>2601.0000000000005</v>
      </c>
      <c r="N14" s="67">
        <f>RES_hhdet_num!N$93</f>
        <v>2513.0000000000005</v>
      </c>
      <c r="O14" s="67">
        <f>RES_hhdet_num!O$93</f>
        <v>2623.0000000000005</v>
      </c>
      <c r="P14" s="67">
        <f>RES_hhdet_num!P$93</f>
        <v>2550.0000000000014</v>
      </c>
      <c r="Q14" s="67">
        <f>RES_hhdet_num!Q$93</f>
        <v>2348.0000000000009</v>
      </c>
    </row>
    <row r="15" spans="1:17" ht="12" customHeight="1" x14ac:dyDescent="0.25">
      <c r="A15" s="23" t="s">
        <v>142</v>
      </c>
      <c r="B15" s="67">
        <f>RES_hhdet_num!B$96</f>
        <v>50632</v>
      </c>
      <c r="C15" s="67">
        <f>RES_hhdet_num!C$96</f>
        <v>53451.999999999993</v>
      </c>
      <c r="D15" s="67">
        <f>RES_hhdet_num!D$96</f>
        <v>25973</v>
      </c>
      <c r="E15" s="67">
        <f>RES_hhdet_num!E$96</f>
        <v>15911</v>
      </c>
      <c r="F15" s="67">
        <f>RES_hhdet_num!F$96</f>
        <v>23056.999999999996</v>
      </c>
      <c r="G15" s="67">
        <f>RES_hhdet_num!G$96</f>
        <v>36748</v>
      </c>
      <c r="H15" s="67">
        <f>RES_hhdet_num!H$96</f>
        <v>42366</v>
      </c>
      <c r="I15" s="67">
        <f>RES_hhdet_num!I$96</f>
        <v>56759.999999999978</v>
      </c>
      <c r="J15" s="67">
        <f>RES_hhdet_num!J$96</f>
        <v>52024.999999999993</v>
      </c>
      <c r="K15" s="67">
        <f>RES_hhdet_num!K$96</f>
        <v>43796.000000000007</v>
      </c>
      <c r="L15" s="67">
        <f>RES_hhdet_num!L$96</f>
        <v>74639.999999999971</v>
      </c>
      <c r="M15" s="67">
        <f>RES_hhdet_num!M$96</f>
        <v>64098.000000000015</v>
      </c>
      <c r="N15" s="67">
        <f>RES_hhdet_num!N$96</f>
        <v>57260.000000000015</v>
      </c>
      <c r="O15" s="67">
        <f>RES_hhdet_num!O$96</f>
        <v>55895</v>
      </c>
      <c r="P15" s="67">
        <f>RES_hhdet_num!P$96</f>
        <v>31675.000000000007</v>
      </c>
      <c r="Q15" s="67">
        <f>RES_hhdet_num!Q$96</f>
        <v>33348.000000000036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5110.00000000001</v>
      </c>
      <c r="L16" s="67">
        <f>RES_hhdet_num!L$97</f>
        <v>9131</v>
      </c>
      <c r="M16" s="67">
        <f>RES_hhdet_num!M$97</f>
        <v>8734.0000000000018</v>
      </c>
      <c r="N16" s="67">
        <f>RES_hhdet_num!N$97</f>
        <v>8596.0000000000018</v>
      </c>
      <c r="O16" s="67">
        <f>RES_hhdet_num!O$97</f>
        <v>9097.0000000000018</v>
      </c>
      <c r="P16" s="67">
        <f>RES_hhdet_num!P$97</f>
        <v>5487.0000000000009</v>
      </c>
      <c r="Q16" s="67">
        <f>RES_hhdet_num!Q$97</f>
        <v>5808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60760</v>
      </c>
      <c r="C19" s="67">
        <f>RES_hhdet_num!C$102</f>
        <v>58683</v>
      </c>
      <c r="D19" s="67">
        <f>RES_hhdet_num!D$102</f>
        <v>67598</v>
      </c>
      <c r="E19" s="67">
        <f>RES_hhdet_num!E$102</f>
        <v>62821</v>
      </c>
      <c r="F19" s="67">
        <f>RES_hhdet_num!F$102</f>
        <v>53196.000000000022</v>
      </c>
      <c r="G19" s="67">
        <f>RES_hhdet_num!G$102</f>
        <v>55005</v>
      </c>
      <c r="H19" s="67">
        <f>RES_hhdet_num!H$102</f>
        <v>45853.999999999993</v>
      </c>
      <c r="I19" s="67">
        <f>RES_hhdet_num!I$102</f>
        <v>51365.999999999993</v>
      </c>
      <c r="J19" s="67">
        <f>RES_hhdet_num!J$102</f>
        <v>72907.999999999985</v>
      </c>
      <c r="K19" s="67">
        <f>RES_hhdet_num!K$102</f>
        <v>64370.000000000015</v>
      </c>
      <c r="L19" s="67">
        <f>RES_hhdet_num!L$102</f>
        <v>73735.000000000015</v>
      </c>
      <c r="M19" s="67">
        <f>RES_hhdet_num!M$102</f>
        <v>91435.000000000029</v>
      </c>
      <c r="N19" s="67">
        <f>RES_hhdet_num!N$102</f>
        <v>84885.000000000015</v>
      </c>
      <c r="O19" s="67">
        <f>RES_hhdet_num!O$102</f>
        <v>65843</v>
      </c>
      <c r="P19" s="67">
        <f>RES_hhdet_num!P$102</f>
        <v>48305.000000000058</v>
      </c>
      <c r="Q19" s="67">
        <f>RES_hhdet_num!Q$102</f>
        <v>96160.999999999971</v>
      </c>
    </row>
    <row r="20" spans="1:17" ht="12" customHeight="1" x14ac:dyDescent="0.25">
      <c r="A20" s="29" t="s">
        <v>140</v>
      </c>
      <c r="B20" s="83">
        <f>RES_hhdet_num!B$103</f>
        <v>181044</v>
      </c>
      <c r="C20" s="83">
        <f>RES_hhdet_num!C$103</f>
        <v>193776</v>
      </c>
      <c r="D20" s="83">
        <f>RES_hhdet_num!D$103</f>
        <v>144969</v>
      </c>
      <c r="E20" s="83">
        <f>RES_hhdet_num!E$103</f>
        <v>132761</v>
      </c>
      <c r="F20" s="83">
        <f>RES_hhdet_num!F$103</f>
        <v>150491</v>
      </c>
      <c r="G20" s="83">
        <f>RES_hhdet_num!G$103</f>
        <v>170419.99999999994</v>
      </c>
      <c r="H20" s="83">
        <f>RES_hhdet_num!H$103</f>
        <v>177530.99999999994</v>
      </c>
      <c r="I20" s="83">
        <f>RES_hhdet_num!I$103</f>
        <v>205910.99999999991</v>
      </c>
      <c r="J20" s="83">
        <f>RES_hhdet_num!J$103</f>
        <v>179157.99999999991</v>
      </c>
      <c r="K20" s="83">
        <f>RES_hhdet_num!K$103</f>
        <v>239239</v>
      </c>
      <c r="L20" s="83">
        <f>RES_hhdet_num!L$103</f>
        <v>289742.99999999988</v>
      </c>
      <c r="M20" s="83">
        <f>RES_hhdet_num!M$103</f>
        <v>283028.99999999994</v>
      </c>
      <c r="N20" s="83">
        <f>RES_hhdet_num!N$103</f>
        <v>301483.00000000006</v>
      </c>
      <c r="O20" s="83">
        <f>RES_hhdet_num!O$103</f>
        <v>340443.00000000006</v>
      </c>
      <c r="P20" s="83">
        <f>RES_hhdet_num!P$103</f>
        <v>343567.00000000006</v>
      </c>
      <c r="Q20" s="83">
        <f>RES_hhdet_num!Q$103</f>
        <v>301406.00000000006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15112.75</v>
      </c>
      <c r="D24" s="67">
        <f t="shared" ref="D24:Q24" si="0">C7+D41-D7</f>
        <v>39892</v>
      </c>
      <c r="E24" s="67">
        <f t="shared" si="0"/>
        <v>16985</v>
      </c>
      <c r="F24" s="67">
        <f t="shared" si="0"/>
        <v>15112.749999999971</v>
      </c>
      <c r="G24" s="67">
        <f t="shared" si="0"/>
        <v>15112.750000000029</v>
      </c>
      <c r="H24" s="67">
        <f t="shared" si="0"/>
        <v>15112.750000000058</v>
      </c>
      <c r="I24" s="67">
        <f t="shared" si="0"/>
        <v>15112.750000000029</v>
      </c>
      <c r="J24" s="67">
        <f t="shared" si="0"/>
        <v>15112.75</v>
      </c>
      <c r="K24" s="67">
        <f t="shared" si="0"/>
        <v>15112.749999999884</v>
      </c>
      <c r="L24" s="67">
        <f t="shared" si="0"/>
        <v>15112.750000000058</v>
      </c>
      <c r="M24" s="67">
        <f t="shared" si="0"/>
        <v>15112.749999999942</v>
      </c>
      <c r="N24" s="67">
        <f t="shared" si="0"/>
        <v>15112.75</v>
      </c>
      <c r="O24" s="67">
        <f t="shared" si="0"/>
        <v>15112.75</v>
      </c>
      <c r="P24" s="67">
        <f t="shared" si="0"/>
        <v>15112.75</v>
      </c>
      <c r="Q24" s="67">
        <f t="shared" si="0"/>
        <v>3573.9999999998836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280</v>
      </c>
      <c r="D26" s="67">
        <f t="shared" ref="D26:Q26" si="1">C9+D43-D9</f>
        <v>292</v>
      </c>
      <c r="E26" s="67">
        <f t="shared" si="1"/>
        <v>504.5</v>
      </c>
      <c r="F26" s="67">
        <f t="shared" si="1"/>
        <v>876.24999999999955</v>
      </c>
      <c r="G26" s="67">
        <f t="shared" si="1"/>
        <v>885</v>
      </c>
      <c r="H26" s="67">
        <f t="shared" si="1"/>
        <v>871.75000000000091</v>
      </c>
      <c r="I26" s="67">
        <f t="shared" si="1"/>
        <v>835.50000000000182</v>
      </c>
      <c r="J26" s="67">
        <f t="shared" si="1"/>
        <v>804.25</v>
      </c>
      <c r="K26" s="67">
        <f t="shared" si="1"/>
        <v>862.99999999999636</v>
      </c>
      <c r="L26" s="67">
        <f t="shared" si="1"/>
        <v>374.00000000000364</v>
      </c>
      <c r="M26" s="67">
        <f t="shared" si="1"/>
        <v>539.99999999999272</v>
      </c>
      <c r="N26" s="67">
        <f t="shared" si="1"/>
        <v>1006.0000000000073</v>
      </c>
      <c r="O26" s="67">
        <f t="shared" si="1"/>
        <v>1852.9999999999927</v>
      </c>
      <c r="P26" s="67">
        <f t="shared" si="1"/>
        <v>1018.25</v>
      </c>
      <c r="Q26" s="67">
        <f t="shared" si="1"/>
        <v>0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10662.667027068499</v>
      </c>
      <c r="D28" s="67">
        <f t="shared" si="2"/>
        <v>19588</v>
      </c>
      <c r="E28" s="67">
        <f t="shared" si="2"/>
        <v>8855.0982142857101</v>
      </c>
      <c r="F28" s="67">
        <f t="shared" si="2"/>
        <v>10588.442953355319</v>
      </c>
      <c r="G28" s="67">
        <f t="shared" si="2"/>
        <v>11275.519751303567</v>
      </c>
      <c r="H28" s="67">
        <f t="shared" si="2"/>
        <v>7178.2500000000582</v>
      </c>
      <c r="I28" s="67">
        <f t="shared" si="2"/>
        <v>12460.588550237444</v>
      </c>
      <c r="J28" s="67">
        <f t="shared" si="2"/>
        <v>7178.2500000000291</v>
      </c>
      <c r="K28" s="67">
        <f t="shared" si="2"/>
        <v>7178.2499999998836</v>
      </c>
      <c r="L28" s="67">
        <f t="shared" si="2"/>
        <v>12026.753322640667</v>
      </c>
      <c r="M28" s="67">
        <f t="shared" si="2"/>
        <v>7178.2499999999418</v>
      </c>
      <c r="N28" s="67">
        <f t="shared" si="2"/>
        <v>15068.22480988907</v>
      </c>
      <c r="O28" s="67">
        <f t="shared" si="2"/>
        <v>15112.75</v>
      </c>
      <c r="P28" s="67">
        <f t="shared" si="2"/>
        <v>15112.75</v>
      </c>
      <c r="Q28" s="67">
        <f t="shared" si="2"/>
        <v>3573.9999999999418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2795.5127248751778</v>
      </c>
      <c r="M29" s="67">
        <f t="shared" si="2"/>
        <v>864.31283445476583</v>
      </c>
      <c r="N29" s="67">
        <f t="shared" si="2"/>
        <v>1273.0302513455972</v>
      </c>
      <c r="O29" s="67">
        <f t="shared" si="2"/>
        <v>1225.7404650764438</v>
      </c>
      <c r="P29" s="67">
        <f t="shared" si="2"/>
        <v>2371.3263513919228</v>
      </c>
      <c r="Q29" s="67">
        <f t="shared" si="2"/>
        <v>928.74697161575023</v>
      </c>
    </row>
    <row r="30" spans="1:17" ht="12" customHeight="1" x14ac:dyDescent="0.25">
      <c r="A30" s="23" t="s">
        <v>144</v>
      </c>
      <c r="B30" s="67"/>
      <c r="C30" s="67">
        <f t="shared" si="2"/>
        <v>3566.25</v>
      </c>
      <c r="D30" s="67">
        <f t="shared" si="2"/>
        <v>4755.25</v>
      </c>
      <c r="E30" s="67">
        <f t="shared" si="2"/>
        <v>4755.25</v>
      </c>
      <c r="F30" s="67">
        <f t="shared" si="2"/>
        <v>5230.6651937445567</v>
      </c>
      <c r="G30" s="67">
        <f t="shared" si="2"/>
        <v>8053.5934064305402</v>
      </c>
      <c r="H30" s="67">
        <f t="shared" si="2"/>
        <v>16090.271300522782</v>
      </c>
      <c r="I30" s="67">
        <f t="shared" si="2"/>
        <v>5360.2655268386698</v>
      </c>
      <c r="J30" s="67">
        <f t="shared" si="2"/>
        <v>3566.25</v>
      </c>
      <c r="K30" s="67">
        <f t="shared" si="2"/>
        <v>7630.2285707607734</v>
      </c>
      <c r="L30" s="67">
        <f t="shared" si="2"/>
        <v>9414.8742404345867</v>
      </c>
      <c r="M30" s="67">
        <f t="shared" si="2"/>
        <v>6024.6395258877965</v>
      </c>
      <c r="N30" s="67">
        <f t="shared" si="2"/>
        <v>3082.1732637265595</v>
      </c>
      <c r="O30" s="67">
        <f t="shared" si="2"/>
        <v>3865.6421910432819</v>
      </c>
      <c r="P30" s="67">
        <f t="shared" si="2"/>
        <v>1411.0423231414406</v>
      </c>
      <c r="Q30" s="67">
        <f t="shared" si="2"/>
        <v>2953.4643088206358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855.46071310821162</v>
      </c>
      <c r="M31" s="67">
        <f t="shared" si="2"/>
        <v>518.07844199557303</v>
      </c>
      <c r="N31" s="67">
        <f t="shared" si="2"/>
        <v>198.07673627344047</v>
      </c>
      <c r="O31" s="67">
        <f t="shared" si="2"/>
        <v>189.97089625325634</v>
      </c>
      <c r="P31" s="67">
        <f t="shared" si="2"/>
        <v>72.999999999999091</v>
      </c>
      <c r="Q31" s="67">
        <f t="shared" si="2"/>
        <v>202.00000000000045</v>
      </c>
    </row>
    <row r="32" spans="1:17" ht="12" customHeight="1" x14ac:dyDescent="0.25">
      <c r="A32" s="23" t="s">
        <v>142</v>
      </c>
      <c r="B32" s="67"/>
      <c r="C32" s="67">
        <f t="shared" si="2"/>
        <v>5450.8104932158676</v>
      </c>
      <c r="D32" s="67">
        <f t="shared" si="2"/>
        <v>27478.999999999993</v>
      </c>
      <c r="E32" s="67">
        <f t="shared" si="2"/>
        <v>10062</v>
      </c>
      <c r="F32" s="67">
        <f t="shared" si="2"/>
        <v>4746.7499999999964</v>
      </c>
      <c r="G32" s="67">
        <f t="shared" si="2"/>
        <v>4746.75</v>
      </c>
      <c r="H32" s="67">
        <f t="shared" si="2"/>
        <v>4746.7500000000073</v>
      </c>
      <c r="I32" s="67">
        <f t="shared" si="2"/>
        <v>4746.7500000000073</v>
      </c>
      <c r="J32" s="67">
        <f t="shared" si="2"/>
        <v>6580.1902095724145</v>
      </c>
      <c r="K32" s="67">
        <f t="shared" si="2"/>
        <v>13017.560493215846</v>
      </c>
      <c r="L32" s="67">
        <f t="shared" si="2"/>
        <v>4746.7500000000291</v>
      </c>
      <c r="M32" s="67">
        <f t="shared" si="2"/>
        <v>11190.934762872246</v>
      </c>
      <c r="N32" s="67">
        <f t="shared" si="2"/>
        <v>6838</v>
      </c>
      <c r="O32" s="67">
        <f t="shared" si="2"/>
        <v>9474.6368422659361</v>
      </c>
      <c r="P32" s="67">
        <f t="shared" si="2"/>
        <v>24219.999999999993</v>
      </c>
      <c r="Q32" s="67">
        <f t="shared" si="2"/>
        <v>1417.9320829151911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2677.8494379084768</v>
      </c>
      <c r="M33" s="67">
        <f t="shared" si="2"/>
        <v>396.99999999999818</v>
      </c>
      <c r="N33" s="67">
        <f t="shared" si="2"/>
        <v>138</v>
      </c>
      <c r="O33" s="67">
        <f t="shared" si="2"/>
        <v>403.19667228958497</v>
      </c>
      <c r="P33" s="67">
        <f t="shared" si="2"/>
        <v>3610.0000000000009</v>
      </c>
      <c r="Q33" s="67">
        <f t="shared" si="2"/>
        <v>160.51288528715486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5696.25</v>
      </c>
      <c r="D36" s="67">
        <f t="shared" si="3"/>
        <v>9246.6759673978668</v>
      </c>
      <c r="E36" s="67">
        <f t="shared" si="3"/>
        <v>9246.6759673978668</v>
      </c>
      <c r="F36" s="67">
        <f t="shared" si="3"/>
        <v>13824.323496103032</v>
      </c>
      <c r="G36" s="67">
        <f t="shared" si="3"/>
        <v>9895.5734961030685</v>
      </c>
      <c r="H36" s="67">
        <f t="shared" si="3"/>
        <v>14346.296537096736</v>
      </c>
      <c r="I36" s="67">
        <f t="shared" si="3"/>
        <v>9502.3924821081164</v>
      </c>
      <c r="J36" s="67">
        <f t="shared" si="3"/>
        <v>18199.842823332147</v>
      </c>
      <c r="K36" s="67">
        <f t="shared" si="3"/>
        <v>28885.267932949835</v>
      </c>
      <c r="L36" s="67">
        <f t="shared" si="3"/>
        <v>26043.517932949864</v>
      </c>
      <c r="M36" s="67">
        <f t="shared" si="3"/>
        <v>33674.031867488811</v>
      </c>
      <c r="N36" s="67">
        <f t="shared" si="3"/>
        <v>57635.500000000015</v>
      </c>
      <c r="O36" s="67">
        <f t="shared" si="3"/>
        <v>66198.25</v>
      </c>
      <c r="P36" s="67">
        <f t="shared" si="3"/>
        <v>62269</v>
      </c>
      <c r="Q36" s="67">
        <f t="shared" si="3"/>
        <v>48305.000000000029</v>
      </c>
    </row>
    <row r="37" spans="1:17" ht="12" customHeight="1" x14ac:dyDescent="0.25">
      <c r="A37" s="29" t="s">
        <v>140</v>
      </c>
      <c r="B37" s="83"/>
      <c r="C37" s="83">
        <f t="shared" si="3"/>
        <v>16973.25</v>
      </c>
      <c r="D37" s="83">
        <f t="shared" si="3"/>
        <v>48807</v>
      </c>
      <c r="E37" s="83">
        <f t="shared" si="3"/>
        <v>18267.75</v>
      </c>
      <c r="F37" s="83">
        <f t="shared" si="3"/>
        <v>16973.25</v>
      </c>
      <c r="G37" s="83">
        <f t="shared" si="3"/>
        <v>16973.250000000058</v>
      </c>
      <c r="H37" s="83">
        <f t="shared" si="3"/>
        <v>16973.25</v>
      </c>
      <c r="I37" s="83">
        <f t="shared" si="3"/>
        <v>16973.250000000029</v>
      </c>
      <c r="J37" s="83">
        <f t="shared" si="3"/>
        <v>33230.894430747838</v>
      </c>
      <c r="K37" s="83">
        <f t="shared" si="3"/>
        <v>39190.574032602017</v>
      </c>
      <c r="L37" s="83">
        <f t="shared" si="3"/>
        <v>16973.250000000116</v>
      </c>
      <c r="M37" s="83">
        <f t="shared" si="3"/>
        <v>19738.387093878759</v>
      </c>
      <c r="N37" s="83">
        <f t="shared" si="3"/>
        <v>21098.247244904691</v>
      </c>
      <c r="O37" s="83">
        <f t="shared" si="3"/>
        <v>32400.026959006325</v>
      </c>
      <c r="P37" s="83">
        <f t="shared" si="3"/>
        <v>24803.33175199898</v>
      </c>
      <c r="Q37" s="83">
        <f t="shared" si="3"/>
        <v>49220.901397954382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25767.749999999996</v>
      </c>
      <c r="D41" s="67">
        <f>RES_hhdet_in!D$83</f>
        <v>0</v>
      </c>
      <c r="E41" s="67">
        <f>RES_hhdet_in!E$83</f>
        <v>0</v>
      </c>
      <c r="F41" s="67">
        <f>RES_hhdet_in!F$83</f>
        <v>23217.75</v>
      </c>
      <c r="G41" s="67">
        <f>RES_hhdet_in!G$83</f>
        <v>36850.75</v>
      </c>
      <c r="H41" s="67">
        <f>RES_hhdet_in!H$83</f>
        <v>13072.75</v>
      </c>
      <c r="I41" s="67">
        <f>RES_hhdet_in!I$83</f>
        <v>49004.75</v>
      </c>
      <c r="J41" s="67">
        <f>RES_hhdet_in!J$83</f>
        <v>9901.7500000000018</v>
      </c>
      <c r="K41" s="67">
        <f>RES_hhdet_in!K$83</f>
        <v>66655.750000000015</v>
      </c>
      <c r="L41" s="67">
        <f>RES_hhdet_in!L$83</f>
        <v>74981.75</v>
      </c>
      <c r="M41" s="67">
        <f>RES_hhdet_in!M$83</f>
        <v>26098.749999999996</v>
      </c>
      <c r="N41" s="67">
        <f>RES_hhdet_in!N$83</f>
        <v>27016.749999999996</v>
      </c>
      <c r="O41" s="67">
        <f>RES_hhdet_in!O$83</f>
        <v>35030.750000000007</v>
      </c>
      <c r="P41" s="67">
        <f>RES_hhdet_in!P$83</f>
        <v>698.75</v>
      </c>
      <c r="Q41" s="67">
        <f>RES_hhdet_in!Q$83</f>
        <v>9269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863</v>
      </c>
      <c r="D43" s="67">
        <f>RES_hhdet_in!D$86</f>
        <v>369</v>
      </c>
      <c r="E43" s="67">
        <f>RES_hhdet_in!E$86</f>
        <v>662.5</v>
      </c>
      <c r="F43" s="67">
        <f>RES_hhdet_in!F$86</f>
        <v>1583.25</v>
      </c>
      <c r="G43" s="67">
        <f>RES_hhdet_in!G$86</f>
        <v>2511</v>
      </c>
      <c r="H43" s="67">
        <f>RES_hhdet_in!H$86</f>
        <v>2338.75</v>
      </c>
      <c r="I43" s="67">
        <f>RES_hhdet_in!I$86</f>
        <v>5203.5</v>
      </c>
      <c r="J43" s="67">
        <f>RES_hhdet_in!J$86</f>
        <v>4378.25</v>
      </c>
      <c r="K43" s="67">
        <f>RES_hhdet_in!K$86</f>
        <v>5810</v>
      </c>
      <c r="L43" s="67">
        <f>RES_hhdet_in!L$86</f>
        <v>12814</v>
      </c>
      <c r="M43" s="67">
        <f>RES_hhdet_in!M$86</f>
        <v>8643</v>
      </c>
      <c r="N43" s="67">
        <f>RES_hhdet_in!N$86</f>
        <v>19067</v>
      </c>
      <c r="O43" s="67">
        <f>RES_hhdet_in!O$86</f>
        <v>4472</v>
      </c>
      <c r="P43" s="67">
        <f>RES_hhdet_in!P$86</f>
        <v>875.25</v>
      </c>
      <c r="Q43" s="67">
        <f>RES_hhdet_in!Q$86</f>
        <v>10090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14982.667027068495</v>
      </c>
      <c r="D45" s="67">
        <f>RES_hhdet_in!D$88</f>
        <v>0</v>
      </c>
      <c r="E45" s="67">
        <f>RES_hhdet_in!E$88</f>
        <v>82.098214285713766</v>
      </c>
      <c r="F45" s="67">
        <f>RES_hhdet_in!F$88</f>
        <v>13022.442953355348</v>
      </c>
      <c r="G45" s="67">
        <f>RES_hhdet_in!G$88</f>
        <v>21793.519751303538</v>
      </c>
      <c r="H45" s="67">
        <f>RES_hhdet_in!H$88</f>
        <v>14443.249999999993</v>
      </c>
      <c r="I45" s="67">
        <f>RES_hhdet_in!I$88</f>
        <v>33053.588550237451</v>
      </c>
      <c r="J45" s="67">
        <f>RES_hhdet_in!J$88</f>
        <v>7447.2499999999909</v>
      </c>
      <c r="K45" s="67">
        <f>RES_hhdet_in!K$88</f>
        <v>40402.25</v>
      </c>
      <c r="L45" s="67">
        <f>RES_hhdet_in!L$88</f>
        <v>35513.753322640638</v>
      </c>
      <c r="M45" s="67">
        <f>RES_hhdet_in!M$88</f>
        <v>26672.249999999982</v>
      </c>
      <c r="N45" s="67">
        <f>RES_hhdet_in!N$88</f>
        <v>30633.224809889089</v>
      </c>
      <c r="O45" s="67">
        <f>RES_hhdet_in!O$88</f>
        <v>30584.750000000011</v>
      </c>
      <c r="P45" s="67">
        <f>RES_hhdet_in!P$88</f>
        <v>25317.750000000004</v>
      </c>
      <c r="Q45" s="67">
        <f>RES_hhdet_in!Q$88</f>
        <v>7721.9999999999518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23730.000000000011</v>
      </c>
      <c r="L46" s="67">
        <f>RES_hhdet_in!L$89</f>
        <v>6819.5127248751669</v>
      </c>
      <c r="M46" s="67">
        <f>RES_hhdet_in!M$89</f>
        <v>6681.3128344547704</v>
      </c>
      <c r="N46" s="67">
        <f>RES_hhdet_in!N$89</f>
        <v>7025.0302513455963</v>
      </c>
      <c r="O46" s="67">
        <f>RES_hhdet_in!O$89</f>
        <v>7049.7404650764456</v>
      </c>
      <c r="P46" s="67">
        <f>RES_hhdet_in!P$89</f>
        <v>7052.3263513919355</v>
      </c>
      <c r="Q46" s="67">
        <f>RES_hhdet_in!Q$89</f>
        <v>1918.7469716157261</v>
      </c>
    </row>
    <row r="47" spans="1:17" ht="12" customHeight="1" x14ac:dyDescent="0.25">
      <c r="A47" s="23" t="s">
        <v>144</v>
      </c>
      <c r="B47" s="67"/>
      <c r="C47" s="67">
        <f>RES_hhdet_in!C$92</f>
        <v>7081.2500000000036</v>
      </c>
      <c r="D47" s="67">
        <f>RES_hhdet_in!D$92</f>
        <v>11930.25</v>
      </c>
      <c r="E47" s="67">
        <f>RES_hhdet_in!E$92</f>
        <v>6605.25</v>
      </c>
      <c r="F47" s="67">
        <f>RES_hhdet_in!F$92</f>
        <v>3755.6651937445636</v>
      </c>
      <c r="G47" s="67">
        <f>RES_hhdet_in!G$92</f>
        <v>5582.5934064305429</v>
      </c>
      <c r="H47" s="67">
        <f>RES_hhdet_in!H$92</f>
        <v>1167.2713005227706</v>
      </c>
      <c r="I47" s="67">
        <f>RES_hhdet_in!I$92</f>
        <v>4265.265526838667</v>
      </c>
      <c r="J47" s="67">
        <f>RES_hhdet_in!J$92</f>
        <v>2821.2500000000186</v>
      </c>
      <c r="K47" s="67">
        <f>RES_hhdet_in!K$92</f>
        <v>2456.2285707607675</v>
      </c>
      <c r="L47" s="67">
        <f>RES_hhdet_in!L$92</f>
        <v>7056.874240434584</v>
      </c>
      <c r="M47" s="67">
        <f>RES_hhdet_in!M$92</f>
        <v>2770.6395258877974</v>
      </c>
      <c r="N47" s="67">
        <f>RES_hhdet_in!N$92</f>
        <v>733.17326372655975</v>
      </c>
      <c r="O47" s="67">
        <f>RES_hhdet_in!O$92</f>
        <v>3241.6421910432809</v>
      </c>
      <c r="P47" s="67">
        <f>RES_hhdet_in!P$92</f>
        <v>14.042323141442061</v>
      </c>
      <c r="Q47" s="67">
        <f>RES_hhdet_in!Q$92</f>
        <v>1718.4643088206603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2882.0000000000055</v>
      </c>
      <c r="L48" s="67">
        <f>RES_hhdet_in!L$93</f>
        <v>706.46071310820605</v>
      </c>
      <c r="M48" s="67">
        <f>RES_hhdet_in!M$93</f>
        <v>386.0784419955736</v>
      </c>
      <c r="N48" s="67">
        <f>RES_hhdet_in!N$93</f>
        <v>110.07673627344035</v>
      </c>
      <c r="O48" s="67">
        <f>RES_hhdet_in!O$93</f>
        <v>299.97089625325634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8270.8104932158567</v>
      </c>
      <c r="D49" s="67">
        <f>RES_hhdet_in!D$96</f>
        <v>0</v>
      </c>
      <c r="E49" s="67">
        <f>RES_hhdet_in!E$96</f>
        <v>0</v>
      </c>
      <c r="F49" s="67">
        <f>RES_hhdet_in!F$96</f>
        <v>11892.749999999993</v>
      </c>
      <c r="G49" s="67">
        <f>RES_hhdet_in!G$96</f>
        <v>18437.750000000007</v>
      </c>
      <c r="H49" s="67">
        <f>RES_hhdet_in!H$96</f>
        <v>10364.750000000007</v>
      </c>
      <c r="I49" s="67">
        <f>RES_hhdet_in!I$96</f>
        <v>19140.749999999985</v>
      </c>
      <c r="J49" s="67">
        <f>RES_hhdet_in!J$96</f>
        <v>1845.1902095724286</v>
      </c>
      <c r="K49" s="67">
        <f>RES_hhdet_in!K$96</f>
        <v>4788.5604932158622</v>
      </c>
      <c r="L49" s="67">
        <f>RES_hhdet_in!L$96</f>
        <v>35590.749999999985</v>
      </c>
      <c r="M49" s="67">
        <f>RES_hhdet_in!M$96</f>
        <v>648.93476287228691</v>
      </c>
      <c r="N49" s="67">
        <f>RES_hhdet_in!N$96</f>
        <v>0</v>
      </c>
      <c r="O49" s="67">
        <f>RES_hhdet_in!O$96</f>
        <v>8109.6368422659225</v>
      </c>
      <c r="P49" s="67">
        <f>RES_hhdet_in!P$96</f>
        <v>0</v>
      </c>
      <c r="Q49" s="67">
        <f>RES_hhdet_in!Q$96</f>
        <v>3090.9320829152239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5110.00000000001</v>
      </c>
      <c r="L50" s="67">
        <f>RES_hhdet_in!L$97</f>
        <v>6698.8494379084659</v>
      </c>
      <c r="M50" s="67">
        <f>RES_hhdet_in!M$97</f>
        <v>0</v>
      </c>
      <c r="N50" s="67">
        <f>RES_hhdet_in!N$97</f>
        <v>0</v>
      </c>
      <c r="O50" s="67">
        <f>RES_hhdet_in!O$97</f>
        <v>904.19667228958485</v>
      </c>
      <c r="P50" s="67">
        <f>RES_hhdet_in!P$97</f>
        <v>0</v>
      </c>
      <c r="Q50" s="67">
        <f>RES_hhdet_in!Q$97</f>
        <v>481.51288528715423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3619.2499999999995</v>
      </c>
      <c r="D53" s="67">
        <f>RES_hhdet_in!D$102</f>
        <v>18161.675967397867</v>
      </c>
      <c r="E53" s="67">
        <f>RES_hhdet_in!E$102</f>
        <v>4469.6759673978668</v>
      </c>
      <c r="F53" s="67">
        <f>RES_hhdet_in!F$102</f>
        <v>4199.3234961030494</v>
      </c>
      <c r="G53" s="67">
        <f>RES_hhdet_in!G$102</f>
        <v>11704.573496103047</v>
      </c>
      <c r="H53" s="67">
        <f>RES_hhdet_in!H$102</f>
        <v>5195.2965370967277</v>
      </c>
      <c r="I53" s="67">
        <f>RES_hhdet_in!I$102</f>
        <v>15014.392482108118</v>
      </c>
      <c r="J53" s="67">
        <f>RES_hhdet_in!J$102</f>
        <v>39741.842823332139</v>
      </c>
      <c r="K53" s="67">
        <f>RES_hhdet_in!K$102</f>
        <v>20347.267932949861</v>
      </c>
      <c r="L53" s="67">
        <f>RES_hhdet_in!L$102</f>
        <v>35408.517932949871</v>
      </c>
      <c r="M53" s="67">
        <f>RES_hhdet_in!M$102</f>
        <v>51374.031867488833</v>
      </c>
      <c r="N53" s="67">
        <f>RES_hhdet_in!N$102</f>
        <v>51085.499999999993</v>
      </c>
      <c r="O53" s="67">
        <f>RES_hhdet_in!O$102</f>
        <v>47156.249999999993</v>
      </c>
      <c r="P53" s="67">
        <f>RES_hhdet_in!P$102</f>
        <v>44731.000000000058</v>
      </c>
      <c r="Q53" s="67">
        <f>RES_hhdet_in!Q$102</f>
        <v>96160.999999999956</v>
      </c>
    </row>
    <row r="54" spans="1:17" ht="12" customHeight="1" x14ac:dyDescent="0.25">
      <c r="A54" s="29" t="s">
        <v>140</v>
      </c>
      <c r="B54" s="83"/>
      <c r="C54" s="83">
        <f>RES_hhdet_in!C$103</f>
        <v>29705.25</v>
      </c>
      <c r="D54" s="83">
        <f>RES_hhdet_in!D$103</f>
        <v>0</v>
      </c>
      <c r="E54" s="83">
        <f>RES_hhdet_in!E$103</f>
        <v>6059.75</v>
      </c>
      <c r="F54" s="83">
        <f>RES_hhdet_in!F$103</f>
        <v>34703.25</v>
      </c>
      <c r="G54" s="83">
        <f>RES_hhdet_in!G$103</f>
        <v>36902.25</v>
      </c>
      <c r="H54" s="83">
        <f>RES_hhdet_in!H$103</f>
        <v>24084.250000000015</v>
      </c>
      <c r="I54" s="83">
        <f>RES_hhdet_in!I$103</f>
        <v>45353.250000000015</v>
      </c>
      <c r="J54" s="83">
        <f>RES_hhdet_in!J$103</f>
        <v>6477.8944307478387</v>
      </c>
      <c r="K54" s="83">
        <f>RES_hhdet_in!K$103</f>
        <v>99271.574032602119</v>
      </c>
      <c r="L54" s="83">
        <f>RES_hhdet_in!L$103</f>
        <v>67477.249999999985</v>
      </c>
      <c r="M54" s="83">
        <f>RES_hhdet_in!M$103</f>
        <v>13024.387093878822</v>
      </c>
      <c r="N54" s="83">
        <f>RES_hhdet_in!N$103</f>
        <v>39552.247244904836</v>
      </c>
      <c r="O54" s="83">
        <f>RES_hhdet_in!O$103</f>
        <v>71360.026959006325</v>
      </c>
      <c r="P54" s="83">
        <f>RES_hhdet_in!P$103</f>
        <v>27927.331751999001</v>
      </c>
      <c r="Q54" s="83">
        <f>RES_hhdet_in!Q$103</f>
        <v>7059.9013979543761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11169.293194664904</v>
      </c>
      <c r="D58" s="67">
        <f>RES_hhdet_in_new!D$83</f>
        <v>0</v>
      </c>
      <c r="E58" s="67">
        <f>RES_hhdet_in_new!E$83</f>
        <v>0</v>
      </c>
      <c r="F58" s="67">
        <f>RES_hhdet_in_new!F$83</f>
        <v>9654.564118084134</v>
      </c>
      <c r="G58" s="67">
        <f>RES_hhdet_in_new!G$83</f>
        <v>14447.371051462609</v>
      </c>
      <c r="H58" s="67">
        <f>RES_hhdet_in_new!H$83</f>
        <v>5300.0154812341016</v>
      </c>
      <c r="I58" s="67">
        <f>RES_hhdet_in_new!I$83</f>
        <v>14018.949661171129</v>
      </c>
      <c r="J58" s="67">
        <f>RES_hhdet_in_new!J$83</f>
        <v>4137.6370513895909</v>
      </c>
      <c r="K58" s="67">
        <f>RES_hhdet_in_new!K$83</f>
        <v>20727.115589075187</v>
      </c>
      <c r="L58" s="67">
        <f>RES_hhdet_in_new!L$83</f>
        <v>57053.261640582081</v>
      </c>
      <c r="M58" s="67">
        <f>RES_hhdet_in_new!M$83</f>
        <v>13024.387093878822</v>
      </c>
      <c r="N58" s="67">
        <f>RES_hhdet_in_new!N$83</f>
        <v>15504.927461043797</v>
      </c>
      <c r="O58" s="67">
        <f>RES_hhdet_in_new!O$83</f>
        <v>14581.418370958487</v>
      </c>
      <c r="P58" s="67">
        <f>RES_hhdet_in_new!P$83</f>
        <v>410.64560935371043</v>
      </c>
      <c r="Q58" s="67">
        <f>RES_hhdet_in_new!Q$83</f>
        <v>7059.9013979543161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374</v>
      </c>
      <c r="D60" s="67">
        <f>RES_hhdet_in_new!D$86</f>
        <v>0</v>
      </c>
      <c r="E60" s="67">
        <f>RES_hhdet_in_new!E$86</f>
        <v>0</v>
      </c>
      <c r="F60" s="67">
        <f>RES_hhdet_in_new!F$86</f>
        <v>379.00000000000006</v>
      </c>
      <c r="G60" s="67">
        <f>RES_hhdet_in_new!G$86</f>
        <v>726</v>
      </c>
      <c r="H60" s="67">
        <f>RES_hhdet_in_new!H$86</f>
        <v>695.99999999999989</v>
      </c>
      <c r="I60" s="67">
        <f>RES_hhdet_in_new!I$86</f>
        <v>1319.9999999999998</v>
      </c>
      <c r="J60" s="67">
        <f>RES_hhdet_in_new!J$86</f>
        <v>1725.9999999999998</v>
      </c>
      <c r="K60" s="67">
        <f>RES_hhdet_in_new!K$86</f>
        <v>1807.0000000000005</v>
      </c>
      <c r="L60" s="67">
        <f>RES_hhdet_in_new!L$86</f>
        <v>9750</v>
      </c>
      <c r="M60" s="67">
        <f>RES_hhdet_in_new!M$86</f>
        <v>4313.0000000000009</v>
      </c>
      <c r="N60" s="67">
        <f>RES_hhdet_in_new!N$86</f>
        <v>10943.000000000002</v>
      </c>
      <c r="O60" s="67">
        <f>RES_hhdet_in_new!O$86</f>
        <v>1861.0000000000005</v>
      </c>
      <c r="P60" s="67">
        <f>RES_hhdet_in_new!P$86</f>
        <v>410.64560935371043</v>
      </c>
      <c r="Q60" s="67">
        <f>RES_hhdet_in_new!Q$86</f>
        <v>7059.9013979543161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5808.0596852472636</v>
      </c>
      <c r="D62" s="67">
        <f>RES_hhdet_in_new!D$88</f>
        <v>0</v>
      </c>
      <c r="E62" s="67">
        <f>RES_hhdet_in_new!E$88</f>
        <v>0</v>
      </c>
      <c r="F62" s="67">
        <f>RES_hhdet_in_new!F$88</f>
        <v>3946.6913643970342</v>
      </c>
      <c r="G62" s="67">
        <f>RES_hhdet_in_new!G$88</f>
        <v>6989.0260064178638</v>
      </c>
      <c r="H62" s="67">
        <f>RES_hhdet_in_new!H$88</f>
        <v>4101.141379377339</v>
      </c>
      <c r="I62" s="67">
        <f>RES_hhdet_in_new!I$88</f>
        <v>8312.7239231922704</v>
      </c>
      <c r="J62" s="67">
        <f>RES_hhdet_in_new!J$88</f>
        <v>3033.1760777498494</v>
      </c>
      <c r="K62" s="67">
        <f>RES_hhdet_in_new!K$88</f>
        <v>0</v>
      </c>
      <c r="L62" s="67">
        <f>RES_hhdet_in_new!L$88</f>
        <v>22852.314315304211</v>
      </c>
      <c r="M62" s="67">
        <f>RES_hhdet_in_new!M$88</f>
        <v>6343.0742594240519</v>
      </c>
      <c r="N62" s="67">
        <f>RES_hhdet_in_new!N$88</f>
        <v>8479.8972096982016</v>
      </c>
      <c r="O62" s="67">
        <f>RES_hhdet_in_new!O$88</f>
        <v>7531.6779058820412</v>
      </c>
      <c r="P62" s="67">
        <f>RES_hhdet_in_new!P$88</f>
        <v>0</v>
      </c>
      <c r="Q62" s="67">
        <f>RES_hhdet_in_new!Q$88</f>
        <v>3974.5042520592797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20727.115589075187</v>
      </c>
      <c r="L63" s="67">
        <f>RES_hhdet_in_new!L$89</f>
        <v>6819.5127248751669</v>
      </c>
      <c r="M63" s="67">
        <f>RES_hhdet_in_new!M$89</f>
        <v>6681.3128344547704</v>
      </c>
      <c r="N63" s="67">
        <f>RES_hhdet_in_new!N$89</f>
        <v>7025.0302513455963</v>
      </c>
      <c r="O63" s="67">
        <f>RES_hhdet_in_new!O$89</f>
        <v>7049.7404650764456</v>
      </c>
      <c r="P63" s="67">
        <f>RES_hhdet_in_new!P$89</f>
        <v>410.64560935371043</v>
      </c>
      <c r="Q63" s="67">
        <f>RES_hhdet_in_new!Q$89</f>
        <v>1682.2617229777197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5361.2335094176406</v>
      </c>
      <c r="D66" s="67">
        <f>RES_hhdet_in_new!D$96</f>
        <v>0</v>
      </c>
      <c r="E66" s="67">
        <f>RES_hhdet_in_new!E$96</f>
        <v>0</v>
      </c>
      <c r="F66" s="67">
        <f>RES_hhdet_in_new!F$96</f>
        <v>5707.8727536871002</v>
      </c>
      <c r="G66" s="67">
        <f>RES_hhdet_in_new!G$96</f>
        <v>7458.3450450447453</v>
      </c>
      <c r="H66" s="67">
        <f>RES_hhdet_in_new!H$96</f>
        <v>1198.8741018567623</v>
      </c>
      <c r="I66" s="67">
        <f>RES_hhdet_in_new!I$96</f>
        <v>5706.225737978858</v>
      </c>
      <c r="J66" s="67">
        <f>RES_hhdet_in_new!J$96</f>
        <v>1104.4609736397417</v>
      </c>
      <c r="K66" s="67">
        <f>RES_hhdet_in_new!K$96</f>
        <v>0</v>
      </c>
      <c r="L66" s="67">
        <f>RES_hhdet_in_new!L$96</f>
        <v>20814.158104523729</v>
      </c>
      <c r="M66" s="67">
        <f>RES_hhdet_in_new!M$96</f>
        <v>0</v>
      </c>
      <c r="N66" s="67">
        <f>RES_hhdet_in_new!N$96</f>
        <v>0</v>
      </c>
      <c r="O66" s="67">
        <f>RES_hhdet_in_new!O$96</f>
        <v>0</v>
      </c>
      <c r="P66" s="67">
        <f>RES_hhdet_in_new!P$96</f>
        <v>0</v>
      </c>
      <c r="Q66" s="67">
        <f>RES_hhdet_in_new!Q$96</f>
        <v>921.62253763016338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6567.2764958789676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481.51288528715332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11169.293194664904</v>
      </c>
      <c r="D71" s="83">
        <f>RES_hhdet_in_new!D$103</f>
        <v>0</v>
      </c>
      <c r="E71" s="83">
        <f>RES_hhdet_in_new!E$103</f>
        <v>0</v>
      </c>
      <c r="F71" s="83">
        <f>RES_hhdet_in_new!F$103</f>
        <v>9654.564118084134</v>
      </c>
      <c r="G71" s="83">
        <f>RES_hhdet_in_new!G$103</f>
        <v>14447.371051462609</v>
      </c>
      <c r="H71" s="83">
        <f>RES_hhdet_in_new!H$103</f>
        <v>5300.0154812341016</v>
      </c>
      <c r="I71" s="83">
        <f>RES_hhdet_in_new!I$103</f>
        <v>14018.949661171129</v>
      </c>
      <c r="J71" s="83">
        <f>RES_hhdet_in_new!J$103</f>
        <v>4137.6370513895909</v>
      </c>
      <c r="K71" s="83">
        <f>RES_hhdet_in_new!K$103</f>
        <v>20727.115589075187</v>
      </c>
      <c r="L71" s="83">
        <f>RES_hhdet_in_new!L$103</f>
        <v>57053.261640582074</v>
      </c>
      <c r="M71" s="83">
        <f>RES_hhdet_in_new!M$103</f>
        <v>13024.387093878822</v>
      </c>
      <c r="N71" s="83">
        <f>RES_hhdet_in_new!N$103</f>
        <v>15504.927461043799</v>
      </c>
      <c r="O71" s="83">
        <f>RES_hhdet_in_new!O$103</f>
        <v>14581.418370958487</v>
      </c>
      <c r="P71" s="83">
        <f>RES_hhdet_in_new!P$103</f>
        <v>410.64560935371043</v>
      </c>
      <c r="Q71" s="83">
        <f>RES_hhdet_in_new!Q$103</f>
        <v>7059.9013979543161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14598.456805335092</v>
      </c>
      <c r="D75" s="67">
        <f t="shared" ref="D75:Q75" si="4">D41-D58</f>
        <v>0</v>
      </c>
      <c r="E75" s="67">
        <f t="shared" si="4"/>
        <v>0</v>
      </c>
      <c r="F75" s="67">
        <f t="shared" si="4"/>
        <v>13563.185881915866</v>
      </c>
      <c r="G75" s="67">
        <f t="shared" si="4"/>
        <v>22403.378948537393</v>
      </c>
      <c r="H75" s="67">
        <f t="shared" si="4"/>
        <v>7772.7345187658984</v>
      </c>
      <c r="I75" s="67">
        <f t="shared" si="4"/>
        <v>34985.800338828871</v>
      </c>
      <c r="J75" s="67">
        <f t="shared" si="4"/>
        <v>5764.112948610411</v>
      </c>
      <c r="K75" s="67">
        <f t="shared" si="4"/>
        <v>45928.634410924831</v>
      </c>
      <c r="L75" s="67">
        <f t="shared" si="4"/>
        <v>17928.488359417919</v>
      </c>
      <c r="M75" s="67">
        <f t="shared" si="4"/>
        <v>13074.362906121174</v>
      </c>
      <c r="N75" s="67">
        <f t="shared" si="4"/>
        <v>11511.822538956199</v>
      </c>
      <c r="O75" s="67">
        <f t="shared" si="4"/>
        <v>20449.331629041521</v>
      </c>
      <c r="P75" s="67">
        <f t="shared" si="4"/>
        <v>288.10439064628957</v>
      </c>
      <c r="Q75" s="67">
        <f t="shared" si="4"/>
        <v>2209.0986020456839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489</v>
      </c>
      <c r="D77" s="67">
        <f t="shared" ref="D77:Q77" si="5">D43-D60</f>
        <v>369</v>
      </c>
      <c r="E77" s="67">
        <f t="shared" si="5"/>
        <v>662.5</v>
      </c>
      <c r="F77" s="67">
        <f t="shared" si="5"/>
        <v>1204.25</v>
      </c>
      <c r="G77" s="67">
        <f t="shared" si="5"/>
        <v>1785</v>
      </c>
      <c r="H77" s="67">
        <f t="shared" si="5"/>
        <v>1642.75</v>
      </c>
      <c r="I77" s="67">
        <f t="shared" si="5"/>
        <v>3883.5</v>
      </c>
      <c r="J77" s="67">
        <f t="shared" si="5"/>
        <v>2652.25</v>
      </c>
      <c r="K77" s="67">
        <f t="shared" si="5"/>
        <v>4002.9999999999995</v>
      </c>
      <c r="L77" s="67">
        <f t="shared" si="5"/>
        <v>3064</v>
      </c>
      <c r="M77" s="67">
        <f t="shared" si="5"/>
        <v>4329.9999999999991</v>
      </c>
      <c r="N77" s="67">
        <f t="shared" si="5"/>
        <v>8123.9999999999982</v>
      </c>
      <c r="O77" s="67">
        <f t="shared" si="5"/>
        <v>2610.9999999999995</v>
      </c>
      <c r="P77" s="67">
        <f t="shared" si="5"/>
        <v>464.60439064628957</v>
      </c>
      <c r="Q77" s="67">
        <f t="shared" si="5"/>
        <v>3030.0986020456839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9174.6073418212327</v>
      </c>
      <c r="D79" s="67">
        <f t="shared" si="6"/>
        <v>0</v>
      </c>
      <c r="E79" s="67">
        <f t="shared" si="6"/>
        <v>82.098214285713766</v>
      </c>
      <c r="F79" s="67">
        <f t="shared" si="6"/>
        <v>9075.7515889583137</v>
      </c>
      <c r="G79" s="67">
        <f t="shared" si="6"/>
        <v>14804.493744885674</v>
      </c>
      <c r="H79" s="67">
        <f t="shared" si="6"/>
        <v>10342.108620622654</v>
      </c>
      <c r="I79" s="67">
        <f t="shared" si="6"/>
        <v>24740.864627045179</v>
      </c>
      <c r="J79" s="67">
        <f t="shared" si="6"/>
        <v>4414.0739222501415</v>
      </c>
      <c r="K79" s="67">
        <f t="shared" si="6"/>
        <v>40402.25</v>
      </c>
      <c r="L79" s="67">
        <f t="shared" si="6"/>
        <v>12661.439007336427</v>
      </c>
      <c r="M79" s="67">
        <f t="shared" si="6"/>
        <v>20329.175740575931</v>
      </c>
      <c r="N79" s="67">
        <f t="shared" si="6"/>
        <v>22153.327600190889</v>
      </c>
      <c r="O79" s="67">
        <f t="shared" si="6"/>
        <v>23053.072094117968</v>
      </c>
      <c r="P79" s="67">
        <f t="shared" si="6"/>
        <v>25317.750000000004</v>
      </c>
      <c r="Q79" s="67">
        <f t="shared" si="6"/>
        <v>3747.4957479406721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3002.8844109248239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6641.6807420382247</v>
      </c>
      <c r="Q80" s="67">
        <f t="shared" si="6"/>
        <v>236.4852486380064</v>
      </c>
    </row>
    <row r="81" spans="1:17" ht="12" customHeight="1" x14ac:dyDescent="0.25">
      <c r="A81" s="148" t="s">
        <v>144</v>
      </c>
      <c r="B81" s="67"/>
      <c r="C81" s="67">
        <f t="shared" si="6"/>
        <v>7081.2500000000036</v>
      </c>
      <c r="D81" s="67">
        <f t="shared" si="6"/>
        <v>11930.25</v>
      </c>
      <c r="E81" s="67">
        <f t="shared" si="6"/>
        <v>6605.25</v>
      </c>
      <c r="F81" s="67">
        <f t="shared" si="6"/>
        <v>3755.6651937445636</v>
      </c>
      <c r="G81" s="67">
        <f t="shared" si="6"/>
        <v>5582.5934064305429</v>
      </c>
      <c r="H81" s="67">
        <f t="shared" si="6"/>
        <v>1167.2713005227706</v>
      </c>
      <c r="I81" s="67">
        <f t="shared" si="6"/>
        <v>4265.265526838667</v>
      </c>
      <c r="J81" s="67">
        <f t="shared" si="6"/>
        <v>2821.2500000000186</v>
      </c>
      <c r="K81" s="67">
        <f t="shared" si="6"/>
        <v>2456.2285707607675</v>
      </c>
      <c r="L81" s="67">
        <f t="shared" si="6"/>
        <v>7056.874240434584</v>
      </c>
      <c r="M81" s="67">
        <f t="shared" si="6"/>
        <v>2770.6395258877974</v>
      </c>
      <c r="N81" s="67">
        <f t="shared" si="6"/>
        <v>733.17326372655975</v>
      </c>
      <c r="O81" s="67">
        <f t="shared" si="6"/>
        <v>3241.6421910432809</v>
      </c>
      <c r="P81" s="67">
        <f t="shared" si="6"/>
        <v>14.042323141442061</v>
      </c>
      <c r="Q81" s="67">
        <f t="shared" si="6"/>
        <v>1718.4643088206603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2882.0000000000055</v>
      </c>
      <c r="L82" s="67">
        <f t="shared" si="6"/>
        <v>706.46071310820605</v>
      </c>
      <c r="M82" s="67">
        <f t="shared" si="6"/>
        <v>386.0784419955736</v>
      </c>
      <c r="N82" s="67">
        <f t="shared" si="6"/>
        <v>110.07673627344035</v>
      </c>
      <c r="O82" s="67">
        <f t="shared" si="6"/>
        <v>299.97089625325634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2909.5769837982161</v>
      </c>
      <c r="D83" s="67">
        <f t="shared" si="6"/>
        <v>0</v>
      </c>
      <c r="E83" s="67">
        <f t="shared" si="6"/>
        <v>0</v>
      </c>
      <c r="F83" s="67">
        <f t="shared" si="6"/>
        <v>6184.8772463128926</v>
      </c>
      <c r="G83" s="67">
        <f t="shared" si="6"/>
        <v>10979.404954955262</v>
      </c>
      <c r="H83" s="67">
        <f t="shared" si="6"/>
        <v>9165.8758981432456</v>
      </c>
      <c r="I83" s="67">
        <f t="shared" si="6"/>
        <v>13434.524262021128</v>
      </c>
      <c r="J83" s="67">
        <f t="shared" si="6"/>
        <v>740.72923593268683</v>
      </c>
      <c r="K83" s="67">
        <f t="shared" si="6"/>
        <v>4788.5604932158622</v>
      </c>
      <c r="L83" s="67">
        <f t="shared" si="6"/>
        <v>14776.591895476256</v>
      </c>
      <c r="M83" s="67">
        <f t="shared" si="6"/>
        <v>648.93476287228691</v>
      </c>
      <c r="N83" s="67">
        <f t="shared" si="6"/>
        <v>0</v>
      </c>
      <c r="O83" s="67">
        <f t="shared" si="6"/>
        <v>8109.6368422659225</v>
      </c>
      <c r="P83" s="67">
        <f t="shared" si="6"/>
        <v>0</v>
      </c>
      <c r="Q83" s="67">
        <f t="shared" si="6"/>
        <v>2169.3095452850603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5110.00000000001</v>
      </c>
      <c r="L84" s="67">
        <f t="shared" si="6"/>
        <v>131.57294202949834</v>
      </c>
      <c r="M84" s="67">
        <f t="shared" si="6"/>
        <v>0</v>
      </c>
      <c r="N84" s="67">
        <f t="shared" si="6"/>
        <v>0</v>
      </c>
      <c r="O84" s="67">
        <f t="shared" si="6"/>
        <v>904.19667228958485</v>
      </c>
      <c r="P84" s="67">
        <f t="shared" si="6"/>
        <v>0</v>
      </c>
      <c r="Q84" s="67">
        <f t="shared" si="6"/>
        <v>9.0949470177292824E-13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3619.2499999999995</v>
      </c>
      <c r="D87" s="67">
        <f t="shared" si="7"/>
        <v>18161.675967397867</v>
      </c>
      <c r="E87" s="67">
        <f t="shared" si="7"/>
        <v>4469.6759673978668</v>
      </c>
      <c r="F87" s="67">
        <f t="shared" si="7"/>
        <v>4199.3234961030494</v>
      </c>
      <c r="G87" s="67">
        <f t="shared" si="7"/>
        <v>11704.573496103047</v>
      </c>
      <c r="H87" s="67">
        <f t="shared" si="7"/>
        <v>5195.2965370967277</v>
      </c>
      <c r="I87" s="67">
        <f t="shared" si="7"/>
        <v>15014.392482108118</v>
      </c>
      <c r="J87" s="67">
        <f t="shared" si="7"/>
        <v>39741.842823332139</v>
      </c>
      <c r="K87" s="67">
        <f t="shared" si="7"/>
        <v>20347.267932949861</v>
      </c>
      <c r="L87" s="67">
        <f t="shared" si="7"/>
        <v>35408.517932949871</v>
      </c>
      <c r="M87" s="67">
        <f t="shared" si="7"/>
        <v>51374.031867488833</v>
      </c>
      <c r="N87" s="67">
        <f t="shared" si="7"/>
        <v>51085.499999999993</v>
      </c>
      <c r="O87" s="67">
        <f t="shared" si="7"/>
        <v>47156.249999999993</v>
      </c>
      <c r="P87" s="67">
        <f t="shared" si="7"/>
        <v>44731.000000000058</v>
      </c>
      <c r="Q87" s="67">
        <f t="shared" si="7"/>
        <v>96160.999999999956</v>
      </c>
    </row>
    <row r="88" spans="1:17" ht="12" customHeight="1" x14ac:dyDescent="0.25">
      <c r="A88" s="159" t="s">
        <v>140</v>
      </c>
      <c r="B88" s="83"/>
      <c r="C88" s="83">
        <f t="shared" si="7"/>
        <v>18535.956805335096</v>
      </c>
      <c r="D88" s="83">
        <f t="shared" si="7"/>
        <v>0</v>
      </c>
      <c r="E88" s="83">
        <f t="shared" si="7"/>
        <v>6059.75</v>
      </c>
      <c r="F88" s="83">
        <f t="shared" si="7"/>
        <v>25048.685881915866</v>
      </c>
      <c r="G88" s="83">
        <f t="shared" si="7"/>
        <v>22454.878948537393</v>
      </c>
      <c r="H88" s="83">
        <f t="shared" si="7"/>
        <v>18784.234518765912</v>
      </c>
      <c r="I88" s="83">
        <f t="shared" si="7"/>
        <v>31334.300338828885</v>
      </c>
      <c r="J88" s="83">
        <f t="shared" si="7"/>
        <v>2340.2573793582478</v>
      </c>
      <c r="K88" s="83">
        <f t="shared" si="7"/>
        <v>78544.458443526935</v>
      </c>
      <c r="L88" s="83">
        <f t="shared" si="7"/>
        <v>10423.988359417912</v>
      </c>
      <c r="M88" s="83">
        <f t="shared" si="7"/>
        <v>0</v>
      </c>
      <c r="N88" s="83">
        <f t="shared" si="7"/>
        <v>24047.319783861036</v>
      </c>
      <c r="O88" s="83">
        <f t="shared" si="7"/>
        <v>56778.608588047835</v>
      </c>
      <c r="P88" s="83">
        <f t="shared" si="7"/>
        <v>27516.686142645292</v>
      </c>
      <c r="Q88" s="83">
        <f t="shared" si="7"/>
        <v>6.0026650317013264E-11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25767.750000000004</v>
      </c>
      <c r="D94" s="80">
        <f>RES_hhdet_numvin!D83</f>
        <v>0</v>
      </c>
      <c r="E94" s="80">
        <f>RES_hhdet_numvin!E83</f>
        <v>0</v>
      </c>
      <c r="F94" s="80">
        <f>RES_hhdet_numvin!F83</f>
        <v>23217.75</v>
      </c>
      <c r="G94" s="80">
        <f>RES_hhdet_numvin!G83</f>
        <v>36850.75</v>
      </c>
      <c r="H94" s="80">
        <f>RES_hhdet_numvin!H83</f>
        <v>13072.75</v>
      </c>
      <c r="I94" s="80">
        <f>RES_hhdet_numvin!I83</f>
        <v>49004.75</v>
      </c>
      <c r="J94" s="80">
        <f>RES_hhdet_numvin!J83</f>
        <v>9901.7500000000018</v>
      </c>
      <c r="K94" s="80">
        <f>RES_hhdet_numvin!K83</f>
        <v>66655.75</v>
      </c>
      <c r="L94" s="80">
        <f>RES_hhdet_numvin!L83</f>
        <v>74981.75</v>
      </c>
      <c r="M94" s="80">
        <f>RES_hhdet_numvin!M83</f>
        <v>26098.749999999996</v>
      </c>
      <c r="N94" s="80">
        <f>RES_hhdet_numvin!N83</f>
        <v>27016.749999999996</v>
      </c>
      <c r="O94" s="80">
        <f>RES_hhdet_numvin!O83</f>
        <v>35030.750000000007</v>
      </c>
      <c r="P94" s="80">
        <f>RES_hhdet_numvin!P83</f>
        <v>698.75</v>
      </c>
      <c r="Q94" s="80">
        <f>RES_hhdet_numvin!Q83</f>
        <v>9269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617.25</v>
      </c>
      <c r="I96" s="80">
        <f>RES_hhdet_numvin!I86</f>
        <v>4613</v>
      </c>
      <c r="J96" s="80">
        <f>RES_hhdet_numvin!J86</f>
        <v>4131</v>
      </c>
      <c r="K96" s="80">
        <f>RES_hhdet_numvin!K86</f>
        <v>5810</v>
      </c>
      <c r="L96" s="80">
        <f>RES_hhdet_numvin!L86</f>
        <v>12814</v>
      </c>
      <c r="M96" s="80">
        <f>RES_hhdet_numvin!M86</f>
        <v>8643</v>
      </c>
      <c r="N96" s="80">
        <f>RES_hhdet_numvin!N86</f>
        <v>19067</v>
      </c>
      <c r="O96" s="80">
        <f>RES_hhdet_numvin!O86</f>
        <v>5293</v>
      </c>
      <c r="P96" s="80">
        <f>RES_hhdet_numvin!P86</f>
        <v>698.75</v>
      </c>
      <c r="Q96" s="80">
        <f>RES_hhdet_numvin!Q86</f>
        <v>9269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24321.345766878243</v>
      </c>
      <c r="D98" s="80">
        <f>RES_hhdet_numvin!D88</f>
        <v>0</v>
      </c>
      <c r="E98" s="80">
        <f>RES_hhdet_numvin!E88</f>
        <v>0</v>
      </c>
      <c r="F98" s="80">
        <f>RES_hhdet_numvin!F88</f>
        <v>22215.492812925739</v>
      </c>
      <c r="G98" s="80">
        <f>RES_hhdet_numvin!G88</f>
        <v>31053.844520941464</v>
      </c>
      <c r="H98" s="80">
        <f>RES_hhdet_numvin!H88</f>
        <v>12279.291498330238</v>
      </c>
      <c r="I98" s="80">
        <f>RES_hhdet_numvin!I88</f>
        <v>43245.984968282952</v>
      </c>
      <c r="J98" s="80">
        <f>RES_hhdet_numvin!J88</f>
        <v>7331.0831802314387</v>
      </c>
      <c r="K98" s="80">
        <f>RES_hhdet_numvin!K88</f>
        <v>41960.77381992805</v>
      </c>
      <c r="L98" s="80">
        <f>RES_hhdet_numvin!L88</f>
        <v>36767.522933631837</v>
      </c>
      <c r="M98" s="80">
        <f>RES_hhdet_numvin!M88</f>
        <v>18712.155546546834</v>
      </c>
      <c r="N98" s="80">
        <f>RES_hhdet_numvin!N88</f>
        <v>19991.719748654403</v>
      </c>
      <c r="O98" s="80">
        <f>RES_hhdet_numvin!O88</f>
        <v>27745.229332466788</v>
      </c>
      <c r="P98" s="80">
        <f>RES_hhdet_numvin!P88</f>
        <v>241.55403067629823</v>
      </c>
      <c r="Q98" s="80">
        <f>RES_hhdet_numvin!Q88</f>
        <v>5897.0018405056717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912.05481353367941</v>
      </c>
      <c r="H99" s="80">
        <f>RES_hhdet_numvin!H89</f>
        <v>434.45906678154813</v>
      </c>
      <c r="I99" s="80">
        <f>RES_hhdet_numvin!I89</f>
        <v>1484.4098483872976</v>
      </c>
      <c r="J99" s="80">
        <f>RES_hhdet_numvin!J89</f>
        <v>0</v>
      </c>
      <c r="K99" s="80">
        <f>RES_hhdet_numvin!K89</f>
        <v>17846.436352586439</v>
      </c>
      <c r="L99" s="80">
        <f>RES_hhdet_numvin!L89</f>
        <v>7022.6557500362414</v>
      </c>
      <c r="M99" s="80">
        <f>RES_hhdet_numvin!M89</f>
        <v>6681.3128344547686</v>
      </c>
      <c r="N99" s="80">
        <f>RES_hhdet_numvin!N89</f>
        <v>7025.0302513455945</v>
      </c>
      <c r="O99" s="80">
        <f>RES_hhdet_numvin!O89</f>
        <v>7049.7404650764438</v>
      </c>
      <c r="P99" s="80">
        <f>RES_hhdet_numvin!P89</f>
        <v>443.15364618225971</v>
      </c>
      <c r="Q99" s="80">
        <f>RES_hhdet_numvin!Q89</f>
        <v>1918.7469716157261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263.04137506196878</v>
      </c>
      <c r="D100" s="80">
        <f>RES_hhdet_numvin!D92</f>
        <v>0</v>
      </c>
      <c r="E100" s="80">
        <f>RES_hhdet_numvin!E92</f>
        <v>0</v>
      </c>
      <c r="F100" s="80">
        <f>RES_hhdet_numvin!F92</f>
        <v>979.21646411225333</v>
      </c>
      <c r="G100" s="80">
        <f>RES_hhdet_numvin!G92</f>
        <v>4747.2331818072844</v>
      </c>
      <c r="H100" s="80">
        <f>RES_hhdet_numvin!H92</f>
        <v>358.99943488821395</v>
      </c>
      <c r="I100" s="80">
        <f>RES_hhdet_numvin!I92</f>
        <v>2638.4027896234652</v>
      </c>
      <c r="J100" s="80">
        <f>RES_hhdet_numvin!J92</f>
        <v>725.47661019613372</v>
      </c>
      <c r="K100" s="80">
        <f>RES_hhdet_numvin!K92</f>
        <v>2810.2451718230468</v>
      </c>
      <c r="L100" s="80">
        <f>RES_hhdet_numvin!L92</f>
        <v>888.9957932201097</v>
      </c>
      <c r="M100" s="80">
        <f>RES_hhdet_numvin!M92</f>
        <v>56.346856126107802</v>
      </c>
      <c r="N100" s="80">
        <f>RES_hhdet_numvin!N92</f>
        <v>0</v>
      </c>
      <c r="O100" s="80">
        <f>RES_hhdet_numvin!O92</f>
        <v>0</v>
      </c>
      <c r="P100" s="80">
        <f>RES_hhdet_numvin!P92</f>
        <v>14.042323141442061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858.98274545698996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61.867311869723032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1064.0530554533184</v>
      </c>
      <c r="L101" s="80">
        <f>RES_hhdet_numvin!L93</f>
        <v>320.64873293151612</v>
      </c>
      <c r="M101" s="80">
        <f>RES_hhdet_numvin!M93</f>
        <v>0</v>
      </c>
      <c r="N101" s="80">
        <f>RES_hhdet_numvin!N93</f>
        <v>0</v>
      </c>
      <c r="O101" s="80">
        <f>RES_hhdet_numvin!O93</f>
        <v>42.448154288452614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324.3801126027995</v>
      </c>
      <c r="D102" s="80">
        <f>RES_hhdet_numvin!D96</f>
        <v>0</v>
      </c>
      <c r="E102" s="80">
        <f>RES_hhdet_numvin!E96</f>
        <v>0</v>
      </c>
      <c r="F102" s="80">
        <f>RES_hhdet_numvin!F96</f>
        <v>23.040722962007042</v>
      </c>
      <c r="G102" s="80">
        <f>RES_hhdet_numvin!G96</f>
        <v>75.750171847843276</v>
      </c>
      <c r="H102" s="80">
        <f>RES_hhdet_numvin!H96</f>
        <v>0</v>
      </c>
      <c r="I102" s="80">
        <f>RES_hhdet_numvin!I96</f>
        <v>1635.9523937062881</v>
      </c>
      <c r="J102" s="80">
        <f>RES_hhdet_numvin!J96</f>
        <v>1845.1902095724286</v>
      </c>
      <c r="K102" s="80">
        <f>RES_hhdet_numvin!K96</f>
        <v>2974.2416002091513</v>
      </c>
      <c r="L102" s="80">
        <f>RES_hhdet_numvin!L96</f>
        <v>24848.771723635778</v>
      </c>
      <c r="M102" s="80">
        <f>RES_hhdet_numvin!M96</f>
        <v>648.93476287228691</v>
      </c>
      <c r="N102" s="80">
        <f>RES_hhdet_numvin!N96</f>
        <v>0</v>
      </c>
      <c r="O102" s="80">
        <f>RES_hhdet_numvin!O96</f>
        <v>0</v>
      </c>
      <c r="P102" s="80">
        <f>RES_hhdet_numvin!P96</f>
        <v>0</v>
      </c>
      <c r="Q102" s="80">
        <f>RES_hhdet_numvin!Q96</f>
        <v>971.73830259144881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1.3921425992845356E-13</v>
      </c>
      <c r="D103" s="80">
        <f>RES_hhdet_numvin!D97</f>
        <v>0</v>
      </c>
      <c r="E103" s="80">
        <f>RES_hhdet_numvin!E97</f>
        <v>0</v>
      </c>
      <c r="F103" s="80">
        <f>RES_hhdet_numvin!F97</f>
        <v>9.8883904122075788E-15</v>
      </c>
      <c r="G103" s="80">
        <f>RES_hhdet_numvin!G97</f>
        <v>3.2509712228146229E-14</v>
      </c>
      <c r="H103" s="80">
        <f>RES_hhdet_numvin!H97</f>
        <v>0</v>
      </c>
      <c r="I103" s="80">
        <f>RES_hhdet_numvin!I97</f>
        <v>7.0210192585658986E-13</v>
      </c>
      <c r="J103" s="80">
        <f>RES_hhdet_numvin!J97</f>
        <v>0</v>
      </c>
      <c r="K103" s="80">
        <f>RES_hhdet_numvin!K97</f>
        <v>0</v>
      </c>
      <c r="L103" s="80">
        <f>RES_hhdet_numvin!L97</f>
        <v>5133.1550665445302</v>
      </c>
      <c r="M103" s="80">
        <f>RES_hhdet_numvin!M97</f>
        <v>0</v>
      </c>
      <c r="N103" s="80">
        <f>RES_hhdet_numvin!N97</f>
        <v>0</v>
      </c>
      <c r="O103" s="80">
        <f>RES_hhdet_numvin!O97</f>
        <v>193.33204816831599</v>
      </c>
      <c r="P103" s="80">
        <f>RES_hhdet_numvin!P97</f>
        <v>0</v>
      </c>
      <c r="Q103" s="80">
        <f>RES_hhdet_numvin!Q97</f>
        <v>481.51288528715332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11367.733563241076</v>
      </c>
      <c r="D106" s="80">
        <f>RES_hhdet_numvin!D102</f>
        <v>0</v>
      </c>
      <c r="E106" s="80">
        <f>RES_hhdet_numvin!E102</f>
        <v>0</v>
      </c>
      <c r="F106" s="80">
        <f>RES_hhdet_numvin!F102</f>
        <v>5259.8538134271694</v>
      </c>
      <c r="G106" s="80">
        <f>RES_hhdet_numvin!G102</f>
        <v>13157.666144446832</v>
      </c>
      <c r="H106" s="80">
        <f>RES_hhdet_numvin!H102</f>
        <v>8808.9986042837572</v>
      </c>
      <c r="I106" s="80">
        <f>RES_hhdet_numvin!I102</f>
        <v>36781.85238963781</v>
      </c>
      <c r="J106" s="80">
        <f>RES_hhdet_numvin!J102</f>
        <v>0</v>
      </c>
      <c r="K106" s="80">
        <f>RES_hhdet_numvin!K102</f>
        <v>3751.1420029413835</v>
      </c>
      <c r="L106" s="80">
        <f>RES_hhdet_numvin!L102</f>
        <v>1494.2010860841099</v>
      </c>
      <c r="M106" s="80">
        <f>RES_hhdet_numvin!M102</f>
        <v>2451.2135893348227</v>
      </c>
      <c r="N106" s="80">
        <f>RES_hhdet_numvin!N102</f>
        <v>3274.8648437696443</v>
      </c>
      <c r="O106" s="80">
        <f>RES_hhdet_numvin!O102</f>
        <v>7481.0436087886792</v>
      </c>
      <c r="P106" s="80">
        <f>RES_hhdet_numvin!P102</f>
        <v>123.33175199900022</v>
      </c>
      <c r="Q106" s="80">
        <f>RES_hhdet_numvin!Q102</f>
        <v>2209.0986020456839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14400.016436758924</v>
      </c>
      <c r="D107" s="78">
        <f>RES_hhdet_numvin!D103</f>
        <v>0</v>
      </c>
      <c r="E107" s="78">
        <f>RES_hhdet_numvin!E103</f>
        <v>0</v>
      </c>
      <c r="F107" s="78">
        <f>RES_hhdet_numvin!F103</f>
        <v>17957.896186572831</v>
      </c>
      <c r="G107" s="78">
        <f>RES_hhdet_numvin!G103</f>
        <v>23693.083855553166</v>
      </c>
      <c r="H107" s="78">
        <f>RES_hhdet_numvin!H103</f>
        <v>4263.7513957162428</v>
      </c>
      <c r="I107" s="78">
        <f>RES_hhdet_numvin!I103</f>
        <v>12222.897610362192</v>
      </c>
      <c r="J107" s="78">
        <f>RES_hhdet_numvin!J103</f>
        <v>9901.75</v>
      </c>
      <c r="K107" s="78">
        <f>RES_hhdet_numvin!K103</f>
        <v>62904.607997058614</v>
      </c>
      <c r="L107" s="78">
        <f>RES_hhdet_numvin!L103</f>
        <v>73487.548913915889</v>
      </c>
      <c r="M107" s="78">
        <f>RES_hhdet_numvin!M103</f>
        <v>23647.536410665176</v>
      </c>
      <c r="N107" s="78">
        <f>RES_hhdet_numvin!N103</f>
        <v>23741.885156230357</v>
      </c>
      <c r="O107" s="78">
        <f>RES_hhdet_numvin!O103</f>
        <v>27549.706391211315</v>
      </c>
      <c r="P107" s="78">
        <f>RES_hhdet_numvin!P103</f>
        <v>575.41824800099982</v>
      </c>
      <c r="Q107" s="78">
        <f>RES_hhdet_numvin!Q103</f>
        <v>7059.9013979543161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409.54816453562859</v>
      </c>
      <c r="C111" s="168">
        <f t="shared" ref="C111:Q111" si="8">SUM(C112,C115,C117,C130)</f>
        <v>414.51221362914077</v>
      </c>
      <c r="D111" s="168">
        <f t="shared" si="8"/>
        <v>371.70405697540531</v>
      </c>
      <c r="E111" s="168">
        <f t="shared" si="8"/>
        <v>370.23830331754834</v>
      </c>
      <c r="F111" s="168">
        <f t="shared" si="8"/>
        <v>372.172002842143</v>
      </c>
      <c r="G111" s="168">
        <f t="shared" si="8"/>
        <v>378.68551819422964</v>
      </c>
      <c r="H111" s="168">
        <f t="shared" si="8"/>
        <v>374.50775333986087</v>
      </c>
      <c r="I111" s="168">
        <f t="shared" si="8"/>
        <v>382.50223422272984</v>
      </c>
      <c r="J111" s="168">
        <f t="shared" si="8"/>
        <v>383.75614200007107</v>
      </c>
      <c r="K111" s="168">
        <f t="shared" si="8"/>
        <v>566.79581943664994</v>
      </c>
      <c r="L111" s="168">
        <f t="shared" si="8"/>
        <v>577.54178099446062</v>
      </c>
      <c r="M111" s="168">
        <f t="shared" si="8"/>
        <v>582.95295613363328</v>
      </c>
      <c r="N111" s="168">
        <f t="shared" si="8"/>
        <v>566.14274902239799</v>
      </c>
      <c r="O111" s="168">
        <f t="shared" si="8"/>
        <v>583.34810510239777</v>
      </c>
      <c r="P111" s="168">
        <f t="shared" si="8"/>
        <v>467.67556734899784</v>
      </c>
      <c r="Q111" s="168">
        <f t="shared" si="8"/>
        <v>522.33550653062036</v>
      </c>
    </row>
    <row r="112" spans="1:17" ht="12" customHeight="1" x14ac:dyDescent="0.25">
      <c r="A112" s="158" t="s">
        <v>65</v>
      </c>
      <c r="B112" s="157">
        <f>SUM(B113:B114)</f>
        <v>298.38663995607448</v>
      </c>
      <c r="C112" s="157">
        <f t="shared" ref="C112:Q112" si="9">SUM(C113:C114)</f>
        <v>297.53222360504185</v>
      </c>
      <c r="D112" s="157">
        <f t="shared" si="9"/>
        <v>271.39660666386175</v>
      </c>
      <c r="E112" s="157">
        <f t="shared" si="9"/>
        <v>275.63578299614528</v>
      </c>
      <c r="F112" s="157">
        <f t="shared" si="9"/>
        <v>274.60357992405596</v>
      </c>
      <c r="G112" s="157">
        <f t="shared" si="9"/>
        <v>270.78245544366172</v>
      </c>
      <c r="H112" s="157">
        <f t="shared" si="9"/>
        <v>268.43046951286868</v>
      </c>
      <c r="I112" s="157">
        <f t="shared" si="9"/>
        <v>258.9903365798383</v>
      </c>
      <c r="J112" s="157">
        <f t="shared" si="9"/>
        <v>262.84175789363354</v>
      </c>
      <c r="K112" s="157">
        <f t="shared" si="9"/>
        <v>414.34387529084159</v>
      </c>
      <c r="L112" s="157">
        <f t="shared" si="9"/>
        <v>417.06355469951774</v>
      </c>
      <c r="M112" s="157">
        <f t="shared" si="9"/>
        <v>414.75382058576258</v>
      </c>
      <c r="N112" s="157">
        <f t="shared" si="9"/>
        <v>395.66227952908213</v>
      </c>
      <c r="O112" s="157">
        <f t="shared" si="9"/>
        <v>407.08228005319512</v>
      </c>
      <c r="P112" s="157">
        <f t="shared" si="9"/>
        <v>301.06040368860181</v>
      </c>
      <c r="Q112" s="157">
        <f t="shared" si="9"/>
        <v>351.67801030673223</v>
      </c>
    </row>
    <row r="113" spans="1:17" ht="12" customHeight="1" x14ac:dyDescent="0.25">
      <c r="A113" s="23" t="s">
        <v>157</v>
      </c>
      <c r="B113" s="156">
        <f>RES_hhdet_fec!B$83</f>
        <v>297.25692184772498</v>
      </c>
      <c r="C113" s="156">
        <f>RES_hhdet_fec!C$83</f>
        <v>295.91846187037027</v>
      </c>
      <c r="D113" s="156">
        <f>RES_hhdet_fec!D$83</f>
        <v>269.92101491827748</v>
      </c>
      <c r="E113" s="156">
        <f>RES_hhdet_fec!E$83</f>
        <v>273.36788001550963</v>
      </c>
      <c r="F113" s="156">
        <f>RES_hhdet_fec!F$83</f>
        <v>272.57391980979065</v>
      </c>
      <c r="G113" s="156">
        <f>RES_hhdet_fec!G$83</f>
        <v>268.70167280955405</v>
      </c>
      <c r="H113" s="156">
        <f>RES_hhdet_fec!H$83</f>
        <v>266.27064724110289</v>
      </c>
      <c r="I113" s="156">
        <f>RES_hhdet_fec!I$83</f>
        <v>256.58302799885064</v>
      </c>
      <c r="J113" s="156">
        <f>RES_hhdet_fec!J$83</f>
        <v>259.84942015217348</v>
      </c>
      <c r="K113" s="156">
        <f>RES_hhdet_fec!K$83</f>
        <v>411.86419776687654</v>
      </c>
      <c r="L113" s="156">
        <f>RES_hhdet_fec!L$83</f>
        <v>415.27127988787817</v>
      </c>
      <c r="M113" s="156">
        <f>RES_hhdet_fec!M$83</f>
        <v>412.87543211480028</v>
      </c>
      <c r="N113" s="156">
        <f>RES_hhdet_fec!N$83</f>
        <v>394.26697537316119</v>
      </c>
      <c r="O113" s="156">
        <f>RES_hhdet_fec!O$83</f>
        <v>405.69947523923656</v>
      </c>
      <c r="P113" s="156">
        <f>RES_hhdet_fec!P$83</f>
        <v>300.08359743045509</v>
      </c>
      <c r="Q113" s="156">
        <f>RES_hhdet_fec!Q$83</f>
        <v>349.55557864550951</v>
      </c>
    </row>
    <row r="114" spans="1:17" ht="12" customHeight="1" x14ac:dyDescent="0.25">
      <c r="A114" s="23" t="s">
        <v>60</v>
      </c>
      <c r="B114" s="156">
        <f>RES_hhdet_fec!B$84</f>
        <v>1.1297181083494883</v>
      </c>
      <c r="C114" s="156">
        <f>RES_hhdet_fec!C$84</f>
        <v>1.6137617346715765</v>
      </c>
      <c r="D114" s="156">
        <f>RES_hhdet_fec!D$84</f>
        <v>1.4755917455842797</v>
      </c>
      <c r="E114" s="156">
        <f>RES_hhdet_fec!E$84</f>
        <v>2.2679029806356406</v>
      </c>
      <c r="F114" s="156">
        <f>RES_hhdet_fec!F$84</f>
        <v>2.0296601142653392</v>
      </c>
      <c r="G114" s="156">
        <f>RES_hhdet_fec!G$84</f>
        <v>2.0807826341076834</v>
      </c>
      <c r="H114" s="156">
        <f>RES_hhdet_fec!H$84</f>
        <v>2.1598222717657634</v>
      </c>
      <c r="I114" s="156">
        <f>RES_hhdet_fec!I$84</f>
        <v>2.4073085809876322</v>
      </c>
      <c r="J114" s="156">
        <f>RES_hhdet_fec!J$84</f>
        <v>2.9923377414600876</v>
      </c>
      <c r="K114" s="156">
        <f>RES_hhdet_fec!K$84</f>
        <v>2.4796775239650679</v>
      </c>
      <c r="L114" s="156">
        <f>RES_hhdet_fec!L$84</f>
        <v>1.7922748116395872</v>
      </c>
      <c r="M114" s="156">
        <f>RES_hhdet_fec!M$84</f>
        <v>1.8783884709622796</v>
      </c>
      <c r="N114" s="156">
        <f>RES_hhdet_fec!N$84</f>
        <v>1.3953041559209229</v>
      </c>
      <c r="O114" s="156">
        <f>RES_hhdet_fec!O$84</f>
        <v>1.3828048139585389</v>
      </c>
      <c r="P114" s="156">
        <f>RES_hhdet_fec!P$84</f>
        <v>0.97680625814670585</v>
      </c>
      <c r="Q114" s="156">
        <f>RES_hhdet_fec!Q$84</f>
        <v>2.1224316612227248</v>
      </c>
    </row>
    <row r="115" spans="1:17" ht="12" customHeight="1" x14ac:dyDescent="0.25">
      <c r="A115" s="158" t="s">
        <v>112</v>
      </c>
      <c r="B115" s="157">
        <f>B116</f>
        <v>0.17249896506913301</v>
      </c>
      <c r="C115" s="157">
        <f t="shared" ref="C115:Q115" si="10">C116</f>
        <v>0.20752614829130692</v>
      </c>
      <c r="D115" s="157">
        <f t="shared" si="10"/>
        <v>0.20947883644672277</v>
      </c>
      <c r="E115" s="157">
        <f t="shared" si="10"/>
        <v>0.21716599935641134</v>
      </c>
      <c r="F115" s="157">
        <f t="shared" si="10"/>
        <v>0.25848157911690839</v>
      </c>
      <c r="G115" s="157">
        <f t="shared" si="10"/>
        <v>0.3541554385751105</v>
      </c>
      <c r="H115" s="157">
        <f t="shared" si="10"/>
        <v>0.43649975188291257</v>
      </c>
      <c r="I115" s="157">
        <f t="shared" si="10"/>
        <v>0.68219836557432467</v>
      </c>
      <c r="J115" s="157">
        <f t="shared" si="10"/>
        <v>0.86669259769378892</v>
      </c>
      <c r="K115" s="157">
        <f t="shared" si="10"/>
        <v>1.0984367683125806</v>
      </c>
      <c r="L115" s="157">
        <f t="shared" si="10"/>
        <v>1.7528026110777277</v>
      </c>
      <c r="M115" s="157">
        <f t="shared" si="10"/>
        <v>2.0754131458999212</v>
      </c>
      <c r="N115" s="157">
        <f t="shared" si="10"/>
        <v>2.9207264226782534</v>
      </c>
      <c r="O115" s="157">
        <f t="shared" si="10"/>
        <v>2.8472302670658389</v>
      </c>
      <c r="P115" s="157">
        <f t="shared" si="10"/>
        <v>2.8616108055195371</v>
      </c>
      <c r="Q115" s="157">
        <f t="shared" si="10"/>
        <v>3.2840705331537259</v>
      </c>
    </row>
    <row r="116" spans="1:17" ht="12" customHeight="1" x14ac:dyDescent="0.25">
      <c r="A116" s="23" t="s">
        <v>60</v>
      </c>
      <c r="B116" s="156">
        <f>RES_hhdet_fec!B$86</f>
        <v>0.17249896506913301</v>
      </c>
      <c r="C116" s="156">
        <f>RES_hhdet_fec!C$86</f>
        <v>0.20752614829130692</v>
      </c>
      <c r="D116" s="156">
        <f>RES_hhdet_fec!D$86</f>
        <v>0.20947883644672277</v>
      </c>
      <c r="E116" s="156">
        <f>RES_hhdet_fec!E$86</f>
        <v>0.21716599935641134</v>
      </c>
      <c r="F116" s="156">
        <f>RES_hhdet_fec!F$86</f>
        <v>0.25848157911690839</v>
      </c>
      <c r="G116" s="156">
        <f>RES_hhdet_fec!G$86</f>
        <v>0.3541554385751105</v>
      </c>
      <c r="H116" s="156">
        <f>RES_hhdet_fec!H$86</f>
        <v>0.43649975188291257</v>
      </c>
      <c r="I116" s="156">
        <f>RES_hhdet_fec!I$86</f>
        <v>0.68219836557432467</v>
      </c>
      <c r="J116" s="156">
        <f>RES_hhdet_fec!J$86</f>
        <v>0.86669259769378892</v>
      </c>
      <c r="K116" s="156">
        <f>RES_hhdet_fec!K$86</f>
        <v>1.0984367683125806</v>
      </c>
      <c r="L116" s="156">
        <f>RES_hhdet_fec!L$86</f>
        <v>1.7528026110777277</v>
      </c>
      <c r="M116" s="156">
        <f>RES_hhdet_fec!M$86</f>
        <v>2.0754131458999212</v>
      </c>
      <c r="N116" s="156">
        <f>RES_hhdet_fec!N$86</f>
        <v>2.9207264226782534</v>
      </c>
      <c r="O116" s="156">
        <f>RES_hhdet_fec!O$86</f>
        <v>2.8472302670658389</v>
      </c>
      <c r="P116" s="156">
        <f>RES_hhdet_fec!P$86</f>
        <v>2.8616108055195371</v>
      </c>
      <c r="Q116" s="156">
        <f>RES_hhdet_fec!Q$86</f>
        <v>3.2840705331537259</v>
      </c>
    </row>
    <row r="117" spans="1:17" ht="12" customHeight="1" x14ac:dyDescent="0.25">
      <c r="A117" s="158" t="s">
        <v>63</v>
      </c>
      <c r="B117" s="157">
        <f>RES_hhdet_fec!B$87</f>
        <v>88.646578619688412</v>
      </c>
      <c r="C117" s="157">
        <f>RES_hhdet_fec!C$87</f>
        <v>92.568697885996698</v>
      </c>
      <c r="D117" s="157">
        <f>RES_hhdet_fec!D$87</f>
        <v>78.497825123224686</v>
      </c>
      <c r="E117" s="157">
        <f>RES_hhdet_fec!E$87</f>
        <v>73.15367523249833</v>
      </c>
      <c r="F117" s="157">
        <f>RES_hhdet_fec!F$87</f>
        <v>75.474989573127189</v>
      </c>
      <c r="G117" s="157">
        <f>RES_hhdet_fec!G$87</f>
        <v>83.217051255649181</v>
      </c>
      <c r="H117" s="157">
        <f>RES_hhdet_fec!H$87</f>
        <v>81.981838923494351</v>
      </c>
      <c r="I117" s="157">
        <f>RES_hhdet_fec!I$87</f>
        <v>95.963927317865483</v>
      </c>
      <c r="J117" s="157">
        <f>RES_hhdet_fec!J$87</f>
        <v>92.511145241689604</v>
      </c>
      <c r="K117" s="157">
        <f>RES_hhdet_fec!K$87</f>
        <v>119.19348551261044</v>
      </c>
      <c r="L117" s="157">
        <f>RES_hhdet_fec!L$87</f>
        <v>124.62279450305327</v>
      </c>
      <c r="M117" s="157">
        <f>RES_hhdet_fec!M$87</f>
        <v>131.14681373017478</v>
      </c>
      <c r="N117" s="157">
        <f>RES_hhdet_fec!N$87</f>
        <v>132.97638972244516</v>
      </c>
      <c r="O117" s="157">
        <f>RES_hhdet_fec!O$87</f>
        <v>138.04213349776438</v>
      </c>
      <c r="P117" s="157">
        <f>RES_hhdet_fec!P$87</f>
        <v>131.5781629262774</v>
      </c>
      <c r="Q117" s="157">
        <f>RES_hhdet_fec!Q$87</f>
        <v>133.42702848689589</v>
      </c>
    </row>
    <row r="118" spans="1:17" ht="12" customHeight="1" x14ac:dyDescent="0.25">
      <c r="A118" s="167" t="s">
        <v>156</v>
      </c>
      <c r="B118" s="132">
        <f>RES_hhdet_fec!B$88</f>
        <v>61.01379914993268</v>
      </c>
      <c r="C118" s="132">
        <f>RES_hhdet_fec!C$88</f>
        <v>62.318558129629729</v>
      </c>
      <c r="D118" s="132">
        <f>RES_hhdet_fec!D$88</f>
        <v>54.273895081722486</v>
      </c>
      <c r="E118" s="132">
        <f>RES_hhdet_fec!E$88</f>
        <v>50.836139984490401</v>
      </c>
      <c r="F118" s="132">
        <f>RES_hhdet_fec!F$88</f>
        <v>51.553380190209367</v>
      </c>
      <c r="G118" s="132">
        <f>RES_hhdet_fec!G$88</f>
        <v>55.486536157345306</v>
      </c>
      <c r="H118" s="132">
        <f>RES_hhdet_fec!H$88</f>
        <v>57.852582758897093</v>
      </c>
      <c r="I118" s="132">
        <f>RES_hhdet_fec!I$88</f>
        <v>67.621712001149419</v>
      </c>
      <c r="J118" s="132">
        <f>RES_hhdet_fec!J$88</f>
        <v>64.350029847826491</v>
      </c>
      <c r="K118" s="132">
        <f>RES_hhdet_fec!K$88</f>
        <v>84.879219670437891</v>
      </c>
      <c r="L118" s="132">
        <f>RES_hhdet_fec!L$88</f>
        <v>87.908360437188676</v>
      </c>
      <c r="M118" s="132">
        <f>RES_hhdet_fec!M$88</f>
        <v>94.127376919568448</v>
      </c>
      <c r="N118" s="132">
        <f>RES_hhdet_fec!N$88</f>
        <v>98.281606950637055</v>
      </c>
      <c r="O118" s="132">
        <f>RES_hhdet_fec!O$88</f>
        <v>102.59676202774251</v>
      </c>
      <c r="P118" s="132">
        <f>RES_hhdet_fec!P$88</f>
        <v>103.81428349579821</v>
      </c>
      <c r="Q118" s="132">
        <f>RES_hhdet_fec!Q$88</f>
        <v>104.59895293564179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7.3193418156232424</v>
      </c>
      <c r="L119" s="132">
        <f t="shared" si="11"/>
        <v>7.9745620180156909</v>
      </c>
      <c r="M119" s="132">
        <f t="shared" si="11"/>
        <v>9.5184563279063994</v>
      </c>
      <c r="N119" s="132">
        <f t="shared" si="11"/>
        <v>10.966520767599818</v>
      </c>
      <c r="O119" s="132">
        <f t="shared" si="11"/>
        <v>12.42847714716584</v>
      </c>
      <c r="P119" s="132">
        <f t="shared" si="11"/>
        <v>13.406140137978472</v>
      </c>
      <c r="Q119" s="132">
        <f t="shared" si="11"/>
        <v>13.599341522381104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4.9514825626855412</v>
      </c>
      <c r="L120" s="165">
        <f>RES_hhdet_fec!L$90</f>
        <v>5.3768939293053668</v>
      </c>
      <c r="M120" s="165">
        <f>RES_hhdet_fec!M$90</f>
        <v>6.4129392639754315</v>
      </c>
      <c r="N120" s="165">
        <f>RES_hhdet_fec!N$90</f>
        <v>7.3771801535476103</v>
      </c>
      <c r="O120" s="165">
        <f>RES_hhdet_fec!O$90</f>
        <v>8.3485382921785707</v>
      </c>
      <c r="P120" s="165">
        <f>RES_hhdet_fec!P$90</f>
        <v>8.9926779167092405</v>
      </c>
      <c r="Q120" s="165">
        <f>RES_hhdet_fec!Q$90</f>
        <v>9.1092934852662335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2.3678592529377012</v>
      </c>
      <c r="L121" s="164">
        <f>RES_hhdet_fec!L$91</f>
        <v>2.5976680887103241</v>
      </c>
      <c r="M121" s="164">
        <f>RES_hhdet_fec!M$91</f>
        <v>3.1055170639309684</v>
      </c>
      <c r="N121" s="164">
        <f>RES_hhdet_fec!N$91</f>
        <v>3.5893406140522077</v>
      </c>
      <c r="O121" s="164">
        <f>RES_hhdet_fec!O$91</f>
        <v>4.0799388549872688</v>
      </c>
      <c r="P121" s="164">
        <f>RES_hhdet_fec!P$91</f>
        <v>4.4134622212692305</v>
      </c>
      <c r="Q121" s="164">
        <f>RES_hhdet_fec!Q$91</f>
        <v>4.490048037114871</v>
      </c>
    </row>
    <row r="122" spans="1:17" ht="12" customHeight="1" x14ac:dyDescent="0.25">
      <c r="A122" s="163" t="s">
        <v>144</v>
      </c>
      <c r="B122" s="162">
        <f>RES_hhdet_fec!B$92</f>
        <v>12.631347990138185</v>
      </c>
      <c r="C122" s="162">
        <f>RES_hhdet_fec!C$92</f>
        <v>13.706950157669533</v>
      </c>
      <c r="D122" s="162">
        <f>RES_hhdet_fec!D$92</f>
        <v>15.987545861664515</v>
      </c>
      <c r="E122" s="162">
        <f>RES_hhdet_fec!E$92</f>
        <v>16.599583590546011</v>
      </c>
      <c r="F122" s="162">
        <f>RES_hhdet_fec!F$92</f>
        <v>16.040435059418183</v>
      </c>
      <c r="G122" s="162">
        <f>RES_hhdet_fec!G$92</f>
        <v>15.181358229707977</v>
      </c>
      <c r="H122" s="162">
        <f>RES_hhdet_fec!H$92</f>
        <v>10.240111923024983</v>
      </c>
      <c r="I122" s="162">
        <f>RES_hhdet_fec!I$92</f>
        <v>9.8932283405972719</v>
      </c>
      <c r="J122" s="162">
        <f>RES_hhdet_fec!J$92</f>
        <v>9.6696515338820195</v>
      </c>
      <c r="K122" s="162">
        <f>RES_hhdet_fec!K$92</f>
        <v>8.5895386690789</v>
      </c>
      <c r="L122" s="162">
        <f>RES_hhdet_fec!L$92</f>
        <v>7.2137782708215576</v>
      </c>
      <c r="M122" s="162">
        <f>RES_hhdet_fec!M$92</f>
        <v>6.0731196458847343</v>
      </c>
      <c r="N122" s="162">
        <f>RES_hhdet_fec!N$92</f>
        <v>5.2284372233791894</v>
      </c>
      <c r="O122" s="162">
        <f>RES_hhdet_fec!O$92</f>
        <v>4.9613051551287999</v>
      </c>
      <c r="P122" s="162">
        <f>RES_hhdet_fec!P$92</f>
        <v>4.4225714578618884</v>
      </c>
      <c r="Q122" s="162">
        <f>RES_hhdet_fec!Q$92</f>
        <v>4.0240384924490211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0.78871032842699285</v>
      </c>
      <c r="L123" s="160">
        <f t="shared" si="12"/>
        <v>0.69703319127545016</v>
      </c>
      <c r="M123" s="160">
        <f t="shared" si="12"/>
        <v>0.65440227720648214</v>
      </c>
      <c r="N123" s="160">
        <f t="shared" si="12"/>
        <v>0.62187464144625149</v>
      </c>
      <c r="O123" s="160">
        <f t="shared" si="12"/>
        <v>0.64083571237756876</v>
      </c>
      <c r="P123" s="160">
        <f t="shared" si="12"/>
        <v>0.6090108299240371</v>
      </c>
      <c r="Q123" s="160">
        <f t="shared" si="12"/>
        <v>0.55786815567150172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0.50113467031631209</v>
      </c>
      <c r="L124" s="156">
        <f>RES_hhdet_fec!L$94</f>
        <v>0.44123485999184003</v>
      </c>
      <c r="M124" s="156">
        <f>RES_hhdet_fec!M$94</f>
        <v>0.41379431547509349</v>
      </c>
      <c r="N124" s="156">
        <f>RES_hhdet_fec!N$94</f>
        <v>0.39249201644019399</v>
      </c>
      <c r="O124" s="156">
        <f>RES_hhdet_fec!O$94</f>
        <v>0.40379494296583363</v>
      </c>
      <c r="P124" s="156">
        <f>RES_hhdet_fec!P$94</f>
        <v>0.38314728604837411</v>
      </c>
      <c r="Q124" s="156">
        <f>RES_hhdet_fec!Q$94</f>
        <v>0.35040952307782003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0.28757565811068075</v>
      </c>
      <c r="L125" s="156">
        <f>RES_hhdet_fec!L$95</f>
        <v>0.25579833128361007</v>
      </c>
      <c r="M125" s="156">
        <f>RES_hhdet_fec!M$95</f>
        <v>0.24060796173138868</v>
      </c>
      <c r="N125" s="156">
        <f>RES_hhdet_fec!N$95</f>
        <v>0.22938262500605744</v>
      </c>
      <c r="O125" s="156">
        <f>RES_hhdet_fec!O$95</f>
        <v>0.23704076941173513</v>
      </c>
      <c r="P125" s="156">
        <f>RES_hhdet_fec!P$95</f>
        <v>0.22586354387566296</v>
      </c>
      <c r="Q125" s="156">
        <f>RES_hhdet_fec!Q$95</f>
        <v>0.20745863259368169</v>
      </c>
    </row>
    <row r="126" spans="1:17" ht="12" customHeight="1" x14ac:dyDescent="0.25">
      <c r="A126" s="163" t="s">
        <v>142</v>
      </c>
      <c r="B126" s="162">
        <f>RES_hhdet_fec!B$96</f>
        <v>15.001431479617546</v>
      </c>
      <c r="C126" s="162">
        <f>RES_hhdet_fec!C$96</f>
        <v>16.543189598697445</v>
      </c>
      <c r="D126" s="162">
        <f>RES_hhdet_fec!D$96</f>
        <v>8.2363841798376853</v>
      </c>
      <c r="E126" s="162">
        <f>RES_hhdet_fec!E$96</f>
        <v>5.7179516574619189</v>
      </c>
      <c r="F126" s="162">
        <f>RES_hhdet_fec!F$96</f>
        <v>7.881174323499641</v>
      </c>
      <c r="G126" s="162">
        <f>RES_hhdet_fec!G$96</f>
        <v>12.549156868595899</v>
      </c>
      <c r="H126" s="162">
        <f>RES_hhdet_fec!H$96</f>
        <v>13.889144241572279</v>
      </c>
      <c r="I126" s="162">
        <f>RES_hhdet_fec!I$96</f>
        <v>18.448986976118796</v>
      </c>
      <c r="J126" s="162">
        <f>RES_hhdet_fec!J$96</f>
        <v>18.491463859981092</v>
      </c>
      <c r="K126" s="162">
        <f>RES_hhdet_fec!K$96</f>
        <v>16.163807165807981</v>
      </c>
      <c r="L126" s="162">
        <f>RES_hhdet_fec!L$96</f>
        <v>18.823083635823458</v>
      </c>
      <c r="M126" s="162">
        <f>RES_hhdet_fec!M$96</f>
        <v>18.692023152036487</v>
      </c>
      <c r="N126" s="162">
        <f>RES_hhdet_fec!N$96</f>
        <v>15.899859645638225</v>
      </c>
      <c r="O126" s="162">
        <f>RES_hhdet_fec!O$96</f>
        <v>15.344024491093945</v>
      </c>
      <c r="P126" s="162">
        <f>RES_hhdet_fec!P$96</f>
        <v>8.1355029518770614</v>
      </c>
      <c r="Q126" s="162">
        <f>RES_hhdet_fec!Q$96</f>
        <v>9.3218927213279876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1.4528678632354306</v>
      </c>
      <c r="L127" s="160">
        <f t="shared" si="13"/>
        <v>2.0059769499284368</v>
      </c>
      <c r="M127" s="160">
        <f t="shared" si="13"/>
        <v>2.0814354075722319</v>
      </c>
      <c r="N127" s="160">
        <f t="shared" si="13"/>
        <v>1.9780904937446167</v>
      </c>
      <c r="O127" s="160">
        <f t="shared" si="13"/>
        <v>2.0707289642557187</v>
      </c>
      <c r="P127" s="160">
        <f t="shared" si="13"/>
        <v>1.1906540528377403</v>
      </c>
      <c r="Q127" s="160">
        <f t="shared" si="13"/>
        <v>1.3249346594244855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0.94297486776507033</v>
      </c>
      <c r="L128" s="156">
        <f>RES_hhdet_fec!L$98</f>
        <v>1.151350326089928</v>
      </c>
      <c r="M128" s="156">
        <f>RES_hhdet_fec!M$98</f>
        <v>1.2734884880174648</v>
      </c>
      <c r="N128" s="156">
        <f>RES_hhdet_fec!N$98</f>
        <v>1.1934613474843419</v>
      </c>
      <c r="O128" s="156">
        <f>RES_hhdet_fec!O$98</f>
        <v>1.2486321745727014</v>
      </c>
      <c r="P128" s="156">
        <f>RES_hhdet_fec!P$98</f>
        <v>0.70464885078057848</v>
      </c>
      <c r="Q128" s="156">
        <f>RES_hhdet_fec!Q$98</f>
        <v>0.81176611679071065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0.50989299547036038</v>
      </c>
      <c r="L129" s="156">
        <f>RES_hhdet_fec!L$99</f>
        <v>0.85462662383850885</v>
      </c>
      <c r="M129" s="156">
        <f>RES_hhdet_fec!M$99</f>
        <v>0.80794691955476705</v>
      </c>
      <c r="N129" s="156">
        <f>RES_hhdet_fec!N$99</f>
        <v>0.78462914626027469</v>
      </c>
      <c r="O129" s="156">
        <f>RES_hhdet_fec!O$99</f>
        <v>0.82209678968301736</v>
      </c>
      <c r="P129" s="156">
        <f>RES_hhdet_fec!P$99</f>
        <v>0.4860052020571618</v>
      </c>
      <c r="Q129" s="156">
        <f>RES_hhdet_fec!Q$99</f>
        <v>0.51316854263377498</v>
      </c>
    </row>
    <row r="130" spans="1:17" ht="12" customHeight="1" x14ac:dyDescent="0.25">
      <c r="A130" s="158" t="s">
        <v>62</v>
      </c>
      <c r="B130" s="157">
        <f>SUM(B131:B133)</f>
        <v>22.342446994796624</v>
      </c>
      <c r="C130" s="157">
        <f t="shared" ref="C130:Q130" si="14">SUM(C131:C133)</f>
        <v>24.203765989810897</v>
      </c>
      <c r="D130" s="157">
        <f t="shared" si="14"/>
        <v>21.600146351872112</v>
      </c>
      <c r="E130" s="157">
        <f t="shared" si="14"/>
        <v>21.231679089548276</v>
      </c>
      <c r="F130" s="157">
        <f t="shared" si="14"/>
        <v>21.834951765842931</v>
      </c>
      <c r="G130" s="157">
        <f t="shared" si="14"/>
        <v>24.331856056343675</v>
      </c>
      <c r="H130" s="157">
        <f t="shared" si="14"/>
        <v>23.658945151614915</v>
      </c>
      <c r="I130" s="157">
        <f t="shared" si="14"/>
        <v>26.865771959451788</v>
      </c>
      <c r="J130" s="157">
        <f t="shared" si="14"/>
        <v>27.536546267054099</v>
      </c>
      <c r="K130" s="157">
        <f t="shared" si="14"/>
        <v>32.160021864885323</v>
      </c>
      <c r="L130" s="157">
        <f t="shared" si="14"/>
        <v>34.102629180811903</v>
      </c>
      <c r="M130" s="157">
        <f t="shared" si="14"/>
        <v>34.976908671795918</v>
      </c>
      <c r="N130" s="157">
        <f t="shared" si="14"/>
        <v>34.58335334819256</v>
      </c>
      <c r="O130" s="157">
        <f t="shared" si="14"/>
        <v>35.376461284372411</v>
      </c>
      <c r="P130" s="157">
        <f t="shared" si="14"/>
        <v>32.175389928599067</v>
      </c>
      <c r="Q130" s="157">
        <f t="shared" si="14"/>
        <v>33.946397203838487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8.0533459415402309</v>
      </c>
      <c r="C132" s="156">
        <f>RES_hhdet_fec!C$102</f>
        <v>7.8619946460241064</v>
      </c>
      <c r="D132" s="156">
        <f>RES_hhdet_fec!D$102</f>
        <v>9.0591789231432269</v>
      </c>
      <c r="E132" s="156">
        <f>RES_hhdet_fec!E$102</f>
        <v>8.3249676566446364</v>
      </c>
      <c r="F132" s="156">
        <f>RES_hhdet_fec!F$102</f>
        <v>6.5354610650496499</v>
      </c>
      <c r="G132" s="156">
        <f>RES_hhdet_fec!G$102</f>
        <v>8.3437881912685548</v>
      </c>
      <c r="H132" s="156">
        <f>RES_hhdet_fec!H$102</f>
        <v>5.9741908158003802</v>
      </c>
      <c r="I132" s="156">
        <f>RES_hhdet_fec!I$102</f>
        <v>7.3797448044414198</v>
      </c>
      <c r="J132" s="156">
        <f>RES_hhdet_fec!J$102</f>
        <v>9.5658477695630548</v>
      </c>
      <c r="K132" s="156">
        <f>RES_hhdet_fec!K$102</f>
        <v>8.5914715062338232</v>
      </c>
      <c r="L132" s="156">
        <f>RES_hhdet_fec!L$102</f>
        <v>9.6554894626124792</v>
      </c>
      <c r="M132" s="156">
        <f>RES_hhdet_fec!M$102</f>
        <v>11.746598559483862</v>
      </c>
      <c r="N132" s="156">
        <f>RES_hhdet_fec!N$102</f>
        <v>10.844055759605926</v>
      </c>
      <c r="O132" s="156">
        <f>RES_hhdet_fec!O$102</f>
        <v>8.5242368753181008</v>
      </c>
      <c r="P132" s="156">
        <f>RES_hhdet_fec!P$102</f>
        <v>6.1257433122863061</v>
      </c>
      <c r="Q132" s="156">
        <f>RES_hhdet_fec!Q$102</f>
        <v>11.173603672995139</v>
      </c>
    </row>
    <row r="133" spans="1:17" ht="12" customHeight="1" x14ac:dyDescent="0.25">
      <c r="A133" s="29" t="s">
        <v>140</v>
      </c>
      <c r="B133" s="57">
        <f>RES_hhdet_fec!B$103</f>
        <v>14.289101053256392</v>
      </c>
      <c r="C133" s="57">
        <f>RES_hhdet_fec!C$103</f>
        <v>16.341771343786789</v>
      </c>
      <c r="D133" s="57">
        <f>RES_hhdet_fec!D$103</f>
        <v>12.540967428728884</v>
      </c>
      <c r="E133" s="57">
        <f>RES_hhdet_fec!E$103</f>
        <v>12.90671143290364</v>
      </c>
      <c r="F133" s="57">
        <f>RES_hhdet_fec!F$103</f>
        <v>15.299490700793282</v>
      </c>
      <c r="G133" s="57">
        <f>RES_hhdet_fec!G$103</f>
        <v>15.988067865075122</v>
      </c>
      <c r="H133" s="57">
        <f>RES_hhdet_fec!H$103</f>
        <v>17.684754335814535</v>
      </c>
      <c r="I133" s="57">
        <f>RES_hhdet_fec!I$103</f>
        <v>19.486027155010369</v>
      </c>
      <c r="J133" s="57">
        <f>RES_hhdet_fec!J$103</f>
        <v>17.970698497491046</v>
      </c>
      <c r="K133" s="57">
        <f>RES_hhdet_fec!K$103</f>
        <v>23.568550358651503</v>
      </c>
      <c r="L133" s="57">
        <f>RES_hhdet_fec!L$103</f>
        <v>24.447139718199427</v>
      </c>
      <c r="M133" s="57">
        <f>RES_hhdet_fec!M$103</f>
        <v>23.230310112312054</v>
      </c>
      <c r="N133" s="57">
        <f>RES_hhdet_fec!N$103</f>
        <v>23.739297588586638</v>
      </c>
      <c r="O133" s="57">
        <f>RES_hhdet_fec!O$103</f>
        <v>26.852224409054308</v>
      </c>
      <c r="P133" s="57">
        <f>RES_hhdet_fec!P$103</f>
        <v>26.04964661631276</v>
      </c>
      <c r="Q133" s="57">
        <f>RES_hhdet_fec!Q$103</f>
        <v>22.772793530843344</v>
      </c>
    </row>
    <row r="135" spans="1:17" ht="12" customHeight="1" x14ac:dyDescent="0.25">
      <c r="A135" s="152" t="s">
        <v>119</v>
      </c>
      <c r="B135" s="168">
        <f>SUM(B136,B139,B141,B154)</f>
        <v>203.59320891886139</v>
      </c>
      <c r="C135" s="168">
        <f t="shared" ref="C135:Q135" si="15">SUM(C136,C139,C141,C154)</f>
        <v>209.85031530645475</v>
      </c>
      <c r="D135" s="168">
        <f t="shared" si="15"/>
        <v>187.0561556007894</v>
      </c>
      <c r="E135" s="168">
        <f t="shared" si="15"/>
        <v>186.98635382152798</v>
      </c>
      <c r="F135" s="168">
        <f t="shared" si="15"/>
        <v>191.87705270110467</v>
      </c>
      <c r="G135" s="168">
        <f t="shared" si="15"/>
        <v>199.85302020486361</v>
      </c>
      <c r="H135" s="168">
        <f t="shared" si="15"/>
        <v>200.47432500005922</v>
      </c>
      <c r="I135" s="168">
        <f t="shared" si="15"/>
        <v>209.950168801724</v>
      </c>
      <c r="J135" s="168">
        <f t="shared" si="15"/>
        <v>212.371507428841</v>
      </c>
      <c r="K135" s="168">
        <f t="shared" si="15"/>
        <v>317.60200654848768</v>
      </c>
      <c r="L135" s="168">
        <f t="shared" si="15"/>
        <v>330.17638228702111</v>
      </c>
      <c r="M135" s="168">
        <f t="shared" si="15"/>
        <v>335.76146313865519</v>
      </c>
      <c r="N135" s="168">
        <f t="shared" si="15"/>
        <v>330.20703431888404</v>
      </c>
      <c r="O135" s="168">
        <f t="shared" si="15"/>
        <v>343.37561037419067</v>
      </c>
      <c r="P135" s="168">
        <f t="shared" si="15"/>
        <v>277.52626834462075</v>
      </c>
      <c r="Q135" s="168">
        <f t="shared" si="15"/>
        <v>310.30638526749692</v>
      </c>
    </row>
    <row r="136" spans="1:17" ht="12" customHeight="1" x14ac:dyDescent="0.25">
      <c r="A136" s="158" t="s">
        <v>65</v>
      </c>
      <c r="B136" s="157">
        <f>SUM(B137:B138)</f>
        <v>144.4563953895198</v>
      </c>
      <c r="C136" s="157">
        <f t="shared" ref="C136:Q136" si="16">SUM(C137:C138)</f>
        <v>146.28053222510195</v>
      </c>
      <c r="D136" s="157">
        <f t="shared" si="16"/>
        <v>133.77276336057156</v>
      </c>
      <c r="E136" s="157">
        <f t="shared" si="16"/>
        <v>136.44367269410975</v>
      </c>
      <c r="F136" s="157">
        <f t="shared" si="16"/>
        <v>138.02813864471557</v>
      </c>
      <c r="G136" s="157">
        <f t="shared" si="16"/>
        <v>139.09763009791695</v>
      </c>
      <c r="H136" s="157">
        <f t="shared" si="16"/>
        <v>139.26240224478332</v>
      </c>
      <c r="I136" s="157">
        <f t="shared" si="16"/>
        <v>137.54313633141689</v>
      </c>
      <c r="J136" s="157">
        <f t="shared" si="16"/>
        <v>140.98601159129387</v>
      </c>
      <c r="K136" s="157">
        <f t="shared" si="16"/>
        <v>226.13080435846518</v>
      </c>
      <c r="L136" s="157">
        <f t="shared" si="16"/>
        <v>231.39192325510174</v>
      </c>
      <c r="M136" s="157">
        <f t="shared" si="16"/>
        <v>232.1668880452614</v>
      </c>
      <c r="N136" s="157">
        <f t="shared" si="16"/>
        <v>223.20944223953535</v>
      </c>
      <c r="O136" s="157">
        <f t="shared" si="16"/>
        <v>231.68601119041386</v>
      </c>
      <c r="P136" s="157">
        <f t="shared" si="16"/>
        <v>172.32574956593825</v>
      </c>
      <c r="Q136" s="157">
        <f t="shared" si="16"/>
        <v>202.15242778547281</v>
      </c>
    </row>
    <row r="137" spans="1:17" ht="12" customHeight="1" x14ac:dyDescent="0.25">
      <c r="A137" s="23" t="s">
        <v>157</v>
      </c>
      <c r="B137" s="156">
        <f>RES_hhdet_tes!B$83</f>
        <v>143.3266772811703</v>
      </c>
      <c r="C137" s="156">
        <f>RES_hhdet_tes!C$83</f>
        <v>144.66677049043037</v>
      </c>
      <c r="D137" s="156">
        <f>RES_hhdet_tes!D$83</f>
        <v>132.29717161498729</v>
      </c>
      <c r="E137" s="156">
        <f>RES_hhdet_tes!E$83</f>
        <v>134.17576971347412</v>
      </c>
      <c r="F137" s="156">
        <f>RES_hhdet_tes!F$83</f>
        <v>135.99847853045023</v>
      </c>
      <c r="G137" s="156">
        <f>RES_hhdet_tes!G$83</f>
        <v>137.01684746380926</v>
      </c>
      <c r="H137" s="156">
        <f>RES_hhdet_tes!H$83</f>
        <v>137.10257997301755</v>
      </c>
      <c r="I137" s="156">
        <f>RES_hhdet_tes!I$83</f>
        <v>135.13582775042926</v>
      </c>
      <c r="J137" s="156">
        <f>RES_hhdet_tes!J$83</f>
        <v>137.99367384983378</v>
      </c>
      <c r="K137" s="156">
        <f>RES_hhdet_tes!K$83</f>
        <v>223.6511268345001</v>
      </c>
      <c r="L137" s="156">
        <f>RES_hhdet_tes!L$83</f>
        <v>229.59964844346214</v>
      </c>
      <c r="M137" s="156">
        <f>RES_hhdet_tes!M$83</f>
        <v>230.28849957429912</v>
      </c>
      <c r="N137" s="156">
        <f>RES_hhdet_tes!N$83</f>
        <v>221.81413808361444</v>
      </c>
      <c r="O137" s="156">
        <f>RES_hhdet_tes!O$83</f>
        <v>230.30320637645534</v>
      </c>
      <c r="P137" s="156">
        <f>RES_hhdet_tes!P$83</f>
        <v>171.34894330779156</v>
      </c>
      <c r="Q137" s="156">
        <f>RES_hhdet_tes!Q$83</f>
        <v>200.02999612425009</v>
      </c>
    </row>
    <row r="138" spans="1:17" ht="12" customHeight="1" x14ac:dyDescent="0.25">
      <c r="A138" s="23" t="s">
        <v>60</v>
      </c>
      <c r="B138" s="156">
        <f>RES_hhdet_tes!B$84</f>
        <v>1.1297181083494885</v>
      </c>
      <c r="C138" s="156">
        <f>RES_hhdet_tes!C$84</f>
        <v>1.6137617346715765</v>
      </c>
      <c r="D138" s="156">
        <f>RES_hhdet_tes!D$84</f>
        <v>1.4755917455842795</v>
      </c>
      <c r="E138" s="156">
        <f>RES_hhdet_tes!E$84</f>
        <v>2.2679029806356392</v>
      </c>
      <c r="F138" s="156">
        <f>RES_hhdet_tes!F$84</f>
        <v>2.0296601142653397</v>
      </c>
      <c r="G138" s="156">
        <f>RES_hhdet_tes!G$84</f>
        <v>2.0807826341076838</v>
      </c>
      <c r="H138" s="156">
        <f>RES_hhdet_tes!H$84</f>
        <v>2.1598222717657638</v>
      </c>
      <c r="I138" s="156">
        <f>RES_hhdet_tes!I$84</f>
        <v>2.4073085809876322</v>
      </c>
      <c r="J138" s="156">
        <f>RES_hhdet_tes!J$84</f>
        <v>2.9923377414600871</v>
      </c>
      <c r="K138" s="156">
        <f>RES_hhdet_tes!K$84</f>
        <v>2.4796775239650679</v>
      </c>
      <c r="L138" s="156">
        <f>RES_hhdet_tes!L$84</f>
        <v>1.7922748116395877</v>
      </c>
      <c r="M138" s="156">
        <f>RES_hhdet_tes!M$84</f>
        <v>1.8783884709622796</v>
      </c>
      <c r="N138" s="156">
        <f>RES_hhdet_tes!N$84</f>
        <v>1.3953041559209227</v>
      </c>
      <c r="O138" s="156">
        <f>RES_hhdet_tes!O$84</f>
        <v>1.3828048139585394</v>
      </c>
      <c r="P138" s="156">
        <f>RES_hhdet_tes!P$84</f>
        <v>0.97680625814670541</v>
      </c>
      <c r="Q138" s="156">
        <f>RES_hhdet_tes!Q$84</f>
        <v>2.1224316612227248</v>
      </c>
    </row>
    <row r="139" spans="1:17" ht="12" customHeight="1" x14ac:dyDescent="0.25">
      <c r="A139" s="158" t="s">
        <v>112</v>
      </c>
      <c r="B139" s="157">
        <f>B140</f>
        <v>0.27728108603289875</v>
      </c>
      <c r="C139" s="157">
        <f t="shared" ref="C139:Q139" si="17">C140</f>
        <v>0.35058021615341872</v>
      </c>
      <c r="D139" s="157">
        <f t="shared" si="17"/>
        <v>0.36153679682286582</v>
      </c>
      <c r="E139" s="157">
        <f t="shared" si="17"/>
        <v>0.38290567593582819</v>
      </c>
      <c r="F139" s="157">
        <f t="shared" si="17"/>
        <v>0.47339646755774983</v>
      </c>
      <c r="G139" s="157">
        <f t="shared" si="17"/>
        <v>0.68158217328725856</v>
      </c>
      <c r="H139" s="157">
        <f t="shared" si="17"/>
        <v>0.86996646664698973</v>
      </c>
      <c r="I139" s="157">
        <f t="shared" si="17"/>
        <v>1.4360622677720853</v>
      </c>
      <c r="J139" s="157">
        <f t="shared" si="17"/>
        <v>1.9014902392187019</v>
      </c>
      <c r="K139" s="157">
        <f t="shared" si="17"/>
        <v>2.5208897756720257</v>
      </c>
      <c r="L139" s="157">
        <f t="shared" si="17"/>
        <v>4.2793685758930744</v>
      </c>
      <c r="M139" s="157">
        <f t="shared" si="17"/>
        <v>5.2440995292077872</v>
      </c>
      <c r="N139" s="157">
        <f t="shared" si="17"/>
        <v>7.8232854205819935</v>
      </c>
      <c r="O139" s="157">
        <f t="shared" si="17"/>
        <v>7.7688447004127452</v>
      </c>
      <c r="P139" s="157">
        <f t="shared" si="17"/>
        <v>7.8928704836019374</v>
      </c>
      <c r="Q139" s="157">
        <f t="shared" si="17"/>
        <v>9.6053563909804485</v>
      </c>
    </row>
    <row r="140" spans="1:17" ht="12" customHeight="1" x14ac:dyDescent="0.25">
      <c r="A140" s="23" t="s">
        <v>60</v>
      </c>
      <c r="B140" s="156">
        <f>RES_hhdet_tes!B$86</f>
        <v>0.27728108603289875</v>
      </c>
      <c r="C140" s="156">
        <f>RES_hhdet_tes!C$86</f>
        <v>0.35058021615341872</v>
      </c>
      <c r="D140" s="156">
        <f>RES_hhdet_tes!D$86</f>
        <v>0.36153679682286582</v>
      </c>
      <c r="E140" s="156">
        <f>RES_hhdet_tes!E$86</f>
        <v>0.38290567593582819</v>
      </c>
      <c r="F140" s="156">
        <f>RES_hhdet_tes!F$86</f>
        <v>0.47339646755774983</v>
      </c>
      <c r="G140" s="156">
        <f>RES_hhdet_tes!G$86</f>
        <v>0.68158217328725856</v>
      </c>
      <c r="H140" s="156">
        <f>RES_hhdet_tes!H$86</f>
        <v>0.86996646664698973</v>
      </c>
      <c r="I140" s="156">
        <f>RES_hhdet_tes!I$86</f>
        <v>1.4360622677720853</v>
      </c>
      <c r="J140" s="156">
        <f>RES_hhdet_tes!J$86</f>
        <v>1.9014902392187019</v>
      </c>
      <c r="K140" s="156">
        <f>RES_hhdet_tes!K$86</f>
        <v>2.5208897756720257</v>
      </c>
      <c r="L140" s="156">
        <f>RES_hhdet_tes!L$86</f>
        <v>4.2793685758930744</v>
      </c>
      <c r="M140" s="156">
        <f>RES_hhdet_tes!M$86</f>
        <v>5.2440995292077872</v>
      </c>
      <c r="N140" s="156">
        <f>RES_hhdet_tes!N$86</f>
        <v>7.8232854205819935</v>
      </c>
      <c r="O140" s="156">
        <f>RES_hhdet_tes!O$86</f>
        <v>7.7688447004127452</v>
      </c>
      <c r="P140" s="156">
        <f>RES_hhdet_tes!P$86</f>
        <v>7.8928704836019374</v>
      </c>
      <c r="Q140" s="156">
        <f>RES_hhdet_tes!Q$86</f>
        <v>9.6053563909804485</v>
      </c>
    </row>
    <row r="141" spans="1:17" ht="12" customHeight="1" x14ac:dyDescent="0.25">
      <c r="A141" s="158" t="s">
        <v>63</v>
      </c>
      <c r="B141" s="157">
        <f>RES_hhdet_tes!B$87</f>
        <v>43.999157251275683</v>
      </c>
      <c r="C141" s="157">
        <f>RES_hhdet_tes!C$87</f>
        <v>46.680127539163536</v>
      </c>
      <c r="D141" s="157">
        <f>RES_hhdet_tes!D$87</f>
        <v>38.856657246638733</v>
      </c>
      <c r="E141" s="157">
        <f>RES_hhdet_tes!E$87</f>
        <v>36.065792078450642</v>
      </c>
      <c r="F141" s="157">
        <f>RES_hhdet_tes!F$87</f>
        <v>37.983178867882408</v>
      </c>
      <c r="G141" s="157">
        <f>RES_hhdet_tes!G$87</f>
        <v>43.175030195204982</v>
      </c>
      <c r="H141" s="157">
        <f>RES_hhdet_tes!H$87</f>
        <v>42.975546691864508</v>
      </c>
      <c r="I141" s="157">
        <f>RES_hhdet_tes!I$87</f>
        <v>51.307693381048992</v>
      </c>
      <c r="J141" s="157">
        <f>RES_hhdet_tes!J$87</f>
        <v>49.939670972189788</v>
      </c>
      <c r="K141" s="157">
        <f>RES_hhdet_tes!K$87</f>
        <v>65.025173011013564</v>
      </c>
      <c r="L141" s="157">
        <f>RES_hhdet_tes!L$87</f>
        <v>69.236641615168907</v>
      </c>
      <c r="M141" s="157">
        <f>RES_hhdet_tes!M$87</f>
        <v>73.074766265863204</v>
      </c>
      <c r="N141" s="157">
        <f>RES_hhdet_tes!N$87</f>
        <v>73.839175876368031</v>
      </c>
      <c r="O141" s="157">
        <f>RES_hhdet_tes!O$87</f>
        <v>76.91593053949903</v>
      </c>
      <c r="P141" s="157">
        <f>RES_hhdet_tes!P$87</f>
        <v>72.073237500068473</v>
      </c>
      <c r="Q141" s="157">
        <f>RES_hhdet_tes!Q$87</f>
        <v>73.602562748704514</v>
      </c>
    </row>
    <row r="142" spans="1:17" ht="12" customHeight="1" x14ac:dyDescent="0.25">
      <c r="A142" s="167" t="s">
        <v>156</v>
      </c>
      <c r="B142" s="132">
        <f>RES_hhdet_tes!B$88</f>
        <v>27.069254592980066</v>
      </c>
      <c r="C142" s="132">
        <f>RES_hhdet_tes!C$88</f>
        <v>27.918460514889283</v>
      </c>
      <c r="D142" s="132">
        <f>RES_hhdet_tes!D$88</f>
        <v>24.347936673132143</v>
      </c>
      <c r="E142" s="132">
        <f>RES_hhdet_tes!E$88</f>
        <v>22.824588821436343</v>
      </c>
      <c r="F142" s="132">
        <f>RES_hhdet_tes!F$88</f>
        <v>23.392932058731795</v>
      </c>
      <c r="G142" s="132">
        <f>RES_hhdet_tes!G$88</f>
        <v>25.585378814106569</v>
      </c>
      <c r="H142" s="132">
        <f>RES_hhdet_tes!H$88</f>
        <v>27.01859701459237</v>
      </c>
      <c r="I142" s="132">
        <f>RES_hhdet_tes!I$88</f>
        <v>32.163244528946414</v>
      </c>
      <c r="J142" s="132">
        <f>RES_hhdet_tes!J$88</f>
        <v>30.842667565190979</v>
      </c>
      <c r="K142" s="132">
        <f>RES_hhdet_tes!K$88</f>
        <v>41.471500290204276</v>
      </c>
      <c r="L142" s="132">
        <f>RES_hhdet_tes!L$88</f>
        <v>43.399912125618492</v>
      </c>
      <c r="M142" s="132">
        <f>RES_hhdet_tes!M$88</f>
        <v>46.857825338629134</v>
      </c>
      <c r="N142" s="132">
        <f>RES_hhdet_tes!N$88</f>
        <v>49.264083209031156</v>
      </c>
      <c r="O142" s="132">
        <f>RES_hhdet_tes!O$88</f>
        <v>51.748079525704568</v>
      </c>
      <c r="P142" s="132">
        <f>RES_hhdet_tes!P$88</f>
        <v>52.640569565354504</v>
      </c>
      <c r="Q142" s="132">
        <f>RES_hhdet_tes!Q$88</f>
        <v>53.289007465632828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4.9265027370666461</v>
      </c>
      <c r="L143" s="132">
        <f t="shared" si="18"/>
        <v>5.3815484728622192</v>
      </c>
      <c r="M143" s="132">
        <f t="shared" si="18"/>
        <v>6.4364441892956972</v>
      </c>
      <c r="N143" s="132">
        <f t="shared" si="18"/>
        <v>7.4334374724531855</v>
      </c>
      <c r="O143" s="132">
        <f t="shared" si="18"/>
        <v>8.4442813529023741</v>
      </c>
      <c r="P143" s="132">
        <f t="shared" si="18"/>
        <v>9.1264097212044764</v>
      </c>
      <c r="Q143" s="132">
        <f t="shared" si="18"/>
        <v>9.2700163291399988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2.5586434841289445</v>
      </c>
      <c r="L144" s="165">
        <f>RES_hhdet_tes!L$90</f>
        <v>2.7838803841518955</v>
      </c>
      <c r="M144" s="165">
        <f>RES_hhdet_tes!M$90</f>
        <v>3.3309271253647292</v>
      </c>
      <c r="N144" s="165">
        <f>RES_hhdet_tes!N$90</f>
        <v>3.8440968584009783</v>
      </c>
      <c r="O144" s="165">
        <f>RES_hhdet_tes!O$90</f>
        <v>4.3643424979151044</v>
      </c>
      <c r="P144" s="165">
        <f>RES_hhdet_tes!P$90</f>
        <v>4.7129474999352459</v>
      </c>
      <c r="Q144" s="165">
        <f>RES_hhdet_tes!Q$90</f>
        <v>4.7799682920251279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2.3678592529377016</v>
      </c>
      <c r="L145" s="164">
        <f>RES_hhdet_tes!L$91</f>
        <v>2.5976680887103241</v>
      </c>
      <c r="M145" s="164">
        <f>RES_hhdet_tes!M$91</f>
        <v>3.1055170639309684</v>
      </c>
      <c r="N145" s="164">
        <f>RES_hhdet_tes!N$91</f>
        <v>3.5893406140522077</v>
      </c>
      <c r="O145" s="164">
        <f>RES_hhdet_tes!O$91</f>
        <v>4.0799388549872697</v>
      </c>
      <c r="P145" s="164">
        <f>RES_hhdet_tes!P$91</f>
        <v>4.4134622212692305</v>
      </c>
      <c r="Q145" s="164">
        <f>RES_hhdet_tes!Q$91</f>
        <v>4.490048037114871</v>
      </c>
    </row>
    <row r="146" spans="1:17" ht="12" customHeight="1" x14ac:dyDescent="0.25">
      <c r="A146" s="163" t="s">
        <v>144</v>
      </c>
      <c r="B146" s="162">
        <f>RES_hhdet_tes!B$92</f>
        <v>6.7247969350150818</v>
      </c>
      <c r="C146" s="162">
        <f>RES_hhdet_tes!C$92</f>
        <v>7.4161777041456673</v>
      </c>
      <c r="D146" s="162">
        <f>RES_hhdet_tes!D$92</f>
        <v>8.8118936384802176</v>
      </c>
      <c r="E146" s="162">
        <f>RES_hhdet_tes!E$92</f>
        <v>9.2451023840439834</v>
      </c>
      <c r="F146" s="162">
        <f>RES_hhdet_tes!F$92</f>
        <v>9.0017261309719547</v>
      </c>
      <c r="G146" s="162">
        <f>RES_hhdet_tes!G$92</f>
        <v>8.5840111135750323</v>
      </c>
      <c r="H146" s="162">
        <f>RES_hhdet_tes!H$92</f>
        <v>5.9400538955607516</v>
      </c>
      <c r="I146" s="162">
        <f>RES_hhdet_tes!I$92</f>
        <v>5.7403057470007957</v>
      </c>
      <c r="J146" s="162">
        <f>RES_hhdet_tes!J$92</f>
        <v>5.6116192193242442</v>
      </c>
      <c r="K146" s="162">
        <f>RES_hhdet_tes!K$92</f>
        <v>4.9985573155158152</v>
      </c>
      <c r="L146" s="162">
        <f>RES_hhdet_tes!L$92</f>
        <v>4.2795329123362471</v>
      </c>
      <c r="M146" s="162">
        <f>RES_hhdet_tes!M$92</f>
        <v>3.6429585192128084</v>
      </c>
      <c r="N146" s="162">
        <f>RES_hhdet_tes!N$92</f>
        <v>3.1559090756832933</v>
      </c>
      <c r="O146" s="162">
        <f>RES_hhdet_tes!O$92</f>
        <v>3.0130744987670597</v>
      </c>
      <c r="P146" s="162">
        <f>RES_hhdet_tes!P$92</f>
        <v>2.6940741505939503</v>
      </c>
      <c r="Q146" s="162">
        <f>RES_hhdet_tes!Q$92</f>
        <v>2.456738633285716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0.59019320165675371</v>
      </c>
      <c r="L147" s="160">
        <f t="shared" si="19"/>
        <v>0.52296111789212563</v>
      </c>
      <c r="M147" s="160">
        <f t="shared" si="19"/>
        <v>0.49169586920831976</v>
      </c>
      <c r="N147" s="160">
        <f t="shared" si="19"/>
        <v>0.46778726857804021</v>
      </c>
      <c r="O147" s="160">
        <f t="shared" si="19"/>
        <v>0.48304115906209105</v>
      </c>
      <c r="P147" s="160">
        <f t="shared" si="19"/>
        <v>0.4593436971976016</v>
      </c>
      <c r="Q147" s="160">
        <f t="shared" si="19"/>
        <v>0.42115532605461281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0.30261754354607295</v>
      </c>
      <c r="L148" s="156">
        <f>RES_hhdet_tes!L$94</f>
        <v>0.26716278660851561</v>
      </c>
      <c r="M148" s="156">
        <f>RES_hhdet_tes!M$94</f>
        <v>0.25108790747693105</v>
      </c>
      <c r="N148" s="156">
        <f>RES_hhdet_tes!N$94</f>
        <v>0.23840464357198274</v>
      </c>
      <c r="O148" s="156">
        <f>RES_hhdet_tes!O$94</f>
        <v>0.24600038965035587</v>
      </c>
      <c r="P148" s="156">
        <f>RES_hhdet_tes!P$94</f>
        <v>0.23348015332193864</v>
      </c>
      <c r="Q148" s="156">
        <f>RES_hhdet_tes!Q$94</f>
        <v>0.21369669346093104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0.28757565811068075</v>
      </c>
      <c r="L149" s="156">
        <f>RES_hhdet_tes!L$95</f>
        <v>0.25579833128361001</v>
      </c>
      <c r="M149" s="156">
        <f>RES_hhdet_tes!M$95</f>
        <v>0.24060796173138871</v>
      </c>
      <c r="N149" s="156">
        <f>RES_hhdet_tes!N$95</f>
        <v>0.22938262500605744</v>
      </c>
      <c r="O149" s="156">
        <f>RES_hhdet_tes!O$95</f>
        <v>0.23704076941173519</v>
      </c>
      <c r="P149" s="156">
        <f>RES_hhdet_tes!P$95</f>
        <v>0.22586354387566296</v>
      </c>
      <c r="Q149" s="156">
        <f>RES_hhdet_tes!Q$95</f>
        <v>0.20745863259368177</v>
      </c>
    </row>
    <row r="150" spans="1:17" ht="12" customHeight="1" x14ac:dyDescent="0.25">
      <c r="A150" s="163" t="s">
        <v>142</v>
      </c>
      <c r="B150" s="162">
        <f>RES_hhdet_tes!B$96</f>
        <v>10.20510572328053</v>
      </c>
      <c r="C150" s="162">
        <f>RES_hhdet_tes!C$96</f>
        <v>11.345489320128586</v>
      </c>
      <c r="D150" s="162">
        <f>RES_hhdet_tes!D$96</f>
        <v>5.6968269350263707</v>
      </c>
      <c r="E150" s="162">
        <f>RES_hhdet_tes!E$96</f>
        <v>3.9961008729703149</v>
      </c>
      <c r="F150" s="162">
        <f>RES_hhdet_tes!F$96</f>
        <v>5.5885206781786581</v>
      </c>
      <c r="G150" s="162">
        <f>RES_hhdet_tes!G$96</f>
        <v>9.0056402675233826</v>
      </c>
      <c r="H150" s="162">
        <f>RES_hhdet_tes!H$96</f>
        <v>10.016895781711385</v>
      </c>
      <c r="I150" s="162">
        <f>RES_hhdet_tes!I$96</f>
        <v>13.404143105101781</v>
      </c>
      <c r="J150" s="162">
        <f>RES_hhdet_tes!J$96</f>
        <v>13.485384187674558</v>
      </c>
      <c r="K150" s="162">
        <f>RES_hhdet_tes!K$96</f>
        <v>11.823945014517992</v>
      </c>
      <c r="L150" s="162">
        <f>RES_hhdet_tes!L$96</f>
        <v>13.932804805397579</v>
      </c>
      <c r="M150" s="162">
        <f>RES_hhdet_tes!M$96</f>
        <v>13.880601091610803</v>
      </c>
      <c r="N150" s="162">
        <f>RES_hhdet_tes!N$96</f>
        <v>11.83610598150926</v>
      </c>
      <c r="O150" s="162">
        <f>RES_hhdet_tes!O$96</f>
        <v>11.464178313905801</v>
      </c>
      <c r="P150" s="162">
        <f>RES_hhdet_tes!P$96</f>
        <v>6.1346996186378693</v>
      </c>
      <c r="Q150" s="162">
        <f>RES_hhdet_tes!Q$96</f>
        <v>7.0379725431875304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1.2144744520520763</v>
      </c>
      <c r="L151" s="160">
        <f t="shared" si="20"/>
        <v>1.7198821810622491</v>
      </c>
      <c r="M151" s="160">
        <f t="shared" si="20"/>
        <v>1.7652412579064347</v>
      </c>
      <c r="N151" s="160">
        <f t="shared" si="20"/>
        <v>1.6818528691130985</v>
      </c>
      <c r="O151" s="160">
        <f t="shared" si="20"/>
        <v>1.7632756891571424</v>
      </c>
      <c r="P151" s="160">
        <f t="shared" si="20"/>
        <v>1.0181407470800825</v>
      </c>
      <c r="Q151" s="160">
        <f t="shared" si="20"/>
        <v>1.1276724514038321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0.704581456581716</v>
      </c>
      <c r="L152" s="156">
        <f>RES_hhdet_tes!L$98</f>
        <v>0.86525555722374026</v>
      </c>
      <c r="M152" s="156">
        <f>RES_hhdet_tes!M$98</f>
        <v>0.95729433835166777</v>
      </c>
      <c r="N152" s="156">
        <f>RES_hhdet_tes!N$98</f>
        <v>0.89722372285282426</v>
      </c>
      <c r="O152" s="156">
        <f>RES_hhdet_tes!O$98</f>
        <v>0.94117889947412481</v>
      </c>
      <c r="P152" s="156">
        <f>RES_hhdet_tes!P$98</f>
        <v>0.53213554502292082</v>
      </c>
      <c r="Q152" s="156">
        <f>RES_hhdet_tes!Q$98</f>
        <v>0.61450390877005723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0.50989299547036016</v>
      </c>
      <c r="L153" s="156">
        <f>RES_hhdet_tes!L$99</f>
        <v>0.85462662383850885</v>
      </c>
      <c r="M153" s="156">
        <f>RES_hhdet_tes!M$99</f>
        <v>0.80794691955476694</v>
      </c>
      <c r="N153" s="156">
        <f>RES_hhdet_tes!N$99</f>
        <v>0.78462914626027436</v>
      </c>
      <c r="O153" s="156">
        <f>RES_hhdet_tes!O$99</f>
        <v>0.82209678968301758</v>
      </c>
      <c r="P153" s="156">
        <f>RES_hhdet_tes!P$99</f>
        <v>0.48600520205716169</v>
      </c>
      <c r="Q153" s="156">
        <f>RES_hhdet_tes!Q$99</f>
        <v>0.51316854263377487</v>
      </c>
    </row>
    <row r="154" spans="1:17" ht="12" customHeight="1" x14ac:dyDescent="0.25">
      <c r="A154" s="158" t="s">
        <v>62</v>
      </c>
      <c r="B154" s="157">
        <f>SUM(B155:B157)</f>
        <v>14.860375192033025</v>
      </c>
      <c r="C154" s="157">
        <f t="shared" ref="C154:Q154" si="21">SUM(C155:C157)</f>
        <v>16.539075326035828</v>
      </c>
      <c r="D154" s="157">
        <f t="shared" si="21"/>
        <v>14.065198196756231</v>
      </c>
      <c r="E154" s="157">
        <f t="shared" si="21"/>
        <v>14.093983373031751</v>
      </c>
      <c r="F154" s="157">
        <f t="shared" si="21"/>
        <v>15.392338720948931</v>
      </c>
      <c r="G154" s="157">
        <f t="shared" si="21"/>
        <v>16.89877773845441</v>
      </c>
      <c r="H154" s="157">
        <f t="shared" si="21"/>
        <v>17.366409596764406</v>
      </c>
      <c r="I154" s="157">
        <f t="shared" si="21"/>
        <v>19.66327682148605</v>
      </c>
      <c r="J154" s="157">
        <f t="shared" si="21"/>
        <v>19.544334626138628</v>
      </c>
      <c r="K154" s="157">
        <f t="shared" si="21"/>
        <v>23.9251394033369</v>
      </c>
      <c r="L154" s="157">
        <f t="shared" si="21"/>
        <v>25.268448840857392</v>
      </c>
      <c r="M154" s="157">
        <f t="shared" si="21"/>
        <v>25.27570929832282</v>
      </c>
      <c r="N154" s="157">
        <f t="shared" si="21"/>
        <v>25.335130782398647</v>
      </c>
      <c r="O154" s="157">
        <f t="shared" si="21"/>
        <v>27.004823943865006</v>
      </c>
      <c r="P154" s="157">
        <f t="shared" si="21"/>
        <v>25.234410795012106</v>
      </c>
      <c r="Q154" s="157">
        <f t="shared" si="21"/>
        <v>24.946038342339158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3.3793894886189504</v>
      </c>
      <c r="C156" s="156">
        <f>RES_hhdet_tes!C$102</f>
        <v>3.3225331050783016</v>
      </c>
      <c r="D156" s="156">
        <f>RES_hhdet_tes!D$102</f>
        <v>3.9002954491660509</v>
      </c>
      <c r="E156" s="156">
        <f>RES_hhdet_tes!E$102</f>
        <v>3.6046820994549127</v>
      </c>
      <c r="F156" s="156">
        <f>RES_hhdet_tes!F$102</f>
        <v>2.8456430583845309</v>
      </c>
      <c r="G156" s="156">
        <f>RES_hhdet_tes!G$102</f>
        <v>3.6840674381360077</v>
      </c>
      <c r="H156" s="156">
        <f>RES_hhdet_tes!H$102</f>
        <v>2.6639300218279351</v>
      </c>
      <c r="I156" s="156">
        <f>RES_hhdet_tes!I$102</f>
        <v>3.3481936526666343</v>
      </c>
      <c r="J156" s="156">
        <f>RES_hhdet_tes!J$102</f>
        <v>4.4249803861754886</v>
      </c>
      <c r="K156" s="156">
        <f>RES_hhdet_tes!K$102</f>
        <v>3.9861183384741379</v>
      </c>
      <c r="L156" s="156">
        <f>RES_hhdet_tes!L$102</f>
        <v>4.5357946270450311</v>
      </c>
      <c r="M156" s="156">
        <f>RES_hhdet_tes!M$102</f>
        <v>5.5492622878334963</v>
      </c>
      <c r="N156" s="156">
        <f>RES_hhdet_tes!N$102</f>
        <v>5.1327198660755426</v>
      </c>
      <c r="O156" s="156">
        <f>RES_hhdet_tes!O$102</f>
        <v>4.050789570833393</v>
      </c>
      <c r="P156" s="156">
        <f>RES_hhdet_tes!P$102</f>
        <v>2.9232910375704551</v>
      </c>
      <c r="Q156" s="156">
        <f>RES_hhdet_tes!Q$102</f>
        <v>5.399470174505181</v>
      </c>
    </row>
    <row r="157" spans="1:17" ht="12" customHeight="1" x14ac:dyDescent="0.25">
      <c r="A157" s="29" t="s">
        <v>140</v>
      </c>
      <c r="B157" s="57">
        <f>RES_hhdet_tes!B$103</f>
        <v>11.480985703414076</v>
      </c>
      <c r="C157" s="57">
        <f>RES_hhdet_tes!C$103</f>
        <v>13.216542220957525</v>
      </c>
      <c r="D157" s="57">
        <f>RES_hhdet_tes!D$103</f>
        <v>10.164902747590181</v>
      </c>
      <c r="E157" s="57">
        <f>RES_hhdet_tes!E$103</f>
        <v>10.489301273576839</v>
      </c>
      <c r="F157" s="57">
        <f>RES_hhdet_tes!F$103</f>
        <v>12.546695662564399</v>
      </c>
      <c r="G157" s="57">
        <f>RES_hhdet_tes!G$103</f>
        <v>13.214710300318401</v>
      </c>
      <c r="H157" s="57">
        <f>RES_hhdet_tes!H$103</f>
        <v>14.70247957493647</v>
      </c>
      <c r="I157" s="57">
        <f>RES_hhdet_tes!I$103</f>
        <v>16.315083168819417</v>
      </c>
      <c r="J157" s="57">
        <f>RES_hhdet_tes!J$103</f>
        <v>15.119354239963139</v>
      </c>
      <c r="K157" s="57">
        <f>RES_hhdet_tes!K$103</f>
        <v>19.939021064862761</v>
      </c>
      <c r="L157" s="57">
        <f>RES_hhdet_tes!L$103</f>
        <v>20.73265421381236</v>
      </c>
      <c r="M157" s="57">
        <f>RES_hhdet_tes!M$103</f>
        <v>19.726447010489323</v>
      </c>
      <c r="N157" s="57">
        <f>RES_hhdet_tes!N$103</f>
        <v>20.202410916323103</v>
      </c>
      <c r="O157" s="57">
        <f>RES_hhdet_tes!O$103</f>
        <v>22.954034373031615</v>
      </c>
      <c r="P157" s="57">
        <f>RES_hhdet_tes!P$103</f>
        <v>22.311119757441652</v>
      </c>
      <c r="Q157" s="57">
        <f>RES_hhdet_tes!Q$103</f>
        <v>19.546568167833975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0.49711664353253338</v>
      </c>
      <c r="C159" s="175">
        <f t="shared" si="22"/>
        <v>0.50625846092488214</v>
      </c>
      <c r="D159" s="175">
        <f t="shared" si="22"/>
        <v>0.50323947799463065</v>
      </c>
      <c r="E159" s="175">
        <f t="shared" si="22"/>
        <v>0.5050432441646977</v>
      </c>
      <c r="F159" s="175">
        <f t="shared" si="22"/>
        <v>0.51556014755491819</v>
      </c>
      <c r="G159" s="175">
        <f t="shared" si="22"/>
        <v>0.52775458950177767</v>
      </c>
      <c r="H159" s="175">
        <f t="shared" si="22"/>
        <v>0.53530086683714506</v>
      </c>
      <c r="I159" s="175">
        <f t="shared" si="22"/>
        <v>0.54888612409900506</v>
      </c>
      <c r="J159" s="175">
        <f t="shared" si="22"/>
        <v>0.55340223695703528</v>
      </c>
      <c r="K159" s="175">
        <f t="shared" si="22"/>
        <v>0.56034641692339737</v>
      </c>
      <c r="L159" s="175">
        <f t="shared" si="22"/>
        <v>0.57169263445926854</v>
      </c>
      <c r="M159" s="175">
        <f t="shared" si="22"/>
        <v>0.57596665323657248</v>
      </c>
      <c r="N159" s="175">
        <f t="shared" si="22"/>
        <v>0.58325755277989133</v>
      </c>
      <c r="O159" s="175">
        <f t="shared" si="22"/>
        <v>0.58862899762726817</v>
      </c>
      <c r="P159" s="175">
        <f t="shared" si="22"/>
        <v>0.59341622209979539</v>
      </c>
      <c r="Q159" s="175">
        <f t="shared" si="22"/>
        <v>0.5940748453586242</v>
      </c>
    </row>
    <row r="160" spans="1:17" ht="12" customHeight="1" x14ac:dyDescent="0.25">
      <c r="A160" s="158" t="s">
        <v>65</v>
      </c>
      <c r="B160" s="169">
        <f t="shared" si="22"/>
        <v>0.48412487707487584</v>
      </c>
      <c r="C160" s="169">
        <f t="shared" si="22"/>
        <v>0.49164601552294906</v>
      </c>
      <c r="D160" s="169">
        <f t="shared" si="22"/>
        <v>0.49290506983477433</v>
      </c>
      <c r="E160" s="169">
        <f t="shared" si="22"/>
        <v>0.49501436718765174</v>
      </c>
      <c r="F160" s="169">
        <f t="shared" si="22"/>
        <v>0.50264508089402349</v>
      </c>
      <c r="G160" s="169">
        <f t="shared" si="22"/>
        <v>0.51368774934112094</v>
      </c>
      <c r="H160" s="169">
        <f t="shared" si="22"/>
        <v>0.51880251335665528</v>
      </c>
      <c r="I160" s="169">
        <f t="shared" si="22"/>
        <v>0.53107439508275556</v>
      </c>
      <c r="J160" s="169">
        <f t="shared" si="22"/>
        <v>0.5363912215514397</v>
      </c>
      <c r="K160" s="169">
        <f t="shared" si="22"/>
        <v>0.54575635804858114</v>
      </c>
      <c r="L160" s="169">
        <f t="shared" si="22"/>
        <v>0.55481213989511247</v>
      </c>
      <c r="M160" s="169">
        <f t="shared" si="22"/>
        <v>0.55977034212094512</v>
      </c>
      <c r="N160" s="169">
        <f t="shared" si="22"/>
        <v>0.56414132402310269</v>
      </c>
      <c r="O160" s="169">
        <f t="shared" si="22"/>
        <v>0.56913804049672345</v>
      </c>
      <c r="P160" s="169">
        <f t="shared" si="22"/>
        <v>0.57239592937031103</v>
      </c>
      <c r="Q160" s="169">
        <f t="shared" si="22"/>
        <v>0.57482248494626154</v>
      </c>
    </row>
    <row r="161" spans="1:17" ht="12" customHeight="1" x14ac:dyDescent="0.25">
      <c r="A161" s="23" t="s">
        <v>157</v>
      </c>
      <c r="B161" s="73">
        <f t="shared" si="22"/>
        <v>0.48216430551141842</v>
      </c>
      <c r="C161" s="73">
        <f t="shared" si="22"/>
        <v>0.48887375791309345</v>
      </c>
      <c r="D161" s="73">
        <f t="shared" si="22"/>
        <v>0.49013290667657794</v>
      </c>
      <c r="E161" s="73">
        <f t="shared" si="22"/>
        <v>0.49082492685629936</v>
      </c>
      <c r="F161" s="73">
        <f t="shared" si="22"/>
        <v>0.49894163985077367</v>
      </c>
      <c r="G161" s="73">
        <f t="shared" si="22"/>
        <v>0.50992182531339059</v>
      </c>
      <c r="H161" s="73">
        <f t="shared" si="22"/>
        <v>0.51489933792392006</v>
      </c>
      <c r="I161" s="73">
        <f t="shared" si="22"/>
        <v>0.52667484986978408</v>
      </c>
      <c r="J161" s="73">
        <f t="shared" si="22"/>
        <v>0.53105246018644825</v>
      </c>
      <c r="K161" s="73">
        <f t="shared" si="22"/>
        <v>0.54302153002648501</v>
      </c>
      <c r="L161" s="73">
        <f t="shared" si="22"/>
        <v>0.55289074771906521</v>
      </c>
      <c r="M161" s="73">
        <f t="shared" si="22"/>
        <v>0.55776750482520177</v>
      </c>
      <c r="N161" s="73">
        <f t="shared" si="22"/>
        <v>0.56259882754236368</v>
      </c>
      <c r="O161" s="73">
        <f t="shared" si="22"/>
        <v>0.56766947071018037</v>
      </c>
      <c r="P161" s="73">
        <f t="shared" si="22"/>
        <v>0.57100402946049722</v>
      </c>
      <c r="Q161" s="73">
        <f t="shared" si="22"/>
        <v>0.57224089199018058</v>
      </c>
    </row>
    <row r="162" spans="1:17" ht="12" customHeight="1" x14ac:dyDescent="0.25">
      <c r="A162" s="23" t="s">
        <v>60</v>
      </c>
      <c r="B162" s="73">
        <f t="shared" si="22"/>
        <v>1.0000000000000002</v>
      </c>
      <c r="C162" s="73">
        <f t="shared" si="22"/>
        <v>1</v>
      </c>
      <c r="D162" s="73">
        <f t="shared" si="22"/>
        <v>0.99999999999999989</v>
      </c>
      <c r="E162" s="73">
        <f t="shared" si="22"/>
        <v>0.99999999999999944</v>
      </c>
      <c r="F162" s="73">
        <f t="shared" si="22"/>
        <v>1.0000000000000002</v>
      </c>
      <c r="G162" s="73">
        <f t="shared" si="22"/>
        <v>1.0000000000000002</v>
      </c>
      <c r="H162" s="73">
        <f t="shared" si="22"/>
        <v>1.0000000000000002</v>
      </c>
      <c r="I162" s="73">
        <f t="shared" si="22"/>
        <v>1</v>
      </c>
      <c r="J162" s="73">
        <f t="shared" si="22"/>
        <v>0.99999999999999989</v>
      </c>
      <c r="K162" s="73">
        <f t="shared" si="22"/>
        <v>1</v>
      </c>
      <c r="L162" s="73">
        <f t="shared" si="22"/>
        <v>1.0000000000000002</v>
      </c>
      <c r="M162" s="73">
        <f t="shared" si="22"/>
        <v>1</v>
      </c>
      <c r="N162" s="73">
        <f t="shared" si="22"/>
        <v>0.99999999999999989</v>
      </c>
      <c r="O162" s="73">
        <f t="shared" si="22"/>
        <v>1.0000000000000002</v>
      </c>
      <c r="P162" s="73">
        <f t="shared" si="22"/>
        <v>0.99999999999999956</v>
      </c>
      <c r="Q162" s="73">
        <f t="shared" si="22"/>
        <v>1</v>
      </c>
    </row>
    <row r="163" spans="1:17" ht="12" customHeight="1" x14ac:dyDescent="0.25">
      <c r="A163" s="158" t="s">
        <v>112</v>
      </c>
      <c r="B163" s="169">
        <f t="shared" si="22"/>
        <v>1.6074362296711278</v>
      </c>
      <c r="C163" s="169">
        <f t="shared" si="22"/>
        <v>1.6893303279609138</v>
      </c>
      <c r="D163" s="169">
        <f t="shared" si="22"/>
        <v>1.7258869819759397</v>
      </c>
      <c r="E163" s="169">
        <f t="shared" si="22"/>
        <v>1.7631934882559863</v>
      </c>
      <c r="F163" s="169">
        <f t="shared" si="22"/>
        <v>1.8314514681281708</v>
      </c>
      <c r="G163" s="169">
        <f t="shared" si="22"/>
        <v>1.9245283258376569</v>
      </c>
      <c r="H163" s="169">
        <f t="shared" si="22"/>
        <v>1.9930514574046103</v>
      </c>
      <c r="I163" s="169">
        <f t="shared" si="22"/>
        <v>2.1050508770467409</v>
      </c>
      <c r="J163" s="169">
        <f t="shared" si="22"/>
        <v>2.1939615548562896</v>
      </c>
      <c r="K163" s="169">
        <f t="shared" si="22"/>
        <v>2.2949794183825607</v>
      </c>
      <c r="L163" s="169">
        <f t="shared" si="22"/>
        <v>2.4414435195654249</v>
      </c>
      <c r="M163" s="169">
        <f t="shared" si="22"/>
        <v>2.5267737845680309</v>
      </c>
      <c r="N163" s="169">
        <f t="shared" si="22"/>
        <v>2.6785409820780757</v>
      </c>
      <c r="O163" s="169">
        <f t="shared" si="22"/>
        <v>2.7285621364297965</v>
      </c>
      <c r="P163" s="169">
        <f t="shared" si="22"/>
        <v>2.7581914592920875</v>
      </c>
      <c r="Q163" s="169">
        <f t="shared" si="22"/>
        <v>2.9248325497309975</v>
      </c>
    </row>
    <row r="164" spans="1:17" ht="12" customHeight="1" x14ac:dyDescent="0.25">
      <c r="A164" s="23" t="s">
        <v>60</v>
      </c>
      <c r="B164" s="73">
        <f t="shared" si="22"/>
        <v>1.6074362296711278</v>
      </c>
      <c r="C164" s="73">
        <f t="shared" si="22"/>
        <v>1.6893303279609138</v>
      </c>
      <c r="D164" s="73">
        <f t="shared" si="22"/>
        <v>1.7258869819759397</v>
      </c>
      <c r="E164" s="73">
        <f t="shared" si="22"/>
        <v>1.7631934882559863</v>
      </c>
      <c r="F164" s="73">
        <f t="shared" si="22"/>
        <v>1.8314514681281708</v>
      </c>
      <c r="G164" s="73">
        <f t="shared" si="22"/>
        <v>1.9245283258376569</v>
      </c>
      <c r="H164" s="73">
        <f t="shared" si="22"/>
        <v>1.9930514574046103</v>
      </c>
      <c r="I164" s="73">
        <f t="shared" si="22"/>
        <v>2.1050508770467409</v>
      </c>
      <c r="J164" s="73">
        <f t="shared" si="22"/>
        <v>2.1939615548562896</v>
      </c>
      <c r="K164" s="73">
        <f t="shared" si="22"/>
        <v>2.2949794183825607</v>
      </c>
      <c r="L164" s="73">
        <f t="shared" si="22"/>
        <v>2.4414435195654249</v>
      </c>
      <c r="M164" s="73">
        <f t="shared" si="22"/>
        <v>2.5267737845680309</v>
      </c>
      <c r="N164" s="73">
        <f t="shared" si="22"/>
        <v>2.6785409820780757</v>
      </c>
      <c r="O164" s="73">
        <f t="shared" si="22"/>
        <v>2.7285621364297965</v>
      </c>
      <c r="P164" s="73">
        <f t="shared" si="22"/>
        <v>2.7581914592920875</v>
      </c>
      <c r="Q164" s="73">
        <f t="shared" si="22"/>
        <v>2.9248325497309975</v>
      </c>
    </row>
    <row r="165" spans="1:17" ht="12" customHeight="1" x14ac:dyDescent="0.25">
      <c r="A165" s="158" t="s">
        <v>63</v>
      </c>
      <c r="B165" s="169">
        <f t="shared" si="22"/>
        <v>0.49634354688454346</v>
      </c>
      <c r="C165" s="169">
        <f t="shared" si="22"/>
        <v>0.50427551218936462</v>
      </c>
      <c r="D165" s="169">
        <f t="shared" si="22"/>
        <v>0.49500297856204484</v>
      </c>
      <c r="E165" s="169">
        <f t="shared" si="22"/>
        <v>0.49301408253003953</v>
      </c>
      <c r="F165" s="169">
        <f t="shared" si="22"/>
        <v>0.50325517211341608</v>
      </c>
      <c r="G165" s="169">
        <f t="shared" si="22"/>
        <v>0.51882432198382</v>
      </c>
      <c r="H165" s="169">
        <f t="shared" si="22"/>
        <v>0.52420813263251376</v>
      </c>
      <c r="I165" s="169">
        <f t="shared" si="22"/>
        <v>0.53465604019206392</v>
      </c>
      <c r="J165" s="169">
        <f t="shared" si="22"/>
        <v>0.53982329201222312</v>
      </c>
      <c r="K165" s="169">
        <f t="shared" si="22"/>
        <v>0.54554301127584715</v>
      </c>
      <c r="L165" s="169">
        <f t="shared" si="22"/>
        <v>0.55556964431151956</v>
      </c>
      <c r="M165" s="169">
        <f t="shared" si="22"/>
        <v>0.55719818261242182</v>
      </c>
      <c r="N165" s="169">
        <f t="shared" si="22"/>
        <v>0.55528034736458687</v>
      </c>
      <c r="O165" s="169">
        <f t="shared" si="22"/>
        <v>0.55719169640872512</v>
      </c>
      <c r="P165" s="169">
        <f t="shared" si="22"/>
        <v>0.54775987061356646</v>
      </c>
      <c r="Q165" s="169">
        <f t="shared" si="22"/>
        <v>0.55163158157219361</v>
      </c>
    </row>
    <row r="166" spans="1:17" ht="12" customHeight="1" x14ac:dyDescent="0.25">
      <c r="A166" s="167" t="s">
        <v>156</v>
      </c>
      <c r="B166" s="174">
        <f t="shared" si="22"/>
        <v>0.44365790968795837</v>
      </c>
      <c r="C166" s="174">
        <f t="shared" si="22"/>
        <v>0.44799593175464186</v>
      </c>
      <c r="D166" s="174">
        <f t="shared" si="22"/>
        <v>0.44861229577258882</v>
      </c>
      <c r="E166" s="174">
        <f t="shared" si="22"/>
        <v>0.44898351504264283</v>
      </c>
      <c r="F166" s="174">
        <f t="shared" si="22"/>
        <v>0.45376136292949432</v>
      </c>
      <c r="G166" s="174">
        <f t="shared" si="22"/>
        <v>0.46110967787848794</v>
      </c>
      <c r="H166" s="174">
        <f t="shared" si="22"/>
        <v>0.46702490582301975</v>
      </c>
      <c r="I166" s="174">
        <f t="shared" si="22"/>
        <v>0.47563487491117812</v>
      </c>
      <c r="J166" s="174">
        <f t="shared" si="22"/>
        <v>0.47929531094433098</v>
      </c>
      <c r="K166" s="174">
        <f t="shared" si="22"/>
        <v>0.48859426902399</v>
      </c>
      <c r="L166" s="174">
        <f t="shared" si="22"/>
        <v>0.49369493310739337</v>
      </c>
      <c r="M166" s="174">
        <f t="shared" si="22"/>
        <v>0.49781293043647651</v>
      </c>
      <c r="N166" s="174">
        <f t="shared" si="22"/>
        <v>0.50125435203531565</v>
      </c>
      <c r="O166" s="174">
        <f t="shared" si="22"/>
        <v>0.50438316476022615</v>
      </c>
      <c r="P166" s="174">
        <f t="shared" si="22"/>
        <v>0.50706480642892537</v>
      </c>
      <c r="Q166" s="174">
        <f t="shared" si="22"/>
        <v>0.50946023808116681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>
        <f t="shared" si="22"/>
        <v>0.67308002019402258</v>
      </c>
      <c r="L167" s="174">
        <f t="shared" si="22"/>
        <v>0.67483937810058048</v>
      </c>
      <c r="M167" s="174">
        <f t="shared" si="22"/>
        <v>0.67620672591890785</v>
      </c>
      <c r="N167" s="174">
        <f t="shared" si="22"/>
        <v>0.67783006388088041</v>
      </c>
      <c r="O167" s="174">
        <f t="shared" si="22"/>
        <v>0.67943009050211656</v>
      </c>
      <c r="P167" s="174">
        <f t="shared" si="22"/>
        <v>0.68076341342651803</v>
      </c>
      <c r="Q167" s="174">
        <f t="shared" si="22"/>
        <v>0.68165185159030517</v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>
        <f t="shared" si="22"/>
        <v>0.5167429051272292</v>
      </c>
      <c r="L168" s="173">
        <f t="shared" si="22"/>
        <v>0.51774880084189068</v>
      </c>
      <c r="M168" s="173">
        <f t="shared" si="22"/>
        <v>0.51940724654545711</v>
      </c>
      <c r="N168" s="173">
        <f t="shared" si="22"/>
        <v>0.52107943392874734</v>
      </c>
      <c r="O168" s="173">
        <f t="shared" si="22"/>
        <v>0.52276726118677463</v>
      </c>
      <c r="P168" s="173">
        <f t="shared" si="22"/>
        <v>0.52408721223943167</v>
      </c>
      <c r="Q168" s="173">
        <f t="shared" si="22"/>
        <v>0.52473534854887005</v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>
        <f t="shared" si="22"/>
        <v>1.0000000000000002</v>
      </c>
      <c r="L169" s="172">
        <f t="shared" si="22"/>
        <v>1</v>
      </c>
      <c r="M169" s="172">
        <f t="shared" si="22"/>
        <v>1</v>
      </c>
      <c r="N169" s="172">
        <f t="shared" si="22"/>
        <v>1</v>
      </c>
      <c r="O169" s="172">
        <f t="shared" si="22"/>
        <v>1.0000000000000002</v>
      </c>
      <c r="P169" s="172">
        <f t="shared" si="22"/>
        <v>1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0.53238949162555005</v>
      </c>
      <c r="C170" s="171">
        <f t="shared" si="22"/>
        <v>0.54105235802554141</v>
      </c>
      <c r="D170" s="171">
        <f t="shared" si="22"/>
        <v>0.55117237596857682</v>
      </c>
      <c r="E170" s="171">
        <f t="shared" si="22"/>
        <v>0.55694784954180188</v>
      </c>
      <c r="F170" s="171">
        <f t="shared" si="22"/>
        <v>0.56118964963400841</v>
      </c>
      <c r="G170" s="171">
        <f t="shared" si="22"/>
        <v>0.56543103612279044</v>
      </c>
      <c r="H170" s="171">
        <f t="shared" si="22"/>
        <v>0.58007704800613435</v>
      </c>
      <c r="I170" s="171">
        <f t="shared" si="22"/>
        <v>0.58022574122192383</v>
      </c>
      <c r="J170" s="171">
        <f t="shared" si="22"/>
        <v>0.58033313813443899</v>
      </c>
      <c r="K170" s="171">
        <f t="shared" si="22"/>
        <v>0.58193548083203817</v>
      </c>
      <c r="L170" s="171">
        <f t="shared" si="22"/>
        <v>0.59324430994035293</v>
      </c>
      <c r="M170" s="171">
        <f t="shared" si="22"/>
        <v>0.5998496212208414</v>
      </c>
      <c r="N170" s="171">
        <f t="shared" si="22"/>
        <v>0.60360466059944362</v>
      </c>
      <c r="O170" s="171">
        <f t="shared" si="22"/>
        <v>0.60731489085130419</v>
      </c>
      <c r="P170" s="171">
        <f t="shared" si="22"/>
        <v>0.60916464013368643</v>
      </c>
      <c r="Q170" s="171">
        <f t="shared" si="22"/>
        <v>0.6105156891256649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>
        <f t="shared" si="22"/>
        <v>0.74830160121503353</v>
      </c>
      <c r="L171" s="170">
        <f t="shared" si="22"/>
        <v>0.75026716724234788</v>
      </c>
      <c r="M171" s="170">
        <f t="shared" si="22"/>
        <v>0.75136637865515254</v>
      </c>
      <c r="N171" s="170">
        <f t="shared" si="22"/>
        <v>0.75222116709911058</v>
      </c>
      <c r="O171" s="170">
        <f t="shared" si="22"/>
        <v>0.75376754093487841</v>
      </c>
      <c r="P171" s="170">
        <f t="shared" si="22"/>
        <v>0.75424553165154107</v>
      </c>
      <c r="Q171" s="170">
        <f t="shared" si="22"/>
        <v>0.75493702548350572</v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>
        <f t="shared" si="22"/>
        <v>0.60386471236377093</v>
      </c>
      <c r="L172" s="73">
        <f t="shared" si="22"/>
        <v>0.60548884694526717</v>
      </c>
      <c r="M172" s="73">
        <f t="shared" si="22"/>
        <v>0.60679399906363429</v>
      </c>
      <c r="N172" s="73">
        <f t="shared" si="22"/>
        <v>0.60741272073316088</v>
      </c>
      <c r="O172" s="73">
        <f t="shared" si="22"/>
        <v>0.60922107603306652</v>
      </c>
      <c r="P172" s="73">
        <f t="shared" si="22"/>
        <v>0.60937441507144252</v>
      </c>
      <c r="Q172" s="73">
        <f t="shared" si="22"/>
        <v>0.60984841845600357</v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>
        <f t="shared" si="22"/>
        <v>1</v>
      </c>
      <c r="L173" s="73">
        <f t="shared" si="22"/>
        <v>0.99999999999999978</v>
      </c>
      <c r="M173" s="73">
        <f t="shared" si="22"/>
        <v>1.0000000000000002</v>
      </c>
      <c r="N173" s="73">
        <f t="shared" si="22"/>
        <v>1</v>
      </c>
      <c r="O173" s="73">
        <f t="shared" si="22"/>
        <v>1.0000000000000002</v>
      </c>
      <c r="P173" s="73">
        <f t="shared" si="22"/>
        <v>1</v>
      </c>
      <c r="Q173" s="73">
        <f t="shared" si="22"/>
        <v>1.0000000000000004</v>
      </c>
    </row>
    <row r="174" spans="1:17" ht="12" customHeight="1" x14ac:dyDescent="0.25">
      <c r="A174" s="163" t="s">
        <v>142</v>
      </c>
      <c r="B174" s="171">
        <f t="shared" si="22"/>
        <v>0.6802754615215364</v>
      </c>
      <c r="C174" s="171">
        <f t="shared" si="22"/>
        <v>0.68581026968474634</v>
      </c>
      <c r="D174" s="171">
        <f t="shared" si="22"/>
        <v>0.69166600423665991</v>
      </c>
      <c r="E174" s="171">
        <f t="shared" si="22"/>
        <v>0.69886930011998416</v>
      </c>
      <c r="F174" s="171">
        <f t="shared" si="22"/>
        <v>0.70909745791501178</v>
      </c>
      <c r="G174" s="171">
        <f t="shared" si="22"/>
        <v>0.717629109415301</v>
      </c>
      <c r="H174" s="171">
        <f t="shared" si="22"/>
        <v>0.72120323667813335</v>
      </c>
      <c r="I174" s="171">
        <f t="shared" si="22"/>
        <v>0.72655171378529948</v>
      </c>
      <c r="J174" s="171">
        <f t="shared" si="22"/>
        <v>0.72927618331285249</v>
      </c>
      <c r="K174" s="171">
        <f t="shared" si="22"/>
        <v>0.73150742849306616</v>
      </c>
      <c r="L174" s="171">
        <f t="shared" si="22"/>
        <v>0.74019778453733975</v>
      </c>
      <c r="M174" s="171">
        <f t="shared" si="22"/>
        <v>0.74259490151008711</v>
      </c>
      <c r="N174" s="171">
        <f t="shared" si="22"/>
        <v>0.74441575242182934</v>
      </c>
      <c r="O174" s="171">
        <f t="shared" si="22"/>
        <v>0.74714285815692594</v>
      </c>
      <c r="P174" s="171">
        <f t="shared" si="22"/>
        <v>0.75406519485343471</v>
      </c>
      <c r="Q174" s="171">
        <f t="shared" ref="Q174" si="23">IF(Q150=0,"",Q150/Q126)</f>
        <v>0.75499394313828871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>
        <f t="shared" si="24"/>
        <v>0.835915283684182</v>
      </c>
      <c r="L175" s="170">
        <f t="shared" si="24"/>
        <v>0.85737883534683978</v>
      </c>
      <c r="M175" s="170">
        <f t="shared" si="24"/>
        <v>0.84808841604428975</v>
      </c>
      <c r="N175" s="170">
        <f t="shared" si="24"/>
        <v>0.85024061054419875</v>
      </c>
      <c r="O175" s="170">
        <f t="shared" si="24"/>
        <v>0.85152413454114984</v>
      </c>
      <c r="P175" s="170">
        <f t="shared" si="24"/>
        <v>0.85511047029445797</v>
      </c>
      <c r="Q175" s="170">
        <f t="shared" si="24"/>
        <v>0.85111551983526601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>
        <f t="shared" si="24"/>
        <v>0.74719006907536489</v>
      </c>
      <c r="L176" s="73">
        <f t="shared" si="24"/>
        <v>0.75151371187101057</v>
      </c>
      <c r="M176" s="73">
        <f t="shared" si="24"/>
        <v>0.75171024108899465</v>
      </c>
      <c r="N176" s="73">
        <f t="shared" si="24"/>
        <v>0.75178280783374574</v>
      </c>
      <c r="O176" s="73">
        <f t="shared" si="24"/>
        <v>0.75376793794073804</v>
      </c>
      <c r="P176" s="73">
        <f t="shared" si="24"/>
        <v>0.75517833376644961</v>
      </c>
      <c r="Q176" s="73">
        <f t="shared" si="24"/>
        <v>0.75699625305805718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>
        <f t="shared" si="24"/>
        <v>0.99999999999999956</v>
      </c>
      <c r="L177" s="73">
        <f t="shared" si="24"/>
        <v>1</v>
      </c>
      <c r="M177" s="73">
        <f t="shared" si="24"/>
        <v>0.99999999999999989</v>
      </c>
      <c r="N177" s="73">
        <f t="shared" si="24"/>
        <v>0.99999999999999956</v>
      </c>
      <c r="O177" s="73">
        <f t="shared" si="24"/>
        <v>1.0000000000000002</v>
      </c>
      <c r="P177" s="73">
        <f t="shared" si="24"/>
        <v>0.99999999999999978</v>
      </c>
      <c r="Q177" s="73">
        <f t="shared" si="24"/>
        <v>0.99999999999999978</v>
      </c>
    </row>
    <row r="178" spans="1:17" ht="12" customHeight="1" x14ac:dyDescent="0.25">
      <c r="A178" s="158" t="s">
        <v>62</v>
      </c>
      <c r="B178" s="169">
        <f t="shared" si="24"/>
        <v>0.66511851613629813</v>
      </c>
      <c r="C178" s="169">
        <f t="shared" si="24"/>
        <v>0.68332652583892572</v>
      </c>
      <c r="D178" s="169">
        <f t="shared" si="24"/>
        <v>0.65116217120154751</v>
      </c>
      <c r="E178" s="169">
        <f t="shared" si="24"/>
        <v>0.6638185945439331</v>
      </c>
      <c r="F178" s="169">
        <f t="shared" si="24"/>
        <v>0.70494035828499646</v>
      </c>
      <c r="G178" s="169">
        <f t="shared" si="24"/>
        <v>0.69451248188066805</v>
      </c>
      <c r="H178" s="169">
        <f t="shared" si="24"/>
        <v>0.73403144077110327</v>
      </c>
      <c r="I178" s="169">
        <f t="shared" si="24"/>
        <v>0.73190812648762216</v>
      </c>
      <c r="J178" s="169">
        <f t="shared" si="24"/>
        <v>0.70975983831067102</v>
      </c>
      <c r="K178" s="169">
        <f t="shared" si="24"/>
        <v>0.74394039605613971</v>
      </c>
      <c r="L178" s="169">
        <f t="shared" si="24"/>
        <v>0.74095310091442668</v>
      </c>
      <c r="M178" s="169">
        <f t="shared" si="24"/>
        <v>0.72263988608873875</v>
      </c>
      <c r="N178" s="169">
        <f t="shared" si="24"/>
        <v>0.73258167093627846</v>
      </c>
      <c r="O178" s="169">
        <f t="shared" si="24"/>
        <v>0.76335571629925614</v>
      </c>
      <c r="P178" s="169">
        <f t="shared" si="24"/>
        <v>0.78427676715061412</v>
      </c>
      <c r="Q178" s="169">
        <f t="shared" si="24"/>
        <v>0.73486556445284235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0.4196255212616174</v>
      </c>
      <c r="C180" s="73">
        <f t="shared" si="24"/>
        <v>0.42260688981243988</v>
      </c>
      <c r="D180" s="73">
        <f t="shared" si="24"/>
        <v>0.43053520437730586</v>
      </c>
      <c r="E180" s="73">
        <f t="shared" si="24"/>
        <v>0.43299652901087349</v>
      </c>
      <c r="F180" s="73">
        <f t="shared" si="24"/>
        <v>0.43541580770826804</v>
      </c>
      <c r="G180" s="73">
        <f t="shared" si="24"/>
        <v>0.44153415135720236</v>
      </c>
      <c r="H180" s="73">
        <f t="shared" si="24"/>
        <v>0.44590641711383644</v>
      </c>
      <c r="I180" s="73">
        <f t="shared" si="24"/>
        <v>0.45370046544855591</v>
      </c>
      <c r="J180" s="73">
        <f t="shared" si="24"/>
        <v>0.46258110026118587</v>
      </c>
      <c r="K180" s="73">
        <f t="shared" si="24"/>
        <v>0.4639622369208673</v>
      </c>
      <c r="L180" s="73">
        <f t="shared" si="24"/>
        <v>0.46976330351851309</v>
      </c>
      <c r="M180" s="73">
        <f t="shared" si="24"/>
        <v>0.47241439806872287</v>
      </c>
      <c r="N180" s="73">
        <f t="shared" si="24"/>
        <v>0.47332105070825148</v>
      </c>
      <c r="O180" s="73">
        <f t="shared" si="24"/>
        <v>0.47520847086763163</v>
      </c>
      <c r="P180" s="73">
        <f t="shared" si="24"/>
        <v>0.47721409281176647</v>
      </c>
      <c r="Q180" s="73">
        <f t="shared" si="24"/>
        <v>0.48323444544170296</v>
      </c>
    </row>
    <row r="181" spans="1:17" ht="12" customHeight="1" x14ac:dyDescent="0.25">
      <c r="A181" s="29" t="s">
        <v>140</v>
      </c>
      <c r="B181" s="65">
        <f t="shared" si="24"/>
        <v>0.80347851559196826</v>
      </c>
      <c r="C181" s="65">
        <f t="shared" si="24"/>
        <v>0.80875823941708191</v>
      </c>
      <c r="D181" s="65">
        <f t="shared" si="24"/>
        <v>0.8105357744813525</v>
      </c>
      <c r="E181" s="65">
        <f t="shared" si="24"/>
        <v>0.81270130878079505</v>
      </c>
      <c r="F181" s="65">
        <f t="shared" si="24"/>
        <v>0.8200727663381534</v>
      </c>
      <c r="G181" s="65">
        <f t="shared" si="24"/>
        <v>0.82653578980516229</v>
      </c>
      <c r="H181" s="65">
        <f t="shared" si="24"/>
        <v>0.8313646486545494</v>
      </c>
      <c r="I181" s="65">
        <f t="shared" si="24"/>
        <v>0.83727088333777577</v>
      </c>
      <c r="J181" s="65">
        <f t="shared" si="24"/>
        <v>0.84133369896968702</v>
      </c>
      <c r="K181" s="65">
        <f t="shared" si="24"/>
        <v>0.84600116517321478</v>
      </c>
      <c r="L181" s="65">
        <f t="shared" si="24"/>
        <v>0.84806052784891417</v>
      </c>
      <c r="M181" s="65">
        <f t="shared" si="24"/>
        <v>0.84916847494146519</v>
      </c>
      <c r="N181" s="65">
        <f t="shared" si="24"/>
        <v>0.85101131745515524</v>
      </c>
      <c r="O181" s="65">
        <f t="shared" si="24"/>
        <v>0.85482804043942584</v>
      </c>
      <c r="P181" s="65">
        <f t="shared" si="24"/>
        <v>0.85648454606942825</v>
      </c>
      <c r="Q181" s="65">
        <f t="shared" si="24"/>
        <v>0.85832983737195934</v>
      </c>
    </row>
    <row r="183" spans="1:17" ht="12" customHeight="1" x14ac:dyDescent="0.25">
      <c r="A183" s="152" t="s">
        <v>121</v>
      </c>
      <c r="B183" s="168">
        <f>SUM(B184,B187,B189,B202)</f>
        <v>54.646288905038418</v>
      </c>
      <c r="C183" s="168">
        <f t="shared" ref="C183:Q183" si="25">SUM(C184,C187,C189,C202)</f>
        <v>56.982365463689973</v>
      </c>
      <c r="D183" s="168">
        <f t="shared" si="25"/>
        <v>66.170210844619874</v>
      </c>
      <c r="E183" s="168">
        <f t="shared" si="25"/>
        <v>65.847444143056578</v>
      </c>
      <c r="F183" s="168">
        <f t="shared" si="25"/>
        <v>59.642600755064755</v>
      </c>
      <c r="G183" s="168">
        <f t="shared" si="25"/>
        <v>62.15039739530242</v>
      </c>
      <c r="H183" s="168">
        <f t="shared" si="25"/>
        <v>42.836092948062763</v>
      </c>
      <c r="I183" s="168">
        <f t="shared" si="25"/>
        <v>45.632963381061899</v>
      </c>
      <c r="J183" s="168">
        <f t="shared" si="25"/>
        <v>50.8177039331919</v>
      </c>
      <c r="K183" s="168">
        <f t="shared" si="25"/>
        <v>46.713942149037862</v>
      </c>
      <c r="L183" s="168">
        <f t="shared" si="25"/>
        <v>45.732111334896118</v>
      </c>
      <c r="M183" s="168">
        <f t="shared" si="25"/>
        <v>48.170584310251357</v>
      </c>
      <c r="N183" s="168">
        <f t="shared" si="25"/>
        <v>43.498363092419751</v>
      </c>
      <c r="O183" s="168">
        <f t="shared" si="25"/>
        <v>36.693833781419485</v>
      </c>
      <c r="P183" s="168">
        <f t="shared" si="25"/>
        <v>28.879510407573683</v>
      </c>
      <c r="Q183" s="168">
        <f t="shared" si="25"/>
        <v>41.075943752796924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33.370389419784772</v>
      </c>
      <c r="C189" s="157">
        <f>RES_hhdet_emi!C$87</f>
        <v>36.211991378602541</v>
      </c>
      <c r="D189" s="157">
        <f>RES_hhdet_emi!D$87</f>
        <v>42.237030575592335</v>
      </c>
      <c r="E189" s="157">
        <f>RES_hhdet_emi!E$87</f>
        <v>43.85395518002268</v>
      </c>
      <c r="F189" s="157">
        <f>RES_hhdet_emi!F$87</f>
        <v>42.376757002773182</v>
      </c>
      <c r="G189" s="157">
        <f>RES_hhdet_emi!G$87</f>
        <v>40.107187011405209</v>
      </c>
      <c r="H189" s="157">
        <f>RES_hhdet_emi!H$87</f>
        <v>27.053052678171557</v>
      </c>
      <c r="I189" s="157">
        <f>RES_hhdet_emi!I$87</f>
        <v>26.136631070756394</v>
      </c>
      <c r="J189" s="157">
        <f>RES_hhdet_emi!J$87</f>
        <v>25.545970033538129</v>
      </c>
      <c r="K189" s="157">
        <f>RES_hhdet_emi!K$87</f>
        <v>24.016384447686704</v>
      </c>
      <c r="L189" s="157">
        <f>RES_hhdet_emi!L$87</f>
        <v>20.223555663912503</v>
      </c>
      <c r="M189" s="157">
        <f>RES_hhdet_emi!M$87</f>
        <v>17.137588576628865</v>
      </c>
      <c r="N189" s="157">
        <f>RES_hhdet_emi!N$87</f>
        <v>14.849768827545031</v>
      </c>
      <c r="O189" s="157">
        <f>RES_hhdet_emi!O$87</f>
        <v>14.173901288233353</v>
      </c>
      <c r="P189" s="157">
        <f>RES_hhdet_emi!P$87</f>
        <v>12.696088022549205</v>
      </c>
      <c r="Q189" s="157">
        <f>RES_hhdet_emi!Q$87</f>
        <v>11.556726478338311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33.370389419784772</v>
      </c>
      <c r="C194" s="162">
        <f>RES_hhdet_emi!C$92</f>
        <v>36.211991378602541</v>
      </c>
      <c r="D194" s="162">
        <f>RES_hhdet_emi!D$92</f>
        <v>42.237030575592335</v>
      </c>
      <c r="E194" s="162">
        <f>RES_hhdet_emi!E$92</f>
        <v>43.85395518002268</v>
      </c>
      <c r="F194" s="162">
        <f>RES_hhdet_emi!F$92</f>
        <v>42.376757002773182</v>
      </c>
      <c r="G194" s="162">
        <f>RES_hhdet_emi!G$92</f>
        <v>40.107187011405209</v>
      </c>
      <c r="H194" s="162">
        <f>RES_hhdet_emi!H$92</f>
        <v>27.053052678171557</v>
      </c>
      <c r="I194" s="162">
        <f>RES_hhdet_emi!I$92</f>
        <v>26.136631070756394</v>
      </c>
      <c r="J194" s="162">
        <f>RES_hhdet_emi!J$92</f>
        <v>25.545970033538129</v>
      </c>
      <c r="K194" s="162">
        <f>RES_hhdet_emi!K$92</f>
        <v>22.692451395310414</v>
      </c>
      <c r="L194" s="162">
        <f>RES_hhdet_emi!L$92</f>
        <v>19.057870171357973</v>
      </c>
      <c r="M194" s="162">
        <f>RES_hhdet_emi!M$92</f>
        <v>16.044397457369225</v>
      </c>
      <c r="N194" s="162">
        <f>RES_hhdet_emi!N$92</f>
        <v>13.812855630078563</v>
      </c>
      <c r="O194" s="162">
        <f>RES_hhdet_emi!O$92</f>
        <v>13.107127219224251</v>
      </c>
      <c r="P194" s="162">
        <f>RES_hhdet_emi!P$92</f>
        <v>11.683862395438759</v>
      </c>
      <c r="Q194" s="162">
        <f>RES_hhdet_emi!Q$92</f>
        <v>10.630989791277091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1.323933052376292</v>
      </c>
      <c r="L195" s="160">
        <f t="shared" si="29"/>
        <v>1.1656854925545308</v>
      </c>
      <c r="M195" s="160">
        <f t="shared" si="29"/>
        <v>1.093191119259638</v>
      </c>
      <c r="N195" s="160">
        <f t="shared" si="29"/>
        <v>1.0369131974664687</v>
      </c>
      <c r="O195" s="160">
        <f t="shared" si="29"/>
        <v>1.0667740690091017</v>
      </c>
      <c r="P195" s="160">
        <f t="shared" si="29"/>
        <v>1.0122256271104471</v>
      </c>
      <c r="Q195" s="160">
        <f t="shared" si="29"/>
        <v>0.92573668706121925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1.323933052376292</v>
      </c>
      <c r="L196" s="156">
        <f>RES_hhdet_emi!L$94</f>
        <v>1.1656854925545308</v>
      </c>
      <c r="M196" s="156">
        <f>RES_hhdet_emi!M$94</f>
        <v>1.093191119259638</v>
      </c>
      <c r="N196" s="156">
        <f>RES_hhdet_emi!N$94</f>
        <v>1.0369131974664687</v>
      </c>
      <c r="O196" s="156">
        <f>RES_hhdet_emi!O$94</f>
        <v>1.0667740690091017</v>
      </c>
      <c r="P196" s="156">
        <f>RES_hhdet_emi!P$94</f>
        <v>1.0122256271104471</v>
      </c>
      <c r="Q196" s="156">
        <f>RES_hhdet_emi!Q$94</f>
        <v>0.92573668706121925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21.275899485253646</v>
      </c>
      <c r="C202" s="157">
        <f t="shared" ref="C202:Q202" si="31">SUM(C203:C205)</f>
        <v>20.770374085087429</v>
      </c>
      <c r="D202" s="157">
        <f t="shared" si="31"/>
        <v>23.933180269027542</v>
      </c>
      <c r="E202" s="157">
        <f t="shared" si="31"/>
        <v>21.993488963033897</v>
      </c>
      <c r="F202" s="157">
        <f t="shared" si="31"/>
        <v>17.265843752291573</v>
      </c>
      <c r="G202" s="157">
        <f t="shared" si="31"/>
        <v>22.043210383897215</v>
      </c>
      <c r="H202" s="157">
        <f t="shared" si="31"/>
        <v>15.783040269891208</v>
      </c>
      <c r="I202" s="157">
        <f t="shared" si="31"/>
        <v>19.496332310305501</v>
      </c>
      <c r="J202" s="157">
        <f t="shared" si="31"/>
        <v>25.271733899653771</v>
      </c>
      <c r="K202" s="157">
        <f t="shared" si="31"/>
        <v>22.697557701351162</v>
      </c>
      <c r="L202" s="157">
        <f t="shared" si="31"/>
        <v>25.508555670983611</v>
      </c>
      <c r="M202" s="157">
        <f t="shared" si="31"/>
        <v>31.032995733622492</v>
      </c>
      <c r="N202" s="157">
        <f t="shared" si="31"/>
        <v>28.648594264874724</v>
      </c>
      <c r="O202" s="157">
        <f t="shared" si="31"/>
        <v>22.519932493186136</v>
      </c>
      <c r="P202" s="157">
        <f t="shared" si="31"/>
        <v>16.183422385024478</v>
      </c>
      <c r="Q202" s="157">
        <f t="shared" si="31"/>
        <v>29.519217274458615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21.275899485253646</v>
      </c>
      <c r="C204" s="156">
        <f>RES_hhdet_emi!C$102</f>
        <v>20.770374085087429</v>
      </c>
      <c r="D204" s="156">
        <f>RES_hhdet_emi!D$102</f>
        <v>23.933180269027542</v>
      </c>
      <c r="E204" s="156">
        <f>RES_hhdet_emi!E$102</f>
        <v>21.993488963033897</v>
      </c>
      <c r="F204" s="156">
        <f>RES_hhdet_emi!F$102</f>
        <v>17.265843752291573</v>
      </c>
      <c r="G204" s="156">
        <f>RES_hhdet_emi!G$102</f>
        <v>22.043210383897215</v>
      </c>
      <c r="H204" s="156">
        <f>RES_hhdet_emi!H$102</f>
        <v>15.783040269891208</v>
      </c>
      <c r="I204" s="156">
        <f>RES_hhdet_emi!I$102</f>
        <v>19.496332310305501</v>
      </c>
      <c r="J204" s="156">
        <f>RES_hhdet_emi!J$102</f>
        <v>25.271733899653771</v>
      </c>
      <c r="K204" s="156">
        <f>RES_hhdet_emi!K$102</f>
        <v>22.697557701351162</v>
      </c>
      <c r="L204" s="156">
        <f>RES_hhdet_emi!L$102</f>
        <v>25.508555670983611</v>
      </c>
      <c r="M204" s="156">
        <f>RES_hhdet_emi!M$102</f>
        <v>31.032995733622492</v>
      </c>
      <c r="N204" s="156">
        <f>RES_hhdet_emi!N$102</f>
        <v>28.648594264874724</v>
      </c>
      <c r="O204" s="156">
        <f>RES_hhdet_emi!O$102</f>
        <v>22.519932493186136</v>
      </c>
      <c r="P204" s="156">
        <f>RES_hhdet_emi!P$102</f>
        <v>16.183422385024478</v>
      </c>
      <c r="Q204" s="156">
        <f>RES_hhdet_emi!Q$102</f>
        <v>29.519217274458615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19694.413490747102</v>
      </c>
      <c r="C207" s="168">
        <f t="shared" ref="C207:Q207" si="32">IF(C111=0,0,C111/0.086*1000000/C$5)</f>
        <v>19091.850402655335</v>
      </c>
      <c r="D207" s="168">
        <f t="shared" si="32"/>
        <v>20333.072383711649</v>
      </c>
      <c r="E207" s="168">
        <f t="shared" si="32"/>
        <v>22011.721682997675</v>
      </c>
      <c r="F207" s="168">
        <f t="shared" si="32"/>
        <v>21246.232839587265</v>
      </c>
      <c r="G207" s="168">
        <f t="shared" si="32"/>
        <v>19533.414568050001</v>
      </c>
      <c r="H207" s="168">
        <f t="shared" si="32"/>
        <v>19494.331839225375</v>
      </c>
      <c r="I207" s="168">
        <f t="shared" si="32"/>
        <v>17287.594296959</v>
      </c>
      <c r="J207" s="168">
        <f t="shared" si="32"/>
        <v>17702.826723679755</v>
      </c>
      <c r="K207" s="168">
        <f t="shared" si="32"/>
        <v>21707.68673924969</v>
      </c>
      <c r="L207" s="168">
        <f t="shared" si="32"/>
        <v>18475.952064737761</v>
      </c>
      <c r="M207" s="168">
        <f t="shared" si="32"/>
        <v>18101.934353475692</v>
      </c>
      <c r="N207" s="168">
        <f t="shared" si="32"/>
        <v>17038.303434007667</v>
      </c>
      <c r="O207" s="168">
        <f t="shared" si="32"/>
        <v>16695.425146794798</v>
      </c>
      <c r="P207" s="168">
        <f t="shared" si="32"/>
        <v>13877.204782250856</v>
      </c>
      <c r="Q207" s="168">
        <f t="shared" si="32"/>
        <v>15277.094629555791</v>
      </c>
    </row>
    <row r="208" spans="1:17" ht="12" customHeight="1" x14ac:dyDescent="0.25">
      <c r="A208" s="158" t="s">
        <v>65</v>
      </c>
      <c r="B208" s="157">
        <f>SUM(B209:B210)</f>
        <v>14348.861443617532</v>
      </c>
      <c r="C208" s="157">
        <f t="shared" ref="C208:Q208" si="33">SUM(C209:C210)</f>
        <v>13703.916353401057</v>
      </c>
      <c r="D208" s="157">
        <f t="shared" si="33"/>
        <v>14846.022647407246</v>
      </c>
      <c r="E208" s="157">
        <f t="shared" si="33"/>
        <v>16387.332393273533</v>
      </c>
      <c r="F208" s="157">
        <f t="shared" si="33"/>
        <v>15676.331247639077</v>
      </c>
      <c r="G208" s="157">
        <f t="shared" si="33"/>
        <v>13967.542210638909</v>
      </c>
      <c r="H208" s="157">
        <f t="shared" si="33"/>
        <v>13972.668394115111</v>
      </c>
      <c r="I208" s="157">
        <f t="shared" si="33"/>
        <v>11705.343041259141</v>
      </c>
      <c r="J208" s="157">
        <f t="shared" si="33"/>
        <v>12124.99706581248</v>
      </c>
      <c r="K208" s="157">
        <f t="shared" si="33"/>
        <v>15868.936817635838</v>
      </c>
      <c r="L208" s="157">
        <f t="shared" si="33"/>
        <v>13342.14510214168</v>
      </c>
      <c r="M208" s="157">
        <f t="shared" si="33"/>
        <v>12878.991956557893</v>
      </c>
      <c r="N208" s="157">
        <f t="shared" si="33"/>
        <v>11907.622216567423</v>
      </c>
      <c r="O208" s="157">
        <f t="shared" si="33"/>
        <v>11650.696515113681</v>
      </c>
      <c r="P208" s="157">
        <f t="shared" si="33"/>
        <v>8933.2801743225173</v>
      </c>
      <c r="Q208" s="157">
        <f t="shared" si="33"/>
        <v>10285.761116021107</v>
      </c>
    </row>
    <row r="209" spans="1:17" ht="12" customHeight="1" x14ac:dyDescent="0.25">
      <c r="A209" s="23" t="s">
        <v>157</v>
      </c>
      <c r="B209" s="156">
        <f>IF(B113=0,0,B113/0.086*1000000/B$7)</f>
        <v>14294.535389979746</v>
      </c>
      <c r="C209" s="156">
        <f t="shared" ref="C209:Q210" si="34">IF(C113=0,0,C113/0.086*1000000/C$7)</f>
        <v>13629.588754331939</v>
      </c>
      <c r="D209" s="156">
        <f t="shared" si="34"/>
        <v>14765.304363038997</v>
      </c>
      <c r="E209" s="156">
        <f t="shared" si="34"/>
        <v>16252.499101400497</v>
      </c>
      <c r="F209" s="156">
        <f t="shared" si="34"/>
        <v>15560.463769581638</v>
      </c>
      <c r="G209" s="156">
        <f t="shared" si="34"/>
        <v>13860.210961184639</v>
      </c>
      <c r="H209" s="156">
        <f t="shared" si="34"/>
        <v>13860.242705450284</v>
      </c>
      <c r="I209" s="156">
        <f t="shared" si="34"/>
        <v>11596.542175872642</v>
      </c>
      <c r="J209" s="156">
        <f t="shared" si="34"/>
        <v>11986.959310221886</v>
      </c>
      <c r="K209" s="156">
        <f t="shared" si="34"/>
        <v>15773.967763421408</v>
      </c>
      <c r="L209" s="156">
        <f t="shared" si="34"/>
        <v>13284.809019114628</v>
      </c>
      <c r="M209" s="156">
        <f t="shared" si="34"/>
        <v>12820.66398268981</v>
      </c>
      <c r="N209" s="156">
        <f t="shared" si="34"/>
        <v>11865.629952898296</v>
      </c>
      <c r="O209" s="156">
        <f t="shared" si="34"/>
        <v>11611.120635699417</v>
      </c>
      <c r="P209" s="156">
        <f t="shared" si="34"/>
        <v>8904.295678609551</v>
      </c>
      <c r="Q209" s="156">
        <f t="shared" si="34"/>
        <v>10223.684942895083</v>
      </c>
    </row>
    <row r="210" spans="1:17" ht="12" customHeight="1" x14ac:dyDescent="0.25">
      <c r="A210" s="23" t="s">
        <v>60</v>
      </c>
      <c r="B210" s="156">
        <f>IF(B114=0,0,B114/0.086*1000000/B$7)</f>
        <v>54.326053637786224</v>
      </c>
      <c r="C210" s="156">
        <f t="shared" si="34"/>
        <v>74.327599069117866</v>
      </c>
      <c r="D210" s="156">
        <f t="shared" si="34"/>
        <v>80.718284368248959</v>
      </c>
      <c r="E210" s="156">
        <f t="shared" si="34"/>
        <v>134.83329187303588</v>
      </c>
      <c r="F210" s="156">
        <f t="shared" si="34"/>
        <v>115.86747805743782</v>
      </c>
      <c r="G210" s="156">
        <f t="shared" si="34"/>
        <v>107.33124945427028</v>
      </c>
      <c r="H210" s="156">
        <f t="shared" si="34"/>
        <v>112.42568866482803</v>
      </c>
      <c r="I210" s="156">
        <f t="shared" si="34"/>
        <v>108.80086538649877</v>
      </c>
      <c r="J210" s="156">
        <f t="shared" si="34"/>
        <v>138.03775559059412</v>
      </c>
      <c r="K210" s="156">
        <f t="shared" si="34"/>
        <v>94.969054214430926</v>
      </c>
      <c r="L210" s="156">
        <f t="shared" si="34"/>
        <v>57.336083027052069</v>
      </c>
      <c r="M210" s="156">
        <f t="shared" si="34"/>
        <v>58.327973868083802</v>
      </c>
      <c r="N210" s="156">
        <f t="shared" si="34"/>
        <v>41.992263669126473</v>
      </c>
      <c r="O210" s="156">
        <f t="shared" si="34"/>
        <v>39.575879414264683</v>
      </c>
      <c r="P210" s="156">
        <f t="shared" si="34"/>
        <v>28.98449571296613</v>
      </c>
      <c r="Q210" s="156">
        <f t="shared" si="34"/>
        <v>62.076173126025218</v>
      </c>
    </row>
    <row r="211" spans="1:17" ht="12" customHeight="1" x14ac:dyDescent="0.25">
      <c r="A211" s="158" t="s">
        <v>112</v>
      </c>
      <c r="B211" s="157">
        <f>B212</f>
        <v>8.2951560743764521</v>
      </c>
      <c r="C211" s="157">
        <f t="shared" ref="C211:Q211" si="35">C212</f>
        <v>9.5583629324893806</v>
      </c>
      <c r="D211" s="157">
        <f t="shared" si="35"/>
        <v>11.458977281511721</v>
      </c>
      <c r="E211" s="157">
        <f t="shared" si="35"/>
        <v>12.911137216247095</v>
      </c>
      <c r="F211" s="157">
        <f t="shared" si="35"/>
        <v>14.755972434045143</v>
      </c>
      <c r="G211" s="157">
        <f t="shared" si="35"/>
        <v>18.268100233157035</v>
      </c>
      <c r="H211" s="157">
        <f t="shared" si="35"/>
        <v>22.721214541112552</v>
      </c>
      <c r="I211" s="157">
        <f t="shared" si="35"/>
        <v>30.832678920327798</v>
      </c>
      <c r="J211" s="157">
        <f t="shared" si="35"/>
        <v>39.98088160805564</v>
      </c>
      <c r="K211" s="157">
        <f t="shared" si="35"/>
        <v>42.068978725183356</v>
      </c>
      <c r="L211" s="157">
        <f t="shared" si="35"/>
        <v>56.073340642916861</v>
      </c>
      <c r="M211" s="157">
        <f t="shared" si="35"/>
        <v>64.446010828374128</v>
      </c>
      <c r="N211" s="157">
        <f t="shared" si="35"/>
        <v>87.900486446655904</v>
      </c>
      <c r="O211" s="157">
        <f t="shared" si="35"/>
        <v>81.487741853797758</v>
      </c>
      <c r="P211" s="157">
        <f t="shared" si="35"/>
        <v>84.911767746170113</v>
      </c>
      <c r="Q211" s="157">
        <f t="shared" si="35"/>
        <v>96.051399297673598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8.2951560743764521</v>
      </c>
      <c r="C212" s="156">
        <f t="shared" si="36"/>
        <v>9.5583629324893806</v>
      </c>
      <c r="D212" s="156">
        <f t="shared" si="36"/>
        <v>11.458977281511721</v>
      </c>
      <c r="E212" s="156">
        <f t="shared" si="36"/>
        <v>12.911137216247095</v>
      </c>
      <c r="F212" s="156">
        <f t="shared" si="36"/>
        <v>14.755972434045143</v>
      </c>
      <c r="G212" s="156">
        <f t="shared" si="36"/>
        <v>18.268100233157035</v>
      </c>
      <c r="H212" s="156">
        <f t="shared" si="36"/>
        <v>22.721214541112552</v>
      </c>
      <c r="I212" s="156">
        <f t="shared" si="36"/>
        <v>30.832678920327798</v>
      </c>
      <c r="J212" s="156">
        <f t="shared" si="36"/>
        <v>39.98088160805564</v>
      </c>
      <c r="K212" s="156">
        <f t="shared" si="36"/>
        <v>42.068978725183356</v>
      </c>
      <c r="L212" s="156">
        <f t="shared" si="36"/>
        <v>56.073340642916861</v>
      </c>
      <c r="M212" s="156">
        <f t="shared" si="36"/>
        <v>64.446010828374128</v>
      </c>
      <c r="N212" s="156">
        <f t="shared" si="36"/>
        <v>87.900486446655904</v>
      </c>
      <c r="O212" s="156">
        <f t="shared" si="36"/>
        <v>81.487741853797758</v>
      </c>
      <c r="P212" s="156">
        <f t="shared" si="36"/>
        <v>84.911767746170113</v>
      </c>
      <c r="Q212" s="156">
        <f t="shared" si="36"/>
        <v>96.051399297673598</v>
      </c>
    </row>
    <row r="213" spans="1:17" ht="12" customHeight="1" x14ac:dyDescent="0.25">
      <c r="A213" s="158" t="s">
        <v>63</v>
      </c>
      <c r="B213" s="157">
        <f t="shared" si="36"/>
        <v>4262.849952839395</v>
      </c>
      <c r="C213" s="157">
        <f t="shared" si="36"/>
        <v>4263.5842175430698</v>
      </c>
      <c r="D213" s="157">
        <f t="shared" si="36"/>
        <v>4294.0127508483884</v>
      </c>
      <c r="E213" s="157">
        <f t="shared" si="36"/>
        <v>4349.1943563847681</v>
      </c>
      <c r="F213" s="157">
        <f t="shared" si="36"/>
        <v>4308.6508114266517</v>
      </c>
      <c r="G213" s="157">
        <f t="shared" si="36"/>
        <v>4292.5147205484827</v>
      </c>
      <c r="H213" s="157">
        <f t="shared" si="36"/>
        <v>4267.4181202176433</v>
      </c>
      <c r="I213" s="157">
        <f t="shared" si="36"/>
        <v>4337.1915094438309</v>
      </c>
      <c r="J213" s="157">
        <f t="shared" si="36"/>
        <v>4267.5767107917663</v>
      </c>
      <c r="K213" s="157">
        <f t="shared" si="36"/>
        <v>4564.9857605490606</v>
      </c>
      <c r="L213" s="157">
        <f t="shared" si="36"/>
        <v>3986.7674568018151</v>
      </c>
      <c r="M213" s="157">
        <f t="shared" si="36"/>
        <v>4072.3886684724553</v>
      </c>
      <c r="N213" s="157">
        <f t="shared" si="36"/>
        <v>4001.9802100481243</v>
      </c>
      <c r="O213" s="157">
        <f t="shared" si="36"/>
        <v>3950.7664236112159</v>
      </c>
      <c r="P213" s="157">
        <f t="shared" si="36"/>
        <v>3904.2815987813469</v>
      </c>
      <c r="Q213" s="157">
        <f t="shared" si="36"/>
        <v>3902.4292142683407</v>
      </c>
    </row>
    <row r="214" spans="1:17" ht="12" customHeight="1" x14ac:dyDescent="0.25">
      <c r="A214" s="167" t="s">
        <v>156</v>
      </c>
      <c r="B214" s="132">
        <f>IF(B118=0,0,B118/0.086*1000000/B$11)</f>
        <v>4633.0750395949244</v>
      </c>
      <c r="C214" s="132">
        <f t="shared" ref="C214:Q214" si="37">IF(C118=0,0,C118/0.086*1000000/C$11)</f>
        <v>4602.3143655519825</v>
      </c>
      <c r="D214" s="132">
        <f t="shared" si="37"/>
        <v>4577.7067159611997</v>
      </c>
      <c r="E214" s="132">
        <f t="shared" si="37"/>
        <v>4579.1500964172001</v>
      </c>
      <c r="F214" s="132">
        <f t="shared" si="37"/>
        <v>4557.8180940860611</v>
      </c>
      <c r="G214" s="132">
        <f t="shared" si="37"/>
        <v>4542.2961039373422</v>
      </c>
      <c r="H214" s="132">
        <f t="shared" si="37"/>
        <v>4505.5419787875244</v>
      </c>
      <c r="I214" s="132">
        <f t="shared" si="37"/>
        <v>4628.0376974411365</v>
      </c>
      <c r="J214" s="132">
        <f t="shared" si="37"/>
        <v>4397.1613994478321</v>
      </c>
      <c r="K214" s="132">
        <f t="shared" si="37"/>
        <v>4852.5392866311704</v>
      </c>
      <c r="L214" s="132">
        <f t="shared" si="37"/>
        <v>4505.4422738187704</v>
      </c>
      <c r="M214" s="132">
        <f t="shared" si="37"/>
        <v>4442.4688695014456</v>
      </c>
      <c r="N214" s="132">
        <f t="shared" si="37"/>
        <v>4362.9003166663197</v>
      </c>
      <c r="O214" s="132">
        <f t="shared" si="37"/>
        <v>4300.441963064598</v>
      </c>
      <c r="P214" s="132">
        <f t="shared" si="37"/>
        <v>4197.0788427115795</v>
      </c>
      <c r="Q214" s="132">
        <f t="shared" si="37"/>
        <v>4168.6810685401706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3586.5413300910632</v>
      </c>
      <c r="L215" s="132">
        <f t="shared" si="38"/>
        <v>3341.0486894056303</v>
      </c>
      <c r="M215" s="132">
        <f t="shared" si="38"/>
        <v>3296.8849525810269</v>
      </c>
      <c r="N215" s="132">
        <f t="shared" si="38"/>
        <v>3242.8269293844291</v>
      </c>
      <c r="O215" s="132">
        <f t="shared" si="38"/>
        <v>3201.0360850075381</v>
      </c>
      <c r="P215" s="132">
        <f t="shared" si="38"/>
        <v>3128.4689419926567</v>
      </c>
      <c r="Q215" s="132">
        <f t="shared" si="38"/>
        <v>3111.7296660085435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2426.2696433155652</v>
      </c>
      <c r="L216" s="165">
        <f t="shared" si="39"/>
        <v>2252.7211369093948</v>
      </c>
      <c r="M216" s="165">
        <f t="shared" si="39"/>
        <v>2221.2344347507265</v>
      </c>
      <c r="N216" s="165">
        <f t="shared" si="39"/>
        <v>2181.4501583331635</v>
      </c>
      <c r="O216" s="165">
        <f t="shared" si="39"/>
        <v>2150.2209815323095</v>
      </c>
      <c r="P216" s="165">
        <f t="shared" si="39"/>
        <v>2098.5394213557979</v>
      </c>
      <c r="Q216" s="165">
        <f t="shared" si="39"/>
        <v>2084.3405342700935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1160.2716867754978</v>
      </c>
      <c r="L217" s="164">
        <f t="shared" si="39"/>
        <v>1088.3275524962353</v>
      </c>
      <c r="M217" s="164">
        <f t="shared" si="39"/>
        <v>1075.6505178303005</v>
      </c>
      <c r="N217" s="164">
        <f t="shared" si="39"/>
        <v>1061.3767710512659</v>
      </c>
      <c r="O217" s="164">
        <f t="shared" si="39"/>
        <v>1050.8151034752286</v>
      </c>
      <c r="P217" s="164">
        <f t="shared" si="39"/>
        <v>1029.9295206368579</v>
      </c>
      <c r="Q217" s="164">
        <f t="shared" si="39"/>
        <v>1027.38913173845</v>
      </c>
    </row>
    <row r="218" spans="1:17" ht="12" customHeight="1" x14ac:dyDescent="0.25">
      <c r="A218" s="163" t="s">
        <v>144</v>
      </c>
      <c r="B218" s="162">
        <f>IF(B122=0,0,B122/0.086*1000000/B$13)</f>
        <v>3860.8942595082135</v>
      </c>
      <c r="C218" s="162">
        <f t="shared" ref="C218:Q218" si="40">IF(C122=0,0,C122/0.086*1000000/C$13)</f>
        <v>3835.2898757910916</v>
      </c>
      <c r="D218" s="162">
        <f t="shared" si="40"/>
        <v>3814.7766573476661</v>
      </c>
      <c r="E218" s="162">
        <f t="shared" si="40"/>
        <v>3815.9506117503911</v>
      </c>
      <c r="F218" s="162">
        <f t="shared" si="40"/>
        <v>3798.1690336901197</v>
      </c>
      <c r="G218" s="162">
        <f t="shared" si="40"/>
        <v>3785.2178848030308</v>
      </c>
      <c r="H218" s="162">
        <f t="shared" si="40"/>
        <v>3754.6453779958865</v>
      </c>
      <c r="I218" s="162">
        <f t="shared" si="40"/>
        <v>3757.1865844978229</v>
      </c>
      <c r="J218" s="162">
        <f t="shared" si="40"/>
        <v>3763.8606277746399</v>
      </c>
      <c r="K218" s="162">
        <f t="shared" si="40"/>
        <v>4043.8218801245589</v>
      </c>
      <c r="L218" s="162">
        <f t="shared" si="40"/>
        <v>3754.5831737152134</v>
      </c>
      <c r="M218" s="162">
        <f t="shared" si="40"/>
        <v>3699.7783989618724</v>
      </c>
      <c r="N218" s="162">
        <f t="shared" si="40"/>
        <v>3632.2010794121084</v>
      </c>
      <c r="O218" s="162">
        <f t="shared" si="40"/>
        <v>3580.0915245798105</v>
      </c>
      <c r="P218" s="162">
        <f t="shared" si="40"/>
        <v>3494.2752945588063</v>
      </c>
      <c r="Q218" s="162">
        <f t="shared" si="40"/>
        <v>3470.6382777803765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3182.1826268377558</v>
      </c>
      <c r="L219" s="160">
        <f t="shared" si="41"/>
        <v>2965.6191393538502</v>
      </c>
      <c r="M219" s="160">
        <f t="shared" si="41"/>
        <v>2925.5397173112401</v>
      </c>
      <c r="N219" s="160">
        <f t="shared" si="41"/>
        <v>2877.4773107573242</v>
      </c>
      <c r="O219" s="160">
        <f t="shared" si="41"/>
        <v>2840.8608657651398</v>
      </c>
      <c r="P219" s="160">
        <f t="shared" si="41"/>
        <v>2777.0671679162647</v>
      </c>
      <c r="Q219" s="160">
        <f t="shared" si="41"/>
        <v>2762.7082706286474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2021.9109400622599</v>
      </c>
      <c r="L220" s="156">
        <f t="shared" si="42"/>
        <v>1877.2915868576149</v>
      </c>
      <c r="M220" s="156">
        <f t="shared" si="42"/>
        <v>1849.8891994809396</v>
      </c>
      <c r="N220" s="156">
        <f t="shared" si="42"/>
        <v>1816.1005397060585</v>
      </c>
      <c r="O220" s="156">
        <f t="shared" si="42"/>
        <v>1790.045762289911</v>
      </c>
      <c r="P220" s="156">
        <f t="shared" si="42"/>
        <v>1747.1376472794068</v>
      </c>
      <c r="Q220" s="156">
        <f t="shared" si="42"/>
        <v>1735.319138890198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1160.2716867754959</v>
      </c>
      <c r="L221" s="156">
        <f t="shared" si="42"/>
        <v>1088.3275524962351</v>
      </c>
      <c r="M221" s="156">
        <f t="shared" si="42"/>
        <v>1075.6505178303009</v>
      </c>
      <c r="N221" s="156">
        <f t="shared" si="42"/>
        <v>1061.3767710512657</v>
      </c>
      <c r="O221" s="156">
        <f t="shared" si="42"/>
        <v>1050.8151034752286</v>
      </c>
      <c r="P221" s="156">
        <f t="shared" si="42"/>
        <v>1029.9295206368577</v>
      </c>
      <c r="Q221" s="156">
        <f t="shared" si="42"/>
        <v>1027.3891317384496</v>
      </c>
    </row>
    <row r="222" spans="1:17" ht="12" customHeight="1" x14ac:dyDescent="0.25">
      <c r="A222" s="163" t="s">
        <v>142</v>
      </c>
      <c r="B222" s="162">
        <f>IF(B126=0,0,B126/0.086*1000000/B$15)</f>
        <v>3445.1581956666682</v>
      </c>
      <c r="C222" s="162">
        <f t="shared" ref="C222:Q222" si="43">IF(C126=0,0,C126/0.086*1000000/C$15)</f>
        <v>3598.7927440001481</v>
      </c>
      <c r="D222" s="162">
        <f t="shared" si="43"/>
        <v>3687.3641499973078</v>
      </c>
      <c r="E222" s="162">
        <f t="shared" si="43"/>
        <v>4178.7323216948926</v>
      </c>
      <c r="F222" s="162">
        <f t="shared" si="43"/>
        <v>3974.5657241253693</v>
      </c>
      <c r="G222" s="162">
        <f t="shared" si="43"/>
        <v>3970.8400104659709</v>
      </c>
      <c r="H222" s="162">
        <f t="shared" si="43"/>
        <v>3812.0586608975277</v>
      </c>
      <c r="I222" s="162">
        <f t="shared" si="43"/>
        <v>3779.4768212380986</v>
      </c>
      <c r="J222" s="162">
        <f t="shared" si="43"/>
        <v>4132.9557256643384</v>
      </c>
      <c r="K222" s="162">
        <f t="shared" si="43"/>
        <v>4291.5162597964718</v>
      </c>
      <c r="L222" s="162">
        <f t="shared" si="43"/>
        <v>2932.3829787356781</v>
      </c>
      <c r="M222" s="162">
        <f t="shared" si="43"/>
        <v>3390.887491326233</v>
      </c>
      <c r="N222" s="162">
        <f t="shared" si="43"/>
        <v>3228.8174799645481</v>
      </c>
      <c r="O222" s="162">
        <f t="shared" si="43"/>
        <v>3192.036665736201</v>
      </c>
      <c r="P222" s="162">
        <f t="shared" si="43"/>
        <v>2986.5468518848993</v>
      </c>
      <c r="Q222" s="162">
        <f t="shared" si="43"/>
        <v>3250.3928694611504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3306.0298166737084</v>
      </c>
      <c r="L223" s="160">
        <f t="shared" si="44"/>
        <v>2554.5190418640777</v>
      </c>
      <c r="M223" s="160">
        <f t="shared" si="44"/>
        <v>2771.0942634934199</v>
      </c>
      <c r="N223" s="160">
        <f t="shared" si="44"/>
        <v>2675.7855110335477</v>
      </c>
      <c r="O223" s="160">
        <f t="shared" si="44"/>
        <v>2646.8334363433364</v>
      </c>
      <c r="P223" s="160">
        <f t="shared" si="44"/>
        <v>2523.2029465793144</v>
      </c>
      <c r="Q223" s="160">
        <f t="shared" si="44"/>
        <v>2652.5855664690357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2145.7581298982127</v>
      </c>
      <c r="L224" s="156">
        <f t="shared" si="45"/>
        <v>1466.1914893678425</v>
      </c>
      <c r="M224" s="156">
        <f t="shared" si="45"/>
        <v>1695.4437456631192</v>
      </c>
      <c r="N224" s="156">
        <f t="shared" si="45"/>
        <v>1614.408739982282</v>
      </c>
      <c r="O224" s="156">
        <f t="shared" si="45"/>
        <v>1596.018332868108</v>
      </c>
      <c r="P224" s="156">
        <f t="shared" si="45"/>
        <v>1493.2734259424569</v>
      </c>
      <c r="Q224" s="156">
        <f t="shared" si="45"/>
        <v>1625.1964347305857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1160.2716867754959</v>
      </c>
      <c r="L225" s="156">
        <f t="shared" si="45"/>
        <v>1088.3275524962355</v>
      </c>
      <c r="M225" s="156">
        <f t="shared" si="45"/>
        <v>1075.6505178303009</v>
      </c>
      <c r="N225" s="156">
        <f t="shared" si="45"/>
        <v>1061.3767710512659</v>
      </c>
      <c r="O225" s="156">
        <f t="shared" si="45"/>
        <v>1050.8151034752284</v>
      </c>
      <c r="P225" s="156">
        <f t="shared" si="45"/>
        <v>1029.9295206368579</v>
      </c>
      <c r="Q225" s="156">
        <f t="shared" si="45"/>
        <v>1027.3891317384503</v>
      </c>
    </row>
    <row r="226" spans="1:17" ht="12" customHeight="1" x14ac:dyDescent="0.25">
      <c r="A226" s="158" t="s">
        <v>62</v>
      </c>
      <c r="B226" s="157">
        <f t="shared" si="36"/>
        <v>1074.4069382157982</v>
      </c>
      <c r="C226" s="157">
        <f t="shared" si="36"/>
        <v>1114.7914687787159</v>
      </c>
      <c r="D226" s="157">
        <f t="shared" si="36"/>
        <v>1181.5780081745015</v>
      </c>
      <c r="E226" s="157">
        <f t="shared" si="36"/>
        <v>1262.2837961231201</v>
      </c>
      <c r="F226" s="157">
        <f t="shared" si="36"/>
        <v>1246.494808087496</v>
      </c>
      <c r="G226" s="157">
        <f t="shared" si="36"/>
        <v>1255.0895366294505</v>
      </c>
      <c r="H226" s="157">
        <f t="shared" si="36"/>
        <v>1231.5241103515064</v>
      </c>
      <c r="I226" s="157">
        <f t="shared" si="36"/>
        <v>1214.2270673357039</v>
      </c>
      <c r="J226" s="157">
        <f t="shared" si="36"/>
        <v>1270.272065467447</v>
      </c>
      <c r="K226" s="157">
        <f t="shared" si="36"/>
        <v>1231.6951823396064</v>
      </c>
      <c r="L226" s="157">
        <f t="shared" si="36"/>
        <v>1090.9661651513507</v>
      </c>
      <c r="M226" s="157">
        <f t="shared" si="36"/>
        <v>1086.107717616967</v>
      </c>
      <c r="N226" s="157">
        <f t="shared" si="36"/>
        <v>1040.8005209454657</v>
      </c>
      <c r="O226" s="157">
        <f t="shared" si="36"/>
        <v>1012.4744662161003</v>
      </c>
      <c r="P226" s="157">
        <f t="shared" si="36"/>
        <v>954.73124140081893</v>
      </c>
      <c r="Q226" s="157">
        <f t="shared" si="36"/>
        <v>992.85289996866629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1541.2040398250517</v>
      </c>
      <c r="C228" s="156">
        <f t="shared" ref="C228:Q228" si="47">IF(C132=0,0,C132/0.086*1000000/C$19)</f>
        <v>1557.8368930632237</v>
      </c>
      <c r="D228" s="156">
        <f t="shared" si="47"/>
        <v>1558.3196219413446</v>
      </c>
      <c r="E228" s="156">
        <f t="shared" si="47"/>
        <v>1540.9170420061425</v>
      </c>
      <c r="F228" s="156">
        <f t="shared" si="47"/>
        <v>1428.561044336619</v>
      </c>
      <c r="G228" s="156">
        <f t="shared" si="47"/>
        <v>1763.854066389008</v>
      </c>
      <c r="H228" s="156">
        <f t="shared" si="47"/>
        <v>1514.9678341572449</v>
      </c>
      <c r="I228" s="156">
        <f t="shared" si="47"/>
        <v>1670.5794902884411</v>
      </c>
      <c r="J228" s="156">
        <f t="shared" si="47"/>
        <v>1525.6321393835394</v>
      </c>
      <c r="K228" s="156">
        <f t="shared" si="47"/>
        <v>1551.9781181891431</v>
      </c>
      <c r="L228" s="156">
        <f t="shared" si="47"/>
        <v>1522.6572629848999</v>
      </c>
      <c r="M228" s="156">
        <f t="shared" si="47"/>
        <v>1493.8301016332432</v>
      </c>
      <c r="N228" s="156">
        <f t="shared" si="47"/>
        <v>1485.4647066422183</v>
      </c>
      <c r="O228" s="156">
        <f t="shared" si="47"/>
        <v>1505.3845273443101</v>
      </c>
      <c r="P228" s="156">
        <f t="shared" si="47"/>
        <v>1474.5797204984558</v>
      </c>
      <c r="Q228" s="156">
        <f t="shared" si="47"/>
        <v>1351.1259669158462</v>
      </c>
    </row>
    <row r="229" spans="1:17" ht="12" customHeight="1" x14ac:dyDescent="0.25">
      <c r="A229" s="29" t="s">
        <v>140</v>
      </c>
      <c r="B229" s="57">
        <f>IF(B133=0,0,B133/0.086*1000000/B$20)</f>
        <v>917.74561890238124</v>
      </c>
      <c r="C229" s="57">
        <f t="shared" ref="C229:Q229" si="48">IF(C133=0,0,C133/0.086*1000000/C$20)</f>
        <v>980.61987563360083</v>
      </c>
      <c r="D229" s="57">
        <f t="shared" si="48"/>
        <v>1005.9061086138291</v>
      </c>
      <c r="E229" s="57">
        <f t="shared" si="48"/>
        <v>1130.4377032222128</v>
      </c>
      <c r="F229" s="57">
        <f t="shared" si="48"/>
        <v>1182.1375009826968</v>
      </c>
      <c r="G229" s="57">
        <f t="shared" si="48"/>
        <v>1090.8799781303051</v>
      </c>
      <c r="H229" s="57">
        <f t="shared" si="48"/>
        <v>1158.3142004687909</v>
      </c>
      <c r="I229" s="57">
        <f t="shared" si="48"/>
        <v>1100.3866287122682</v>
      </c>
      <c r="J229" s="57">
        <f t="shared" si="48"/>
        <v>1166.3537795462246</v>
      </c>
      <c r="K229" s="57">
        <f t="shared" si="48"/>
        <v>1145.519380816299</v>
      </c>
      <c r="L229" s="57">
        <f t="shared" si="48"/>
        <v>981.10762465595781</v>
      </c>
      <c r="M229" s="57">
        <f t="shared" si="48"/>
        <v>954.3894266201853</v>
      </c>
      <c r="N229" s="57">
        <f t="shared" si="48"/>
        <v>915.60168916102373</v>
      </c>
      <c r="O229" s="57">
        <f t="shared" si="48"/>
        <v>917.14374373138264</v>
      </c>
      <c r="P229" s="57">
        <f t="shared" si="48"/>
        <v>881.64133235014913</v>
      </c>
      <c r="Q229" s="57">
        <f t="shared" si="48"/>
        <v>878.54894984588293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9790.4207308620425</v>
      </c>
      <c r="C231" s="168">
        <f t="shared" si="49"/>
        <v>9665.4108010563796</v>
      </c>
      <c r="D231" s="168">
        <f t="shared" si="49"/>
        <v>10232.404732406088</v>
      </c>
      <c r="E231" s="168">
        <f t="shared" si="49"/>
        <v>11116.871328431565</v>
      </c>
      <c r="F231" s="168">
        <f t="shared" si="49"/>
        <v>10953.710937763759</v>
      </c>
      <c r="G231" s="168">
        <f t="shared" si="49"/>
        <v>10308.84918692927</v>
      </c>
      <c r="H231" s="168">
        <f t="shared" si="49"/>
        <v>10435.3327319483</v>
      </c>
      <c r="I231" s="168">
        <f t="shared" si="49"/>
        <v>9488.9206286538902</v>
      </c>
      <c r="J231" s="168">
        <f t="shared" si="49"/>
        <v>9796.7839093471594</v>
      </c>
      <c r="K231" s="168">
        <f t="shared" si="49"/>
        <v>12163.824484034112</v>
      </c>
      <c r="L231" s="168">
        <f t="shared" si="49"/>
        <v>10562.565710033094</v>
      </c>
      <c r="M231" s="168">
        <f t="shared" si="49"/>
        <v>10426.110546679532</v>
      </c>
      <c r="N231" s="168">
        <f t="shared" si="49"/>
        <v>9937.7191644405284</v>
      </c>
      <c r="O231" s="168">
        <f t="shared" si="49"/>
        <v>9827.4113691189086</v>
      </c>
      <c r="P231" s="168">
        <f t="shared" si="49"/>
        <v>8234.9584351885169</v>
      </c>
      <c r="Q231" s="168">
        <f t="shared" si="49"/>
        <v>9075.7376295824233</v>
      </c>
    </row>
    <row r="232" spans="1:17" ht="12" customHeight="1" x14ac:dyDescent="0.25">
      <c r="A232" s="158" t="s">
        <v>65</v>
      </c>
      <c r="B232" s="157">
        <f t="shared" ref="B232:Q232" si="50">SUM(B233:B234)</f>
        <v>6946.6407825557644</v>
      </c>
      <c r="C232" s="157">
        <f t="shared" si="50"/>
        <v>6737.4758722094111</v>
      </c>
      <c r="D232" s="157">
        <f t="shared" si="50"/>
        <v>7317.6798297889109</v>
      </c>
      <c r="E232" s="157">
        <f t="shared" si="50"/>
        <v>8111.9649745500055</v>
      </c>
      <c r="F232" s="157">
        <f t="shared" si="50"/>
        <v>7879.6307880910508</v>
      </c>
      <c r="G232" s="157">
        <f t="shared" si="50"/>
        <v>7174.9553220102061</v>
      </c>
      <c r="H232" s="157">
        <f t="shared" si="50"/>
        <v>7249.0554811660222</v>
      </c>
      <c r="I232" s="157">
        <f t="shared" si="50"/>
        <v>6216.4079748728409</v>
      </c>
      <c r="J232" s="157">
        <f t="shared" si="50"/>
        <v>6503.7419874387788</v>
      </c>
      <c r="K232" s="157">
        <f t="shared" si="50"/>
        <v>8660.5731636959754</v>
      </c>
      <c r="L232" s="157">
        <f t="shared" si="50"/>
        <v>7402.3840749103183</v>
      </c>
      <c r="M232" s="157">
        <f t="shared" si="50"/>
        <v>7209.2777336953104</v>
      </c>
      <c r="N232" s="157">
        <f t="shared" si="50"/>
        <v>6717.5817632212593</v>
      </c>
      <c r="O232" s="157">
        <f t="shared" si="50"/>
        <v>6630.854585033806</v>
      </c>
      <c r="P232" s="157">
        <f t="shared" si="50"/>
        <v>5113.3732077067125</v>
      </c>
      <c r="Q232" s="157">
        <f t="shared" si="50"/>
        <v>5912.4867642748868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6892.3147289179778</v>
      </c>
      <c r="C233" s="156">
        <f t="shared" si="51"/>
        <v>6663.148273140293</v>
      </c>
      <c r="D233" s="156">
        <f t="shared" si="51"/>
        <v>7236.9615454206623</v>
      </c>
      <c r="E233" s="156">
        <f t="shared" si="51"/>
        <v>7977.1316826769698</v>
      </c>
      <c r="F233" s="156">
        <f t="shared" si="51"/>
        <v>7763.7633100336134</v>
      </c>
      <c r="G233" s="156">
        <f t="shared" si="51"/>
        <v>7067.6240725559355</v>
      </c>
      <c r="H233" s="156">
        <f t="shared" si="51"/>
        <v>7136.6297925011941</v>
      </c>
      <c r="I233" s="156">
        <f t="shared" si="51"/>
        <v>6107.6071094863419</v>
      </c>
      <c r="J233" s="156">
        <f t="shared" si="51"/>
        <v>6365.7042318481845</v>
      </c>
      <c r="K233" s="156">
        <f t="shared" si="51"/>
        <v>8565.6041094815446</v>
      </c>
      <c r="L233" s="156">
        <f t="shared" si="51"/>
        <v>7345.0479918832661</v>
      </c>
      <c r="M233" s="156">
        <f t="shared" si="51"/>
        <v>7150.9497598272264</v>
      </c>
      <c r="N233" s="156">
        <f t="shared" si="51"/>
        <v>6675.589499552133</v>
      </c>
      <c r="O233" s="156">
        <f t="shared" si="51"/>
        <v>6591.2787056195411</v>
      </c>
      <c r="P233" s="156">
        <f t="shared" si="51"/>
        <v>5084.3887119937463</v>
      </c>
      <c r="Q233" s="156">
        <f t="shared" si="51"/>
        <v>5850.4105911488614</v>
      </c>
    </row>
    <row r="234" spans="1:17" ht="12" customHeight="1" x14ac:dyDescent="0.25">
      <c r="A234" s="23" t="s">
        <v>60</v>
      </c>
      <c r="B234" s="156">
        <f t="shared" si="51"/>
        <v>54.326053637786238</v>
      </c>
      <c r="C234" s="156">
        <f t="shared" si="51"/>
        <v>74.327599069117866</v>
      </c>
      <c r="D234" s="156">
        <f t="shared" si="51"/>
        <v>80.718284368248959</v>
      </c>
      <c r="E234" s="156">
        <f t="shared" si="51"/>
        <v>134.83329187303579</v>
      </c>
      <c r="F234" s="156">
        <f t="shared" si="51"/>
        <v>115.86747805743784</v>
      </c>
      <c r="G234" s="156">
        <f t="shared" si="51"/>
        <v>107.33124945427031</v>
      </c>
      <c r="H234" s="156">
        <f t="shared" si="51"/>
        <v>112.42568866482804</v>
      </c>
      <c r="I234" s="156">
        <f t="shared" si="51"/>
        <v>108.80086538649877</v>
      </c>
      <c r="J234" s="156">
        <f t="shared" si="51"/>
        <v>138.03775559059412</v>
      </c>
      <c r="K234" s="156">
        <f t="shared" si="51"/>
        <v>94.969054214430926</v>
      </c>
      <c r="L234" s="156">
        <f t="shared" si="51"/>
        <v>57.336083027052076</v>
      </c>
      <c r="M234" s="156">
        <f t="shared" si="51"/>
        <v>58.327973868083802</v>
      </c>
      <c r="N234" s="156">
        <f t="shared" si="51"/>
        <v>41.992263669126466</v>
      </c>
      <c r="O234" s="156">
        <f t="shared" si="51"/>
        <v>39.575879414264698</v>
      </c>
      <c r="P234" s="156">
        <f t="shared" si="51"/>
        <v>28.984495712966115</v>
      </c>
      <c r="Q234" s="156">
        <f t="shared" si="51"/>
        <v>62.076173126025218</v>
      </c>
    </row>
    <row r="235" spans="1:17" ht="12" customHeight="1" x14ac:dyDescent="0.25">
      <c r="A235" s="158" t="s">
        <v>112</v>
      </c>
      <c r="B235" s="157">
        <f t="shared" ref="B235:Q235" si="52">B236</f>
        <v>13.333934404729238</v>
      </c>
      <c r="C235" s="157">
        <f t="shared" si="52"/>
        <v>16.147232387511725</v>
      </c>
      <c r="D235" s="157">
        <f t="shared" si="52"/>
        <v>19.776899716919122</v>
      </c>
      <c r="E235" s="157">
        <f t="shared" si="52"/>
        <v>22.764833065666398</v>
      </c>
      <c r="F235" s="157">
        <f t="shared" si="52"/>
        <v>27.024847377990799</v>
      </c>
      <c r="G235" s="157">
        <f t="shared" si="52"/>
        <v>35.15747635795222</v>
      </c>
      <c r="H235" s="157">
        <f t="shared" si="52"/>
        <v>45.284549755167184</v>
      </c>
      <c r="I235" s="157">
        <f t="shared" si="52"/>
        <v>64.904357802936588</v>
      </c>
      <c r="J235" s="157">
        <f t="shared" si="52"/>
        <v>87.716517177334993</v>
      </c>
      <c r="K235" s="157">
        <f t="shared" si="52"/>
        <v>96.547440326669602</v>
      </c>
      <c r="L235" s="157">
        <f t="shared" si="52"/>
        <v>136.89989413303394</v>
      </c>
      <c r="M235" s="157">
        <f t="shared" si="52"/>
        <v>162.84049068112324</v>
      </c>
      <c r="N235" s="157">
        <f t="shared" si="52"/>
        <v>235.44505529196627</v>
      </c>
      <c r="O235" s="157">
        <f t="shared" si="52"/>
        <v>222.34436700543819</v>
      </c>
      <c r="P235" s="157">
        <f t="shared" si="52"/>
        <v>234.20291259087969</v>
      </c>
      <c r="Q235" s="157">
        <f t="shared" si="52"/>
        <v>280.93425911304473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13.333934404729238</v>
      </c>
      <c r="C236" s="156">
        <f t="shared" si="53"/>
        <v>16.147232387511725</v>
      </c>
      <c r="D236" s="156">
        <f t="shared" si="53"/>
        <v>19.776899716919122</v>
      </c>
      <c r="E236" s="156">
        <f t="shared" si="53"/>
        <v>22.764833065666398</v>
      </c>
      <c r="F236" s="156">
        <f t="shared" si="53"/>
        <v>27.024847377990799</v>
      </c>
      <c r="G236" s="156">
        <f t="shared" si="53"/>
        <v>35.15747635795222</v>
      </c>
      <c r="H236" s="156">
        <f t="shared" si="53"/>
        <v>45.284549755167184</v>
      </c>
      <c r="I236" s="156">
        <f t="shared" si="53"/>
        <v>64.904357802936588</v>
      </c>
      <c r="J236" s="156">
        <f t="shared" si="53"/>
        <v>87.716517177334993</v>
      </c>
      <c r="K236" s="156">
        <f t="shared" si="53"/>
        <v>96.547440326669602</v>
      </c>
      <c r="L236" s="156">
        <f t="shared" si="53"/>
        <v>136.89989413303394</v>
      </c>
      <c r="M236" s="156">
        <f t="shared" si="53"/>
        <v>162.84049068112324</v>
      </c>
      <c r="N236" s="156">
        <f t="shared" si="53"/>
        <v>235.44505529196627</v>
      </c>
      <c r="O236" s="156">
        <f t="shared" si="53"/>
        <v>222.34436700543819</v>
      </c>
      <c r="P236" s="156">
        <f t="shared" si="53"/>
        <v>234.20291259087969</v>
      </c>
      <c r="Q236" s="156">
        <f t="shared" si="53"/>
        <v>280.93425911304473</v>
      </c>
    </row>
    <row r="237" spans="1:17" ht="12" customHeight="1" x14ac:dyDescent="0.25">
      <c r="A237" s="158" t="s">
        <v>63</v>
      </c>
      <c r="B237" s="157">
        <f t="shared" si="53"/>
        <v>2115.838065428914</v>
      </c>
      <c r="C237" s="157">
        <f t="shared" si="53"/>
        <v>2150.021115064023</v>
      </c>
      <c r="D237" s="157">
        <f t="shared" si="53"/>
        <v>2125.549101653352</v>
      </c>
      <c r="E237" s="157">
        <f t="shared" si="53"/>
        <v>2144.2140653578626</v>
      </c>
      <c r="F237" s="157">
        <f t="shared" si="53"/>
        <v>2168.3508056811288</v>
      </c>
      <c r="G237" s="157">
        <f t="shared" si="53"/>
        <v>2227.0610394941327</v>
      </c>
      <c r="H237" s="157">
        <f t="shared" si="53"/>
        <v>2237.0152839614434</v>
      </c>
      <c r="I237" s="157">
        <f t="shared" si="53"/>
        <v>2318.9056379938793</v>
      </c>
      <c r="J237" s="157">
        <f t="shared" si="53"/>
        <v>2303.7373089343068</v>
      </c>
      <c r="K237" s="157">
        <f t="shared" si="53"/>
        <v>2490.3960782412983</v>
      </c>
      <c r="L237" s="157">
        <f t="shared" si="53"/>
        <v>2214.9269779281258</v>
      </c>
      <c r="M237" s="157">
        <f t="shared" si="53"/>
        <v>2269.1275649642726</v>
      </c>
      <c r="N237" s="157">
        <f t="shared" si="53"/>
        <v>2222.2209611817248</v>
      </c>
      <c r="O237" s="157">
        <f t="shared" si="53"/>
        <v>2201.3342456865653</v>
      </c>
      <c r="P237" s="157">
        <f t="shared" si="53"/>
        <v>2138.6087833873989</v>
      </c>
      <c r="Q237" s="157">
        <f t="shared" si="53"/>
        <v>2152.7031994403778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2055.5003874941394</v>
      </c>
      <c r="C238" s="132">
        <f t="shared" si="54"/>
        <v>2061.8181124232342</v>
      </c>
      <c r="D238" s="132">
        <f t="shared" si="54"/>
        <v>2053.6155192209521</v>
      </c>
      <c r="E238" s="132">
        <f t="shared" si="54"/>
        <v>2055.9629061972519</v>
      </c>
      <c r="F238" s="132">
        <f t="shared" si="54"/>
        <v>2068.1617503572011</v>
      </c>
      <c r="G238" s="132">
        <f t="shared" si="54"/>
        <v>2094.4966933152591</v>
      </c>
      <c r="H238" s="132">
        <f t="shared" si="54"/>
        <v>2104.2003183249058</v>
      </c>
      <c r="I238" s="132">
        <f t="shared" si="54"/>
        <v>2201.2561313066321</v>
      </c>
      <c r="J238" s="132">
        <f t="shared" si="54"/>
        <v>2107.5388402207582</v>
      </c>
      <c r="K238" s="132">
        <f t="shared" si="54"/>
        <v>2370.9228856617506</v>
      </c>
      <c r="L238" s="132">
        <f t="shared" si="54"/>
        <v>2224.3140219921806</v>
      </c>
      <c r="M238" s="132">
        <f t="shared" si="54"/>
        <v>2211.5184462993352</v>
      </c>
      <c r="N238" s="132">
        <f t="shared" si="54"/>
        <v>2186.9227712252496</v>
      </c>
      <c r="O238" s="132">
        <f t="shared" si="54"/>
        <v>2169.0705271982015</v>
      </c>
      <c r="P238" s="132">
        <f t="shared" si="54"/>
        <v>2128.1909709464849</v>
      </c>
      <c r="Q238" s="132">
        <f t="shared" si="54"/>
        <v>2123.7772496629282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2414.0293108843894</v>
      </c>
      <c r="L239" s="132">
        <f t="shared" si="55"/>
        <v>2254.6712197622546</v>
      </c>
      <c r="M239" s="132">
        <f t="shared" si="55"/>
        <v>2229.37577951613</v>
      </c>
      <c r="N239" s="132">
        <f t="shared" si="55"/>
        <v>2198.0855846992868</v>
      </c>
      <c r="O239" s="132">
        <f t="shared" si="55"/>
        <v>2174.8802369372129</v>
      </c>
      <c r="P239" s="132">
        <f t="shared" si="55"/>
        <v>2129.7471957497683</v>
      </c>
      <c r="Q239" s="132">
        <f t="shared" si="55"/>
        <v>2121.1162884832056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1253.7576241088914</v>
      </c>
      <c r="L240" s="165">
        <f t="shared" si="55"/>
        <v>1166.34366726602</v>
      </c>
      <c r="M240" s="165">
        <f t="shared" si="55"/>
        <v>1153.7252616858298</v>
      </c>
      <c r="N240" s="165">
        <f t="shared" si="55"/>
        <v>1136.7088136480211</v>
      </c>
      <c r="O240" s="165">
        <f t="shared" si="55"/>
        <v>1124.065133461984</v>
      </c>
      <c r="P240" s="165">
        <f t="shared" si="55"/>
        <v>1099.8176751129104</v>
      </c>
      <c r="Q240" s="165">
        <f t="shared" si="55"/>
        <v>1093.7271567447553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1160.271686775498</v>
      </c>
      <c r="L241" s="164">
        <f t="shared" si="55"/>
        <v>1088.3275524962353</v>
      </c>
      <c r="M241" s="164">
        <f t="shared" si="55"/>
        <v>1075.6505178303005</v>
      </c>
      <c r="N241" s="164">
        <f t="shared" si="55"/>
        <v>1061.3767710512659</v>
      </c>
      <c r="O241" s="164">
        <f t="shared" si="55"/>
        <v>1050.8151034752289</v>
      </c>
      <c r="P241" s="164">
        <f t="shared" si="55"/>
        <v>1029.9295206368579</v>
      </c>
      <c r="Q241" s="164">
        <f t="shared" si="55"/>
        <v>1027.38913173845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2055.4995320395824</v>
      </c>
      <c r="C242" s="162">
        <f t="shared" si="56"/>
        <v>2075.0926310082559</v>
      </c>
      <c r="D242" s="162">
        <f t="shared" si="56"/>
        <v>2102.5995140197783</v>
      </c>
      <c r="E242" s="162">
        <f t="shared" si="56"/>
        <v>2125.2854871721038</v>
      </c>
      <c r="F242" s="162">
        <f t="shared" si="56"/>
        <v>2131.4931492672986</v>
      </c>
      <c r="G242" s="162">
        <f t="shared" si="56"/>
        <v>2140.2796705546948</v>
      </c>
      <c r="H242" s="162">
        <f t="shared" si="56"/>
        <v>2177.9836071777299</v>
      </c>
      <c r="I242" s="162">
        <f t="shared" si="56"/>
        <v>2180.0163708993182</v>
      </c>
      <c r="J242" s="162">
        <f t="shared" si="56"/>
        <v>2184.2930496171161</v>
      </c>
      <c r="K242" s="162">
        <f t="shared" si="56"/>
        <v>2353.243430209402</v>
      </c>
      <c r="L242" s="162">
        <f t="shared" si="56"/>
        <v>2227.3851040043423</v>
      </c>
      <c r="M242" s="162">
        <f t="shared" si="56"/>
        <v>2219.3106712183308</v>
      </c>
      <c r="N242" s="162">
        <f t="shared" si="56"/>
        <v>2192.4134997674787</v>
      </c>
      <c r="O242" s="162">
        <f t="shared" si="56"/>
        <v>2174.2428934878667</v>
      </c>
      <c r="P242" s="162">
        <f t="shared" si="56"/>
        <v>2128.5889523379465</v>
      </c>
      <c r="Q242" s="162">
        <f t="shared" si="56"/>
        <v>2118.8791198649974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2381.2323550213541</v>
      </c>
      <c r="L243" s="160">
        <f t="shared" si="57"/>
        <v>2225.006670802703</v>
      </c>
      <c r="M243" s="160">
        <f t="shared" si="57"/>
        <v>2198.152183007965</v>
      </c>
      <c r="N243" s="160">
        <f t="shared" si="57"/>
        <v>2164.4993409990843</v>
      </c>
      <c r="O243" s="160">
        <f t="shared" si="57"/>
        <v>2141.3487089259193</v>
      </c>
      <c r="P243" s="160">
        <f t="shared" si="57"/>
        <v>2094.5905024970425</v>
      </c>
      <c r="Q243" s="160">
        <f t="shared" si="57"/>
        <v>2085.6707641070711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1220.960668245858</v>
      </c>
      <c r="L244" s="156">
        <f t="shared" si="57"/>
        <v>1136.6791183064681</v>
      </c>
      <c r="M244" s="156">
        <f t="shared" si="57"/>
        <v>1122.5016651776643</v>
      </c>
      <c r="N244" s="156">
        <f t="shared" si="57"/>
        <v>1103.1225699478189</v>
      </c>
      <c r="O244" s="156">
        <f t="shared" si="57"/>
        <v>1090.5336054506904</v>
      </c>
      <c r="P244" s="156">
        <f t="shared" si="57"/>
        <v>1064.6609818601848</v>
      </c>
      <c r="Q244" s="156">
        <f t="shared" si="57"/>
        <v>1058.2816323686213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1160.2716867754959</v>
      </c>
      <c r="L245" s="156">
        <f t="shared" si="57"/>
        <v>1088.3275524962348</v>
      </c>
      <c r="M245" s="156">
        <f t="shared" si="57"/>
        <v>1075.6505178303009</v>
      </c>
      <c r="N245" s="156">
        <f t="shared" si="57"/>
        <v>1061.3767710512657</v>
      </c>
      <c r="O245" s="156">
        <f t="shared" si="57"/>
        <v>1050.8151034752286</v>
      </c>
      <c r="P245" s="156">
        <f t="shared" si="57"/>
        <v>1029.9295206368577</v>
      </c>
      <c r="Q245" s="156">
        <f t="shared" si="57"/>
        <v>1027.3891317384498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2343.6565815718459</v>
      </c>
      <c r="C246" s="162">
        <f t="shared" si="58"/>
        <v>2468.0890223022498</v>
      </c>
      <c r="D246" s="162">
        <f t="shared" si="58"/>
        <v>2550.4244277941452</v>
      </c>
      <c r="E246" s="162">
        <f t="shared" si="58"/>
        <v>2920.3877330516661</v>
      </c>
      <c r="F246" s="162">
        <f t="shared" si="58"/>
        <v>2818.3544512934373</v>
      </c>
      <c r="G246" s="162">
        <f t="shared" si="58"/>
        <v>2849.5903803413389</v>
      </c>
      <c r="H246" s="162">
        <f t="shared" si="58"/>
        <v>2749.2690446462075</v>
      </c>
      <c r="I246" s="162">
        <f t="shared" si="58"/>
        <v>2745.9853616823566</v>
      </c>
      <c r="J246" s="162">
        <f t="shared" si="58"/>
        <v>3014.0661774134892</v>
      </c>
      <c r="K246" s="162">
        <f t="shared" si="58"/>
        <v>3139.2760235398978</v>
      </c>
      <c r="L246" s="162">
        <f t="shared" si="58"/>
        <v>2170.543384275154</v>
      </c>
      <c r="M246" s="162">
        <f t="shared" si="58"/>
        <v>2518.0557626531904</v>
      </c>
      <c r="N246" s="162">
        <f t="shared" si="58"/>
        <v>2403.5825937805639</v>
      </c>
      <c r="O246" s="162">
        <f t="shared" si="58"/>
        <v>2384.9073977798494</v>
      </c>
      <c r="P246" s="162">
        <f t="shared" si="58"/>
        <v>2252.0510338054987</v>
      </c>
      <c r="Q246" s="162">
        <f t="shared" si="58"/>
        <v>2454.026929263051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2763.5608520731671</v>
      </c>
      <c r="L247" s="160">
        <f t="shared" si="59"/>
        <v>2190.1905609847481</v>
      </c>
      <c r="M247" s="160">
        <f t="shared" si="59"/>
        <v>2350.1329446355521</v>
      </c>
      <c r="N247" s="160">
        <f t="shared" si="59"/>
        <v>2275.0615065864845</v>
      </c>
      <c r="O247" s="160">
        <f t="shared" si="59"/>
        <v>2253.8425511568371</v>
      </c>
      <c r="P247" s="160">
        <f t="shared" si="59"/>
        <v>2157.6172582977997</v>
      </c>
      <c r="Q247" s="160">
        <f t="shared" si="59"/>
        <v>2257.6567433128166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1603.2891652976714</v>
      </c>
      <c r="L248" s="156">
        <f t="shared" si="59"/>
        <v>1101.8630084885126</v>
      </c>
      <c r="M248" s="156">
        <f t="shared" si="59"/>
        <v>1274.4824268052514</v>
      </c>
      <c r="N248" s="156">
        <f t="shared" si="59"/>
        <v>1213.6847355352195</v>
      </c>
      <c r="O248" s="156">
        <f t="shared" si="59"/>
        <v>1203.0274476816082</v>
      </c>
      <c r="P248" s="156">
        <f t="shared" si="59"/>
        <v>1127.6877376609423</v>
      </c>
      <c r="Q248" s="156">
        <f t="shared" si="59"/>
        <v>1230.2676115743666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1160.2716867754953</v>
      </c>
      <c r="L249" s="156">
        <f t="shared" si="59"/>
        <v>1088.3275524962355</v>
      </c>
      <c r="M249" s="156">
        <f t="shared" si="59"/>
        <v>1075.6505178303007</v>
      </c>
      <c r="N249" s="156">
        <f t="shared" si="59"/>
        <v>1061.3767710512655</v>
      </c>
      <c r="O249" s="156">
        <f t="shared" si="59"/>
        <v>1050.8151034752289</v>
      </c>
      <c r="P249" s="156">
        <f t="shared" si="59"/>
        <v>1029.9295206368577</v>
      </c>
      <c r="Q249" s="156">
        <f t="shared" si="59"/>
        <v>1027.38913173845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714.60794847263514</v>
      </c>
      <c r="C250" s="157">
        <f t="shared" si="60"/>
        <v>761.76658139543315</v>
      </c>
      <c r="D250" s="157">
        <f t="shared" si="60"/>
        <v>769.39890124690828</v>
      </c>
      <c r="E250" s="157">
        <f t="shared" si="60"/>
        <v>837.92745545803018</v>
      </c>
      <c r="F250" s="157">
        <f t="shared" si="60"/>
        <v>878.70449661358725</v>
      </c>
      <c r="G250" s="157">
        <f t="shared" si="60"/>
        <v>871.67534906697733</v>
      </c>
      <c r="H250" s="157">
        <f t="shared" si="60"/>
        <v>903.97741706566728</v>
      </c>
      <c r="I250" s="157">
        <f t="shared" si="60"/>
        <v>888.70265798423486</v>
      </c>
      <c r="J250" s="157">
        <f t="shared" si="60"/>
        <v>901.58809579673743</v>
      </c>
      <c r="K250" s="157">
        <f t="shared" si="60"/>
        <v>916.30780177016607</v>
      </c>
      <c r="L250" s="157">
        <f t="shared" si="60"/>
        <v>808.35476306161388</v>
      </c>
      <c r="M250" s="157">
        <f t="shared" si="60"/>
        <v>784.86475733882503</v>
      </c>
      <c r="N250" s="157">
        <f t="shared" si="60"/>
        <v>762.47138474557823</v>
      </c>
      <c r="O250" s="157">
        <f t="shared" si="60"/>
        <v>772.87817139309823</v>
      </c>
      <c r="P250" s="157">
        <f t="shared" si="60"/>
        <v>748.7735315035269</v>
      </c>
      <c r="Q250" s="157">
        <f t="shared" si="60"/>
        <v>729.6134067541152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646.7285485820978</v>
      </c>
      <c r="C252" s="156">
        <f t="shared" si="62"/>
        <v>658.35260421252349</v>
      </c>
      <c r="D252" s="156">
        <f t="shared" si="62"/>
        <v>670.91145691768281</v>
      </c>
      <c r="E252" s="156">
        <f t="shared" si="62"/>
        <v>667.21173068236192</v>
      </c>
      <c r="F252" s="156">
        <f t="shared" si="62"/>
        <v>622.01806098039583</v>
      </c>
      <c r="G252" s="156">
        <f t="shared" si="62"/>
        <v>778.8018083210211</v>
      </c>
      <c r="H252" s="156">
        <f t="shared" si="62"/>
        <v>675.53387897176572</v>
      </c>
      <c r="I252" s="156">
        <f t="shared" si="62"/>
        <v>757.94269231267685</v>
      </c>
      <c r="J252" s="156">
        <f t="shared" si="62"/>
        <v>705.72859362986458</v>
      </c>
      <c r="K252" s="156">
        <f t="shared" si="62"/>
        <v>720.05923936727299</v>
      </c>
      <c r="L252" s="156">
        <f t="shared" si="62"/>
        <v>715.28850598624399</v>
      </c>
      <c r="M252" s="156">
        <f t="shared" si="62"/>
        <v>705.70684828000765</v>
      </c>
      <c r="N252" s="156">
        <f t="shared" si="62"/>
        <v>703.10171573791933</v>
      </c>
      <c r="O252" s="156">
        <f t="shared" si="62"/>
        <v>715.37147930708193</v>
      </c>
      <c r="P252" s="156">
        <f t="shared" si="62"/>
        <v>703.69022359629878</v>
      </c>
      <c r="Q252" s="156">
        <f t="shared" si="62"/>
        <v>652.91060734446364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737.38888756671747</v>
      </c>
      <c r="C253" s="57">
        <f t="shared" si="63"/>
        <v>793.0844041548288</v>
      </c>
      <c r="D253" s="57">
        <f t="shared" si="63"/>
        <v>815.32288680083343</v>
      </c>
      <c r="E253" s="57">
        <f t="shared" si="63"/>
        <v>918.70820090384836</v>
      </c>
      <c r="F253" s="57">
        <f t="shared" si="63"/>
        <v>969.43877062295155</v>
      </c>
      <c r="G253" s="57">
        <f t="shared" si="63"/>
        <v>901.65134430657008</v>
      </c>
      <c r="H253" s="57">
        <f t="shared" si="63"/>
        <v>962.98147830431162</v>
      </c>
      <c r="I253" s="57">
        <f t="shared" si="63"/>
        <v>921.32168463499772</v>
      </c>
      <c r="J253" s="57">
        <f t="shared" si="63"/>
        <v>981.29273965290008</v>
      </c>
      <c r="K253" s="57">
        <f t="shared" si="63"/>
        <v>969.11073089908837</v>
      </c>
      <c r="L253" s="57">
        <f t="shared" si="63"/>
        <v>832.0386500423258</v>
      </c>
      <c r="M253" s="57">
        <f t="shared" si="63"/>
        <v>810.43741390332218</v>
      </c>
      <c r="N253" s="57">
        <f t="shared" si="63"/>
        <v>779.18739975708831</v>
      </c>
      <c r="O253" s="57">
        <f t="shared" si="63"/>
        <v>784.00018925517679</v>
      </c>
      <c r="P253" s="57">
        <f t="shared" si="63"/>
        <v>755.11217633396348</v>
      </c>
      <c r="Q253" s="57">
        <f t="shared" si="63"/>
        <v>754.08477724452223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225.99414776032827</v>
      </c>
      <c r="C255" s="168">
        <f t="shared" si="64"/>
        <v>225.70938435029043</v>
      </c>
      <c r="D255" s="168">
        <f t="shared" si="64"/>
        <v>311.29107925792749</v>
      </c>
      <c r="E255" s="168">
        <f t="shared" si="64"/>
        <v>336.67435726731793</v>
      </c>
      <c r="F255" s="168">
        <f t="shared" si="64"/>
        <v>292.81495998794594</v>
      </c>
      <c r="G255" s="168">
        <f t="shared" si="64"/>
        <v>275.70321568283208</v>
      </c>
      <c r="H255" s="168">
        <f t="shared" si="64"/>
        <v>191.75903909422198</v>
      </c>
      <c r="I255" s="168">
        <f t="shared" si="64"/>
        <v>177.36899676637208</v>
      </c>
      <c r="J255" s="168">
        <f t="shared" si="64"/>
        <v>201.60475404533699</v>
      </c>
      <c r="K255" s="168">
        <f t="shared" si="64"/>
        <v>153.86217848956338</v>
      </c>
      <c r="L255" s="168">
        <f t="shared" si="64"/>
        <v>125.81809995349407</v>
      </c>
      <c r="M255" s="168">
        <f t="shared" si="64"/>
        <v>128.63875916043023</v>
      </c>
      <c r="N255" s="168">
        <f t="shared" si="64"/>
        <v>112.58272706958067</v>
      </c>
      <c r="O255" s="168">
        <f t="shared" si="64"/>
        <v>90.31527983100446</v>
      </c>
      <c r="P255" s="168">
        <f t="shared" si="64"/>
        <v>73.696284520388488</v>
      </c>
      <c r="Q255" s="168">
        <f t="shared" si="64"/>
        <v>103.31829289854768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138.00594456578375</v>
      </c>
      <c r="C261" s="157">
        <f t="shared" si="70"/>
        <v>143.43711802155019</v>
      </c>
      <c r="D261" s="157">
        <f t="shared" si="70"/>
        <v>198.69984793308623</v>
      </c>
      <c r="E261" s="157">
        <f t="shared" si="70"/>
        <v>224.22285885215754</v>
      </c>
      <c r="F261" s="157">
        <f t="shared" si="70"/>
        <v>208.04841252889568</v>
      </c>
      <c r="G261" s="157">
        <f t="shared" si="70"/>
        <v>177.91809697861908</v>
      </c>
      <c r="H261" s="157">
        <f t="shared" si="70"/>
        <v>121.1050548522576</v>
      </c>
      <c r="I261" s="157">
        <f t="shared" si="70"/>
        <v>101.58945832995722</v>
      </c>
      <c r="J261" s="157">
        <f t="shared" si="70"/>
        <v>101.34635386580553</v>
      </c>
      <c r="K261" s="157">
        <f t="shared" si="70"/>
        <v>79.103005667443</v>
      </c>
      <c r="L261" s="157">
        <f t="shared" si="70"/>
        <v>55.639008864119702</v>
      </c>
      <c r="M261" s="157">
        <f t="shared" si="70"/>
        <v>45.765650574231067</v>
      </c>
      <c r="N261" s="157">
        <f t="shared" si="70"/>
        <v>38.434261707866668</v>
      </c>
      <c r="O261" s="157">
        <f t="shared" si="70"/>
        <v>34.886511689384697</v>
      </c>
      <c r="P261" s="157">
        <f t="shared" si="70"/>
        <v>32.398558770591421</v>
      </c>
      <c r="Q261" s="157">
        <f t="shared" si="70"/>
        <v>29.068626114185296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877.19860732308427</v>
      </c>
      <c r="C266" s="162">
        <f t="shared" si="75"/>
        <v>871.38126858537771</v>
      </c>
      <c r="D266" s="162">
        <f t="shared" si="75"/>
        <v>866.72064712288307</v>
      </c>
      <c r="E266" s="162">
        <f t="shared" si="75"/>
        <v>866.98737060659289</v>
      </c>
      <c r="F266" s="162">
        <f t="shared" si="75"/>
        <v>862.94738026703271</v>
      </c>
      <c r="G266" s="162">
        <f t="shared" si="75"/>
        <v>860.00486772890474</v>
      </c>
      <c r="H266" s="162">
        <f t="shared" si="75"/>
        <v>853.05876700947749</v>
      </c>
      <c r="I266" s="162">
        <f t="shared" si="75"/>
        <v>853.63613138534186</v>
      </c>
      <c r="J266" s="162">
        <f t="shared" si="75"/>
        <v>855.15247994972435</v>
      </c>
      <c r="K266" s="162">
        <f t="shared" si="75"/>
        <v>918.75992531318707</v>
      </c>
      <c r="L266" s="162">
        <f t="shared" si="75"/>
        <v>853.04463414162171</v>
      </c>
      <c r="M266" s="162">
        <f t="shared" si="75"/>
        <v>840.59294060717878</v>
      </c>
      <c r="N266" s="162">
        <f t="shared" si="75"/>
        <v>825.23931354275066</v>
      </c>
      <c r="O266" s="162">
        <f t="shared" si="75"/>
        <v>813.39997636988028</v>
      </c>
      <c r="P266" s="162">
        <f t="shared" si="75"/>
        <v>793.90245263564282</v>
      </c>
      <c r="Q266" s="162">
        <f t="shared" si="75"/>
        <v>788.5321014150029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459.37996265658899</v>
      </c>
      <c r="L267" s="160">
        <f t="shared" si="76"/>
        <v>426.52231707081256</v>
      </c>
      <c r="M267" s="160">
        <f t="shared" si="76"/>
        <v>420.29647030359007</v>
      </c>
      <c r="N267" s="160">
        <f t="shared" si="76"/>
        <v>412.61965677137624</v>
      </c>
      <c r="O267" s="160">
        <f t="shared" si="76"/>
        <v>406.6999881849415</v>
      </c>
      <c r="P267" s="160">
        <f t="shared" si="76"/>
        <v>396.95122631782215</v>
      </c>
      <c r="Q267" s="160">
        <f t="shared" si="76"/>
        <v>394.26605070750378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459.37996265658899</v>
      </c>
      <c r="L268" s="156">
        <f t="shared" si="77"/>
        <v>426.52231707081256</v>
      </c>
      <c r="M268" s="156">
        <f t="shared" si="77"/>
        <v>420.29647030359007</v>
      </c>
      <c r="N268" s="156">
        <f t="shared" si="77"/>
        <v>412.61965677137624</v>
      </c>
      <c r="O268" s="156">
        <f t="shared" si="77"/>
        <v>406.6999881849415</v>
      </c>
      <c r="P268" s="156">
        <f t="shared" si="77"/>
        <v>396.95122631782215</v>
      </c>
      <c r="Q268" s="156">
        <f t="shared" si="77"/>
        <v>394.26605070750378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87.988203194544539</v>
      </c>
      <c r="C274" s="157">
        <f t="shared" si="83"/>
        <v>82.27226632874023</v>
      </c>
      <c r="D274" s="157">
        <f t="shared" si="83"/>
        <v>112.5912313248413</v>
      </c>
      <c r="E274" s="157">
        <f t="shared" si="83"/>
        <v>112.45149841516037</v>
      </c>
      <c r="F274" s="157">
        <f t="shared" si="83"/>
        <v>84.766547459050273</v>
      </c>
      <c r="G274" s="157">
        <f t="shared" si="83"/>
        <v>97.785118704213005</v>
      </c>
      <c r="H274" s="157">
        <f t="shared" si="83"/>
        <v>70.65398424196438</v>
      </c>
      <c r="I274" s="157">
        <f t="shared" si="83"/>
        <v>75.779538436414867</v>
      </c>
      <c r="J274" s="157">
        <f t="shared" si="83"/>
        <v>100.25840017953145</v>
      </c>
      <c r="K274" s="157">
        <f t="shared" si="83"/>
        <v>74.759172822120419</v>
      </c>
      <c r="L274" s="157">
        <f t="shared" si="83"/>
        <v>70.179091089374353</v>
      </c>
      <c r="M274" s="157">
        <f t="shared" si="83"/>
        <v>82.873108586199166</v>
      </c>
      <c r="N274" s="157">
        <f t="shared" si="83"/>
        <v>74.148465361714003</v>
      </c>
      <c r="O274" s="157">
        <f t="shared" si="83"/>
        <v>55.428768141619777</v>
      </c>
      <c r="P274" s="157">
        <f t="shared" si="83"/>
        <v>41.297725749797067</v>
      </c>
      <c r="Q274" s="157">
        <f t="shared" si="83"/>
        <v>74.24966678436239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350.16292767040233</v>
      </c>
      <c r="C276" s="156">
        <f t="shared" si="85"/>
        <v>353.94192670939503</v>
      </c>
      <c r="D276" s="156">
        <f t="shared" si="85"/>
        <v>354.05160313955355</v>
      </c>
      <c r="E276" s="156">
        <f t="shared" si="85"/>
        <v>350.09772151086253</v>
      </c>
      <c r="F276" s="156">
        <f t="shared" si="85"/>
        <v>324.57033897833611</v>
      </c>
      <c r="G276" s="156">
        <f t="shared" si="85"/>
        <v>400.74921159707691</v>
      </c>
      <c r="H276" s="156">
        <f t="shared" si="85"/>
        <v>344.2020384239371</v>
      </c>
      <c r="I276" s="156">
        <f t="shared" si="85"/>
        <v>379.55714500458487</v>
      </c>
      <c r="J276" s="156">
        <f t="shared" si="85"/>
        <v>346.62497804978568</v>
      </c>
      <c r="K276" s="156">
        <f t="shared" si="85"/>
        <v>352.61080785072483</v>
      </c>
      <c r="L276" s="156">
        <f t="shared" si="85"/>
        <v>345.94908348794479</v>
      </c>
      <c r="M276" s="156">
        <f t="shared" si="85"/>
        <v>339.39952680726725</v>
      </c>
      <c r="N276" s="156">
        <f t="shared" si="85"/>
        <v>337.49890163014334</v>
      </c>
      <c r="O276" s="156">
        <f t="shared" si="85"/>
        <v>342.02470259839521</v>
      </c>
      <c r="P276" s="156">
        <f t="shared" si="85"/>
        <v>335.02582310370479</v>
      </c>
      <c r="Q276" s="156">
        <f t="shared" si="85"/>
        <v>306.97702056403972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284.88169039071443</v>
      </c>
      <c r="C279" s="184">
        <f>C207/RES_summary!C$19</f>
        <v>275.00004347727213</v>
      </c>
      <c r="D279" s="184">
        <f>D207/RES_summary!D$19</f>
        <v>291.19793378891058</v>
      </c>
      <c r="E279" s="184">
        <f>E207/RES_summary!E$19</f>
        <v>313.09423289357392</v>
      </c>
      <c r="F279" s="184">
        <f>F207/RES_summary!F$19</f>
        <v>299.89345559134341</v>
      </c>
      <c r="G279" s="184">
        <f>G207/RES_summary!G$19</f>
        <v>273.39949629204096</v>
      </c>
      <c r="H279" s="184">
        <f>H207/RES_summary!H$19</f>
        <v>270.78892830266</v>
      </c>
      <c r="I279" s="184">
        <f>I207/RES_summary!I$19</f>
        <v>237.66641552239895</v>
      </c>
      <c r="J279" s="184">
        <f>J207/RES_summary!J$19</f>
        <v>240.84093218884956</v>
      </c>
      <c r="K279" s="184">
        <f>K207/RES_summary!K$19</f>
        <v>291.07183851923952</v>
      </c>
      <c r="L279" s="184">
        <f>L207/RES_summary!L$19</f>
        <v>236.91621116985797</v>
      </c>
      <c r="M279" s="184">
        <f>M207/RES_summary!M$19</f>
        <v>229.1599121663335</v>
      </c>
      <c r="N279" s="184">
        <f>N207/RES_summary!N$19</f>
        <v>212.1831062765587</v>
      </c>
      <c r="O279" s="184">
        <f>O207/RES_summary!O$19</f>
        <v>205.42617489778004</v>
      </c>
      <c r="P279" s="184">
        <f>P207/RES_summary!P$19</f>
        <v>169.09239704041974</v>
      </c>
      <c r="Q279" s="184">
        <f>Q207/RES_summary!Q$19</f>
        <v>183.70411637042022</v>
      </c>
    </row>
    <row r="280" spans="1:17" ht="12" customHeight="1" x14ac:dyDescent="0.25">
      <c r="A280" s="158" t="s">
        <v>65</v>
      </c>
      <c r="B280" s="178">
        <f>B208/RES_summary!B$19</f>
        <v>207.55773738377229</v>
      </c>
      <c r="C280" s="178">
        <f>C208/RES_summary!C$19</f>
        <v>197.39195067598314</v>
      </c>
      <c r="D280" s="178">
        <f>D208/RES_summary!D$19</f>
        <v>212.61573451986143</v>
      </c>
      <c r="E280" s="178">
        <f>E208/RES_summary!E$19</f>
        <v>233.09304645656661</v>
      </c>
      <c r="F280" s="178">
        <f>F208/RES_summary!F$19</f>
        <v>221.27353984794067</v>
      </c>
      <c r="G280" s="178">
        <f>G208/RES_summary!G$19</f>
        <v>195.49674694728586</v>
      </c>
      <c r="H280" s="178">
        <f>H208/RES_summary!H$19</f>
        <v>194.08943744138227</v>
      </c>
      <c r="I280" s="178">
        <f>I208/RES_summary!I$19</f>
        <v>160.92273310494576</v>
      </c>
      <c r="J280" s="178">
        <f>J208/RES_summary!J$19</f>
        <v>164.95645818027552</v>
      </c>
      <c r="K280" s="178">
        <f>K208/RES_summary!K$19</f>
        <v>212.78179800260773</v>
      </c>
      <c r="L280" s="178">
        <f>L208/RES_summary!L$19</f>
        <v>171.08566072276989</v>
      </c>
      <c r="M280" s="178">
        <f>M208/RES_summary!M$19</f>
        <v>163.04051312555134</v>
      </c>
      <c r="N280" s="178">
        <f>N208/RES_summary!N$19</f>
        <v>148.28919323247101</v>
      </c>
      <c r="O280" s="178">
        <f>O208/RES_summary!O$19</f>
        <v>143.35412239886435</v>
      </c>
      <c r="P280" s="178">
        <f>P208/RES_summary!P$19</f>
        <v>108.85115423546016</v>
      </c>
      <c r="Q280" s="178">
        <f>Q208/RES_summary!Q$19</f>
        <v>123.68429356720078</v>
      </c>
    </row>
    <row r="281" spans="1:17" ht="12" customHeight="1" x14ac:dyDescent="0.25">
      <c r="A281" s="23" t="s">
        <v>157</v>
      </c>
      <c r="B281" s="177">
        <f>B209/RES_summary!B$19</f>
        <v>206.77190550307881</v>
      </c>
      <c r="C281" s="177">
        <f>C209/RES_summary!C$19</f>
        <v>196.32133192795828</v>
      </c>
      <c r="D281" s="177">
        <f>D209/RES_summary!D$19</f>
        <v>211.45973619440181</v>
      </c>
      <c r="E281" s="177">
        <f>E209/RES_summary!E$19</f>
        <v>231.17518075321675</v>
      </c>
      <c r="F281" s="177">
        <f>F209/RES_summary!F$19</f>
        <v>219.63805469404764</v>
      </c>
      <c r="G281" s="177">
        <f>G209/RES_summary!G$19</f>
        <v>193.99448478851357</v>
      </c>
      <c r="H281" s="177">
        <f>H209/RES_summary!H$19</f>
        <v>192.52777161983408</v>
      </c>
      <c r="I281" s="177">
        <f>I209/RES_summary!I$19</f>
        <v>159.42696040008235</v>
      </c>
      <c r="J281" s="177">
        <f>J209/RES_summary!J$19</f>
        <v>163.07850149840698</v>
      </c>
      <c r="K281" s="177">
        <f>K209/RES_summary!K$19</f>
        <v>211.50838653575406</v>
      </c>
      <c r="L281" s="177">
        <f>L209/RES_summary!L$19</f>
        <v>170.35044299182465</v>
      </c>
      <c r="M281" s="177">
        <f>M209/RES_summary!M$19</f>
        <v>162.30211505673483</v>
      </c>
      <c r="N281" s="177">
        <f>N209/RES_summary!N$19</f>
        <v>147.76625097009085</v>
      </c>
      <c r="O281" s="177">
        <f>O209/RES_summary!O$19</f>
        <v>142.86716735250852</v>
      </c>
      <c r="P281" s="177">
        <f>P209/RES_summary!P$19</f>
        <v>108.49798096072534</v>
      </c>
      <c r="Q281" s="177">
        <f>Q209/RES_summary!Q$19</f>
        <v>122.93783955822244</v>
      </c>
    </row>
    <row r="282" spans="1:17" ht="12" customHeight="1" x14ac:dyDescent="0.25">
      <c r="A282" s="23" t="s">
        <v>60</v>
      </c>
      <c r="B282" s="177">
        <f>B210/RES_summary!B$19</f>
        <v>0.78583188069349619</v>
      </c>
      <c r="C282" s="177">
        <f>C210/RES_summary!C$19</f>
        <v>1.0706187480248541</v>
      </c>
      <c r="D282" s="177">
        <f>D210/RES_summary!D$19</f>
        <v>1.1559983254596153</v>
      </c>
      <c r="E282" s="177">
        <f>E210/RES_summary!E$19</f>
        <v>1.9178657033498518</v>
      </c>
      <c r="F282" s="177">
        <f>F210/RES_summary!F$19</f>
        <v>1.635485153893014</v>
      </c>
      <c r="G282" s="177">
        <f>G210/RES_summary!G$19</f>
        <v>1.50226215877229</v>
      </c>
      <c r="H282" s="177">
        <f>H210/RES_summary!H$19</f>
        <v>1.5616658215482084</v>
      </c>
      <c r="I282" s="177">
        <f>I210/RES_summary!I$19</f>
        <v>1.4957727048634439</v>
      </c>
      <c r="J282" s="177">
        <f>J210/RES_summary!J$19</f>
        <v>1.8779566818685354</v>
      </c>
      <c r="K282" s="177">
        <f>K210/RES_summary!K$19</f>
        <v>1.2734114668536625</v>
      </c>
      <c r="L282" s="177">
        <f>L210/RES_summary!L$19</f>
        <v>0.73521773094524312</v>
      </c>
      <c r="M282" s="177">
        <f>M210/RES_summary!M$19</f>
        <v>0.73839806881654257</v>
      </c>
      <c r="N282" s="177">
        <f>N210/RES_summary!N$19</f>
        <v>0.52294226238015529</v>
      </c>
      <c r="O282" s="177">
        <f>O210/RES_summary!O$19</f>
        <v>0.48695504635585629</v>
      </c>
      <c r="P282" s="177">
        <f>P210/RES_summary!P$19</f>
        <v>0.35317327473481808</v>
      </c>
      <c r="Q282" s="177">
        <f>Q210/RES_summary!Q$19</f>
        <v>0.74645400897835967</v>
      </c>
    </row>
    <row r="283" spans="1:17" ht="12" customHeight="1" x14ac:dyDescent="0.25">
      <c r="A283" s="158" t="s">
        <v>112</v>
      </c>
      <c r="B283" s="178">
        <f>B211/RES_summary!B$19</f>
        <v>0.11999027468542915</v>
      </c>
      <c r="C283" s="178">
        <f>C211/RES_summary!C$19</f>
        <v>0.13767917548948222</v>
      </c>
      <c r="D283" s="178">
        <f>D211/RES_summary!D$19</f>
        <v>0.16410852451316399</v>
      </c>
      <c r="E283" s="178">
        <f>E211/RES_summary!E$19</f>
        <v>0.18364772464059437</v>
      </c>
      <c r="F283" s="178">
        <f>F211/RES_summary!F$19</f>
        <v>0.20828255047695174</v>
      </c>
      <c r="G283" s="178">
        <f>G211/RES_summary!G$19</f>
        <v>0.25568952036306697</v>
      </c>
      <c r="H283" s="178">
        <f>H211/RES_summary!H$19</f>
        <v>0.31561242447626064</v>
      </c>
      <c r="I283" s="178">
        <f>I211/RES_summary!I$19</f>
        <v>0.42388155078560358</v>
      </c>
      <c r="J283" s="178">
        <f>J211/RES_summary!J$19</f>
        <v>0.54392628626569051</v>
      </c>
      <c r="K283" s="178">
        <f>K211/RES_summary!K$19</f>
        <v>0.56409027499118669</v>
      </c>
      <c r="L283" s="178">
        <f>L211/RES_summary!L$19</f>
        <v>0.71902564837841965</v>
      </c>
      <c r="M283" s="178">
        <f>M211/RES_summary!M$19</f>
        <v>0.81584884203632935</v>
      </c>
      <c r="N283" s="178">
        <f>N211/RES_summary!N$19</f>
        <v>1.0946511388126512</v>
      </c>
      <c r="O283" s="178">
        <f>O211/RES_summary!O$19</f>
        <v>1.0026528203324678</v>
      </c>
      <c r="P283" s="178">
        <f>P211/RES_summary!P$19</f>
        <v>1.0346416710304158</v>
      </c>
      <c r="Q283" s="178">
        <f>Q211/RES_summary!Q$19</f>
        <v>1.1549995507643585</v>
      </c>
    </row>
    <row r="284" spans="1:17" ht="12" customHeight="1" x14ac:dyDescent="0.25">
      <c r="A284" s="23" t="s">
        <v>60</v>
      </c>
      <c r="B284" s="177">
        <f>B212/RES_summary!B$19</f>
        <v>0.11999027468542915</v>
      </c>
      <c r="C284" s="177">
        <f>C212/RES_summary!C$19</f>
        <v>0.13767917548948222</v>
      </c>
      <c r="D284" s="177">
        <f>D212/RES_summary!D$19</f>
        <v>0.16410852451316399</v>
      </c>
      <c r="E284" s="177">
        <f>E212/RES_summary!E$19</f>
        <v>0.18364772464059437</v>
      </c>
      <c r="F284" s="177">
        <f>F212/RES_summary!F$19</f>
        <v>0.20828255047695174</v>
      </c>
      <c r="G284" s="177">
        <f>G212/RES_summary!G$19</f>
        <v>0.25568952036306697</v>
      </c>
      <c r="H284" s="177">
        <f>H212/RES_summary!H$19</f>
        <v>0.31561242447626064</v>
      </c>
      <c r="I284" s="177">
        <f>I212/RES_summary!I$19</f>
        <v>0.42388155078560358</v>
      </c>
      <c r="J284" s="177">
        <f>J212/RES_summary!J$19</f>
        <v>0.54392628626569051</v>
      </c>
      <c r="K284" s="177">
        <f>K212/RES_summary!K$19</f>
        <v>0.56409027499118669</v>
      </c>
      <c r="L284" s="177">
        <f>L212/RES_summary!L$19</f>
        <v>0.71902564837841965</v>
      </c>
      <c r="M284" s="177">
        <f>M212/RES_summary!M$19</f>
        <v>0.81584884203632935</v>
      </c>
      <c r="N284" s="177">
        <f>N212/RES_summary!N$19</f>
        <v>1.0946511388126512</v>
      </c>
      <c r="O284" s="177">
        <f>O212/RES_summary!O$19</f>
        <v>1.0026528203324678</v>
      </c>
      <c r="P284" s="177">
        <f>P212/RES_summary!P$19</f>
        <v>1.0346416710304158</v>
      </c>
      <c r="Q284" s="177">
        <f>Q212/RES_summary!Q$19</f>
        <v>1.1549995507643585</v>
      </c>
    </row>
    <row r="285" spans="1:17" ht="12" customHeight="1" x14ac:dyDescent="0.25">
      <c r="A285" s="158" t="s">
        <v>63</v>
      </c>
      <c r="B285" s="178">
        <f>B213/RES_summary!B$19</f>
        <v>61.662557304253887</v>
      </c>
      <c r="C285" s="178">
        <f>C213/RES_summary!C$19</f>
        <v>61.412897150623159</v>
      </c>
      <c r="D285" s="178">
        <f>D213/RES_summary!D$19</f>
        <v>61.496246957344191</v>
      </c>
      <c r="E285" s="178">
        <f>E213/RES_summary!E$19</f>
        <v>61.862842458577965</v>
      </c>
      <c r="F285" s="178">
        <f>F213/RES_summary!F$19</f>
        <v>60.817190065224082</v>
      </c>
      <c r="G285" s="178">
        <f>G213/RES_summary!G$19</f>
        <v>60.080195315348924</v>
      </c>
      <c r="H285" s="178">
        <f>H213/RES_summary!H$19</f>
        <v>59.277208827845882</v>
      </c>
      <c r="I285" s="178">
        <f>I213/RES_summary!I$19</f>
        <v>59.626848118770546</v>
      </c>
      <c r="J285" s="178">
        <f>J213/RES_summary!J$19</f>
        <v>58.058928625206065</v>
      </c>
      <c r="K285" s="178">
        <f>K213/RES_summary!K$19</f>
        <v>61.210520222528828</v>
      </c>
      <c r="L285" s="178">
        <f>L213/RES_summary!L$19</f>
        <v>51.122120114365138</v>
      </c>
      <c r="M285" s="178">
        <f>M213/RES_summary!M$19</f>
        <v>51.554061093760055</v>
      </c>
      <c r="N285" s="178">
        <f>N213/RES_summary!N$19</f>
        <v>49.837860648170903</v>
      </c>
      <c r="O285" s="178">
        <f>O213/RES_summary!O$19</f>
        <v>48.611570366199658</v>
      </c>
      <c r="P285" s="178">
        <f>P213/RES_summary!P$19</f>
        <v>47.573293369794875</v>
      </c>
      <c r="Q285" s="178">
        <f>Q213/RES_summary!Q$19</f>
        <v>46.925958625558621</v>
      </c>
    </row>
    <row r="286" spans="1:17" ht="12" customHeight="1" x14ac:dyDescent="0.25">
      <c r="A286" s="167" t="s">
        <v>156</v>
      </c>
      <c r="B286" s="183">
        <f>B214/RES_summary!B$19</f>
        <v>67.017900766983388</v>
      </c>
      <c r="C286" s="183">
        <f>C214/RES_summary!C$19</f>
        <v>66.291984481862571</v>
      </c>
      <c r="D286" s="183">
        <f>D214/RES_summary!D$19</f>
        <v>65.559139908800546</v>
      </c>
      <c r="E286" s="183">
        <f>E214/RES_summary!E$19</f>
        <v>65.13372771970414</v>
      </c>
      <c r="F286" s="183">
        <f>F214/RES_summary!F$19</f>
        <v>64.334220024427282</v>
      </c>
      <c r="G286" s="183">
        <f>G214/RES_summary!G$19</f>
        <v>63.576261206119639</v>
      </c>
      <c r="H286" s="183">
        <f>H214/RES_summary!H$19</f>
        <v>62.584903854134843</v>
      </c>
      <c r="I286" s="183">
        <f>I214/RES_summary!I$19</f>
        <v>63.625343790422953</v>
      </c>
      <c r="J286" s="183">
        <f>J214/RES_summary!J$19</f>
        <v>59.821884208541377</v>
      </c>
      <c r="K286" s="183">
        <f>K214/RES_summary!K$19</f>
        <v>65.066238914013084</v>
      </c>
      <c r="L286" s="183">
        <f>L214/RES_summary!L$19</f>
        <v>57.773061405309683</v>
      </c>
      <c r="M286" s="183">
        <f>M214/RES_summary!M$19</f>
        <v>56.239060205251079</v>
      </c>
      <c r="N286" s="183">
        <f>N214/RES_summary!N$19</f>
        <v>54.332507056865744</v>
      </c>
      <c r="O286" s="183">
        <f>O214/RES_summary!O$19</f>
        <v>52.914096830403928</v>
      </c>
      <c r="P286" s="183">
        <f>P214/RES_summary!P$19</f>
        <v>51.14099944604412</v>
      </c>
      <c r="Q286" s="183">
        <f>Q214/RES_summary!Q$19</f>
        <v>50.127585820193246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48.090853319128357</v>
      </c>
      <c r="L287" s="183">
        <f>L215/RES_summary!L$19</f>
        <v>42.842100588619182</v>
      </c>
      <c r="M287" s="183">
        <f>M215/RES_summary!M$19</f>
        <v>41.73663716833174</v>
      </c>
      <c r="N287" s="183">
        <f>N215/RES_summary!N$19</f>
        <v>40.383897003542074</v>
      </c>
      <c r="O287" s="183">
        <f>O215/RES_summary!O$19</f>
        <v>39.386633935411083</v>
      </c>
      <c r="P287" s="183">
        <f>P215/RES_summary!P$19</f>
        <v>38.120091240899121</v>
      </c>
      <c r="Q287" s="183">
        <f>Q215/RES_summary!Q$19</f>
        <v>37.417949062893491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32.533119457006272</v>
      </c>
      <c r="L288" s="182">
        <f>L216/RES_summary!L$19</f>
        <v>28.886530702654962</v>
      </c>
      <c r="M288" s="182">
        <f>M216/RES_summary!M$19</f>
        <v>28.119530102625585</v>
      </c>
      <c r="N288" s="182">
        <f>N216/RES_summary!N$19</f>
        <v>27.166253528432915</v>
      </c>
      <c r="O288" s="182">
        <f>O216/RES_summary!O$19</f>
        <v>26.457048415202092</v>
      </c>
      <c r="P288" s="182">
        <f>P216/RES_summary!P$19</f>
        <v>25.570499723022159</v>
      </c>
      <c r="Q288" s="182">
        <f>Q216/RES_summary!Q$19</f>
        <v>25.063792910096719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15.557733862122081</v>
      </c>
      <c r="L289" s="181">
        <f>L217/RES_summary!L$19</f>
        <v>13.95556988596422</v>
      </c>
      <c r="M289" s="181">
        <f>M217/RES_summary!M$19</f>
        <v>13.617107065706154</v>
      </c>
      <c r="N289" s="181">
        <f>N217/RES_summary!N$19</f>
        <v>13.217643475109163</v>
      </c>
      <c r="O289" s="181">
        <f>O217/RES_summary!O$19</f>
        <v>12.929585520208995</v>
      </c>
      <c r="P289" s="181">
        <f>P217/RES_summary!P$19</f>
        <v>12.549591517876948</v>
      </c>
      <c r="Q289" s="181">
        <f>Q217/RES_summary!Q$19</f>
        <v>12.354156152796774</v>
      </c>
    </row>
    <row r="290" spans="1:17" ht="12" customHeight="1" x14ac:dyDescent="0.25">
      <c r="A290" s="163" t="s">
        <v>144</v>
      </c>
      <c r="B290" s="180">
        <f>B218/RES_summary!B$19</f>
        <v>55.848227396325534</v>
      </c>
      <c r="C290" s="180">
        <f>C218/RES_summary!C$19</f>
        <v>55.243722339443913</v>
      </c>
      <c r="D290" s="180">
        <f>D218/RES_summary!D$19</f>
        <v>54.632918209433385</v>
      </c>
      <c r="E290" s="180">
        <f>E218/RES_summary!E$19</f>
        <v>54.277995458601723</v>
      </c>
      <c r="F290" s="180">
        <f>F218/RES_summary!F$19</f>
        <v>53.611670597482309</v>
      </c>
      <c r="G290" s="180">
        <f>G218/RES_summary!G$19</f>
        <v>52.979813614025183</v>
      </c>
      <c r="H290" s="180">
        <f>H218/RES_summary!H$19</f>
        <v>52.15446245858314</v>
      </c>
      <c r="I290" s="180">
        <f>I218/RES_summary!I$19</f>
        <v>51.653055517592712</v>
      </c>
      <c r="J290" s="180">
        <f>J218/RES_summary!J$19</f>
        <v>51.206042762063881</v>
      </c>
      <c r="K290" s="180">
        <f>K218/RES_summary!K$19</f>
        <v>54.22239059512367</v>
      </c>
      <c r="L290" s="180">
        <f>L218/RES_summary!L$19</f>
        <v>48.144832640933487</v>
      </c>
      <c r="M290" s="180">
        <f>M218/RES_summary!M$19</f>
        <v>46.837032793581507</v>
      </c>
      <c r="N290" s="180">
        <f>N218/RES_summary!N$19</f>
        <v>45.232890154571706</v>
      </c>
      <c r="O290" s="180">
        <f>O218/RES_summary!O$19</f>
        <v>44.050660657754108</v>
      </c>
      <c r="P290" s="180">
        <f>P218/RES_summary!P$19</f>
        <v>42.577406239027319</v>
      </c>
      <c r="Q290" s="180">
        <f>Q218/RES_summary!Q$19</f>
        <v>41.733755895412664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42.668929159683628</v>
      </c>
      <c r="L291" s="179">
        <f>L219/RES_summary!L$19</f>
        <v>38.027986206431066</v>
      </c>
      <c r="M291" s="179">
        <f>M219/RES_summary!M$19</f>
        <v>37.03562346249695</v>
      </c>
      <c r="N291" s="179">
        <f>N219/RES_summary!N$19</f>
        <v>35.834088552395066</v>
      </c>
      <c r="O291" s="179">
        <f>O219/RES_summary!O$19</f>
        <v>34.95491584908612</v>
      </c>
      <c r="P291" s="179">
        <f>P219/RES_summary!P$19</f>
        <v>33.838294637390653</v>
      </c>
      <c r="Q291" s="179">
        <f>Q219/RES_summary!Q$19</f>
        <v>33.221034100503218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27.111195297561572</v>
      </c>
      <c r="L292" s="177">
        <f>L220/RES_summary!L$19</f>
        <v>24.07241632046685</v>
      </c>
      <c r="M292" s="177">
        <f>M220/RES_summary!M$19</f>
        <v>23.4185163967908</v>
      </c>
      <c r="N292" s="177">
        <f>N220/RES_summary!N$19</f>
        <v>22.616445077285906</v>
      </c>
      <c r="O292" s="177">
        <f>O220/RES_summary!O$19</f>
        <v>22.025330328877121</v>
      </c>
      <c r="P292" s="177">
        <f>P220/RES_summary!P$19</f>
        <v>21.288703119513706</v>
      </c>
      <c r="Q292" s="177">
        <f>Q220/RES_summary!Q$19</f>
        <v>20.866877947706449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15.557733862122056</v>
      </c>
      <c r="L293" s="177">
        <f>L221/RES_summary!L$19</f>
        <v>13.955569885964218</v>
      </c>
      <c r="M293" s="177">
        <f>M221/RES_summary!M$19</f>
        <v>13.617107065706159</v>
      </c>
      <c r="N293" s="177">
        <f>N221/RES_summary!N$19</f>
        <v>13.21764347510916</v>
      </c>
      <c r="O293" s="177">
        <f>O221/RES_summary!O$19</f>
        <v>12.929585520208995</v>
      </c>
      <c r="P293" s="177">
        <f>P221/RES_summary!P$19</f>
        <v>12.549591517876946</v>
      </c>
      <c r="Q293" s="177">
        <f>Q221/RES_summary!Q$19</f>
        <v>12.354156152796769</v>
      </c>
    </row>
    <row r="294" spans="1:17" ht="12" customHeight="1" x14ac:dyDescent="0.25">
      <c r="A294" s="163" t="s">
        <v>142</v>
      </c>
      <c r="B294" s="180">
        <f>B222/RES_summary!B$19</f>
        <v>49.834563030072374</v>
      </c>
      <c r="C294" s="180">
        <f>C222/RES_summary!C$19</f>
        <v>51.837204890736359</v>
      </c>
      <c r="D294" s="180">
        <f>D222/RES_summary!D$19</f>
        <v>52.80819353531033</v>
      </c>
      <c r="E294" s="180">
        <f>E222/RES_summary!E$19</f>
        <v>59.438194320766513</v>
      </c>
      <c r="F294" s="180">
        <f>F222/RES_summary!F$19</f>
        <v>56.101533786354857</v>
      </c>
      <c r="G294" s="180">
        <f>G222/RES_summary!G$19</f>
        <v>55.577874259290645</v>
      </c>
      <c r="H294" s="180">
        <f>H222/RES_summary!H$19</f>
        <v>52.951970240613932</v>
      </c>
      <c r="I294" s="180">
        <f>I222/RES_summary!I$19</f>
        <v>51.959497268608295</v>
      </c>
      <c r="J294" s="180">
        <f>J222/RES_summary!J$19</f>
        <v>56.22745594254674</v>
      </c>
      <c r="K294" s="180">
        <f>K222/RES_summary!K$19</f>
        <v>57.54364998807538</v>
      </c>
      <c r="L294" s="180">
        <f>L222/RES_summary!L$19</f>
        <v>37.601800577679711</v>
      </c>
      <c r="M294" s="180">
        <f>M222/RES_summary!M$19</f>
        <v>42.926654384261354</v>
      </c>
      <c r="N294" s="180">
        <f>N222/RES_summary!N$19</f>
        <v>40.20943312533683</v>
      </c>
      <c r="O294" s="180">
        <f>O222/RES_summary!O$19</f>
        <v>39.275902027660472</v>
      </c>
      <c r="P294" s="180">
        <f>P222/RES_summary!P$19</f>
        <v>36.390784310154615</v>
      </c>
      <c r="Q294" s="180">
        <f>Q222/RES_summary!Q$19</f>
        <v>39.085347339923977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44.32955885615943</v>
      </c>
      <c r="L295" s="179">
        <f>L223/RES_summary!L$19</f>
        <v>32.756470174804122</v>
      </c>
      <c r="M295" s="179">
        <f>M223/RES_summary!M$19</f>
        <v>35.08043425783687</v>
      </c>
      <c r="N295" s="179">
        <f>N223/RES_summary!N$19</f>
        <v>33.322360037777678</v>
      </c>
      <c r="O295" s="179">
        <f>O223/RES_summary!O$19</f>
        <v>32.56753653403932</v>
      </c>
      <c r="P295" s="179">
        <f>P223/RES_summary!P$19</f>
        <v>30.744983672954341</v>
      </c>
      <c r="Q295" s="179">
        <f>Q223/RES_summary!Q$19</f>
        <v>31.896829822758889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28.771824994037377</v>
      </c>
      <c r="L296" s="177">
        <f>L224/RES_summary!L$19</f>
        <v>18.800900288839898</v>
      </c>
      <c r="M296" s="177">
        <f>M224/RES_summary!M$19</f>
        <v>21.463327192130713</v>
      </c>
      <c r="N296" s="177">
        <f>N224/RES_summary!N$19</f>
        <v>20.104716562668514</v>
      </c>
      <c r="O296" s="177">
        <f>O224/RES_summary!O$19</f>
        <v>19.637951013830328</v>
      </c>
      <c r="P296" s="177">
        <f>P224/RES_summary!P$19</f>
        <v>18.195392155077396</v>
      </c>
      <c r="Q296" s="177">
        <f>Q224/RES_summary!Q$19</f>
        <v>19.542673669962113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15.557733862122056</v>
      </c>
      <c r="L297" s="177">
        <f>L225/RES_summary!L$19</f>
        <v>13.955569885964223</v>
      </c>
      <c r="M297" s="177">
        <f>M225/RES_summary!M$19</f>
        <v>13.617107065706159</v>
      </c>
      <c r="N297" s="177">
        <f>N225/RES_summary!N$19</f>
        <v>13.217643475109163</v>
      </c>
      <c r="O297" s="177">
        <f>O225/RES_summary!O$19</f>
        <v>12.929585520208992</v>
      </c>
      <c r="P297" s="177">
        <f>P225/RES_summary!P$19</f>
        <v>12.549591517876948</v>
      </c>
      <c r="Q297" s="177">
        <f>Q225/RES_summary!Q$19</f>
        <v>12.354156152796776</v>
      </c>
    </row>
    <row r="298" spans="1:17" ht="12" customHeight="1" x14ac:dyDescent="0.25">
      <c r="A298" s="158" t="s">
        <v>62</v>
      </c>
      <c r="B298" s="178">
        <f>B226/RES_summary!B$19</f>
        <v>15.541405428002793</v>
      </c>
      <c r="C298" s="178">
        <f>C226/RES_summary!C$19</f>
        <v>16.057516475176278</v>
      </c>
      <c r="D298" s="178">
        <f>D226/RES_summary!D$19</f>
        <v>16.921843787191762</v>
      </c>
      <c r="E298" s="178">
        <f>E226/RES_summary!E$19</f>
        <v>17.954696253788647</v>
      </c>
      <c r="F298" s="178">
        <f>F226/RES_summary!F$19</f>
        <v>17.594443127701762</v>
      </c>
      <c r="G298" s="178">
        <f>G226/RES_summary!G$19</f>
        <v>17.566864509043093</v>
      </c>
      <c r="H298" s="178">
        <f>H226/RES_summary!H$19</f>
        <v>17.106669608955546</v>
      </c>
      <c r="I298" s="178">
        <f>I226/RES_summary!I$19</f>
        <v>16.69295274789706</v>
      </c>
      <c r="J298" s="178">
        <f>J226/RES_summary!J$19</f>
        <v>17.281619097102201</v>
      </c>
      <c r="K298" s="178">
        <f>K226/RES_summary!K$19</f>
        <v>16.515430019111786</v>
      </c>
      <c r="L298" s="178">
        <f>L226/RES_summary!L$19</f>
        <v>13.989404684344535</v>
      </c>
      <c r="M298" s="178">
        <f>M226/RES_summary!M$19</f>
        <v>13.74948910498574</v>
      </c>
      <c r="N298" s="178">
        <f>N226/RES_summary!N$19</f>
        <v>12.961401257104178</v>
      </c>
      <c r="O298" s="178">
        <f>O226/RES_summary!O$19</f>
        <v>12.457829312383517</v>
      </c>
      <c r="P298" s="178">
        <f>P226/RES_summary!P$19</f>
        <v>11.633307764134271</v>
      </c>
      <c r="Q298" s="178">
        <f>Q226/RES_summary!Q$19</f>
        <v>11.93886462689643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22.293672888945881</v>
      </c>
      <c r="C300" s="177">
        <f>C228/RES_summary!C$19</f>
        <v>22.439166675185213</v>
      </c>
      <c r="D300" s="177">
        <f>D228/RES_summary!D$19</f>
        <v>22.317308743539808</v>
      </c>
      <c r="E300" s="177">
        <f>E228/RES_summary!E$19</f>
        <v>21.91796926054197</v>
      </c>
      <c r="F300" s="177">
        <f>F228/RES_summary!F$19</f>
        <v>20.164332724012901</v>
      </c>
      <c r="G300" s="177">
        <f>G228/RES_summary!G$19</f>
        <v>24.687788794090196</v>
      </c>
      <c r="H300" s="177">
        <f>H228/RES_summary!H$19</f>
        <v>21.043886992781559</v>
      </c>
      <c r="I300" s="177">
        <f>I228/RES_summary!I$19</f>
        <v>22.966795291576926</v>
      </c>
      <c r="J300" s="177">
        <f>J228/RES_summary!J$19</f>
        <v>20.755705987615553</v>
      </c>
      <c r="K300" s="177">
        <f>K228/RES_summary!K$19</f>
        <v>20.810007516192741</v>
      </c>
      <c r="L300" s="177">
        <f>L228/RES_summary!L$19</f>
        <v>19.524958085658938</v>
      </c>
      <c r="M300" s="177">
        <f>M228/RES_summary!M$19</f>
        <v>18.911016259208242</v>
      </c>
      <c r="N300" s="177">
        <f>N228/RES_summary!N$19</f>
        <v>18.498937816216912</v>
      </c>
      <c r="O300" s="177">
        <f>O228/RES_summary!O$19</f>
        <v>18.522761923317262</v>
      </c>
      <c r="P300" s="177">
        <f>P228/RES_summary!P$19</f>
        <v>17.967611163682314</v>
      </c>
      <c r="Q300" s="177">
        <f>Q228/RES_summary!Q$19</f>
        <v>16.247029155479037</v>
      </c>
    </row>
    <row r="301" spans="1:17" ht="12" customHeight="1" x14ac:dyDescent="0.25">
      <c r="A301" s="29" t="s">
        <v>140</v>
      </c>
      <c r="B301" s="176">
        <f>B229/RES_summary!B$19</f>
        <v>13.275283540909589</v>
      </c>
      <c r="C301" s="176">
        <f>C229/RES_summary!C$19</f>
        <v>14.124901607044389</v>
      </c>
      <c r="D301" s="176">
        <f>D229/RES_summary!D$19</f>
        <v>14.405977359754058</v>
      </c>
      <c r="E301" s="176">
        <f>E229/RES_summary!E$19</f>
        <v>16.079320401262301</v>
      </c>
      <c r="F301" s="176">
        <f>F229/RES_summary!F$19</f>
        <v>16.68603101690864</v>
      </c>
      <c r="G301" s="176">
        <f>G229/RES_summary!G$19</f>
        <v>15.268504925079856</v>
      </c>
      <c r="H301" s="176">
        <f>H229/RES_summary!H$19</f>
        <v>16.089736420284506</v>
      </c>
      <c r="I301" s="176">
        <f>I229/RES_summary!I$19</f>
        <v>15.127896990318982</v>
      </c>
      <c r="J301" s="176">
        <f>J229/RES_summary!J$19</f>
        <v>15.867846187081183</v>
      </c>
      <c r="K301" s="176">
        <f>K229/RES_summary!K$19</f>
        <v>15.359924631248191</v>
      </c>
      <c r="L301" s="176">
        <f>L229/RES_summary!L$19</f>
        <v>12.580694102739749</v>
      </c>
      <c r="M301" s="176">
        <f>M229/RES_summary!M$19</f>
        <v>12.0820125024244</v>
      </c>
      <c r="N301" s="176">
        <f>N229/RES_summary!N$19</f>
        <v>11.402262629651602</v>
      </c>
      <c r="O301" s="176">
        <f>O229/RES_summary!O$19</f>
        <v>11.284847762163038</v>
      </c>
      <c r="P301" s="176">
        <f>P229/RES_summary!P$19</f>
        <v>10.742714297022559</v>
      </c>
      <c r="Q301" s="176">
        <f>Q229/RES_summary!Q$19</f>
        <v>10.564381672897404</v>
      </c>
    </row>
    <row r="303" spans="1:17" ht="12" customHeight="1" x14ac:dyDescent="0.25">
      <c r="A303" s="152" t="s">
        <v>71</v>
      </c>
      <c r="B303" s="184">
        <f>B231/RES_summary!B$19</f>
        <v>141.61942973090629</v>
      </c>
      <c r="C303" s="184">
        <f>C231/RES_summary!C$19</f>
        <v>139.22109876507943</v>
      </c>
      <c r="D303" s="184">
        <f>D231/RES_summary!D$19</f>
        <v>146.54229619304633</v>
      </c>
      <c r="E303" s="184">
        <f>E231/RES_summary!E$19</f>
        <v>158.12612710982796</v>
      </c>
      <c r="F303" s="184">
        <f>F231/RES_summary!F$19</f>
        <v>154.61311421542732</v>
      </c>
      <c r="G303" s="184">
        <f>G231/RES_summary!G$19</f>
        <v>144.28783893559884</v>
      </c>
      <c r="H303" s="184">
        <f>H231/RES_summary!H$19</f>
        <v>144.95354805031542</v>
      </c>
      <c r="I303" s="184">
        <f>I231/RES_summary!I$19</f>
        <v>130.45179764459317</v>
      </c>
      <c r="J303" s="184">
        <f>J231/RES_summary!J$19</f>
        <v>133.28191062412697</v>
      </c>
      <c r="K303" s="184">
        <f>K231/RES_summary!K$19</f>
        <v>163.10106178156161</v>
      </c>
      <c r="L303" s="184">
        <f>L231/RES_summary!L$19</f>
        <v>135.4432529098045</v>
      </c>
      <c r="M303" s="184">
        <f>M231/RES_summary!M$19</f>
        <v>131.98846766643001</v>
      </c>
      <c r="N303" s="184">
        <f>N231/RES_summary!N$19</f>
        <v>123.75739930810121</v>
      </c>
      <c r="O303" s="184">
        <f>O231/RES_summary!O$19</f>
        <v>120.91980341648414</v>
      </c>
      <c r="P303" s="184">
        <f>P231/RES_summary!P$19</f>
        <v>100.34217143752451</v>
      </c>
      <c r="Q303" s="184">
        <f>Q231/RES_summary!Q$19</f>
        <v>109.13399452450008</v>
      </c>
    </row>
    <row r="304" spans="1:17" ht="12" customHeight="1" x14ac:dyDescent="0.25">
      <c r="A304" s="158" t="s">
        <v>65</v>
      </c>
      <c r="B304" s="178">
        <f>B232/RES_summary!B$19</f>
        <v>100.48386409685814</v>
      </c>
      <c r="C304" s="178">
        <f>C232/RES_summary!C$19</f>
        <v>97.046966046149606</v>
      </c>
      <c r="D304" s="178">
        <f>D232/RES_summary!D$19</f>
        <v>104.79937347148415</v>
      </c>
      <c r="E304" s="178">
        <f>E232/RES_summary!E$19</f>
        <v>115.38440688753924</v>
      </c>
      <c r="F304" s="178">
        <f>F232/RES_summary!F$19</f>
        <v>111.22205633657505</v>
      </c>
      <c r="G304" s="178">
        <f>G232/RES_summary!G$19</f>
        <v>100.42428394286192</v>
      </c>
      <c r="H304" s="178">
        <f>H232/RES_summary!H$19</f>
        <v>100.69408796056847</v>
      </c>
      <c r="I304" s="178">
        <f>I232/RES_summary!I$19</f>
        <v>85.46194313877281</v>
      </c>
      <c r="J304" s="178">
        <f>J232/RES_summary!J$19</f>
        <v>88.481196106116968</v>
      </c>
      <c r="K304" s="178">
        <f>K232/RES_summary!K$19</f>
        <v>116.12701913693203</v>
      </c>
      <c r="L304" s="178">
        <f>L232/RES_summary!L$19</f>
        <v>94.920401530969144</v>
      </c>
      <c r="M304" s="178">
        <f>M232/RES_summary!M$19</f>
        <v>91.265243811864309</v>
      </c>
      <c r="N304" s="178">
        <f>N232/RES_summary!N$19</f>
        <v>83.656061808483912</v>
      </c>
      <c r="O304" s="178">
        <f>O232/RES_summary!O$19</f>
        <v>81.588284319217124</v>
      </c>
      <c r="P304" s="178">
        <f>P232/RES_summary!P$19</f>
        <v>62.305957591637302</v>
      </c>
      <c r="Q304" s="178">
        <f>Q232/RES_summary!Q$19</f>
        <v>71.096512977121279</v>
      </c>
    </row>
    <row r="305" spans="1:17" ht="12" customHeight="1" x14ac:dyDescent="0.25">
      <c r="A305" s="23" t="s">
        <v>157</v>
      </c>
      <c r="B305" s="177">
        <f>B233/RES_summary!B$19</f>
        <v>99.698032216164634</v>
      </c>
      <c r="C305" s="177">
        <f>C233/RES_summary!C$19</f>
        <v>95.976347298124736</v>
      </c>
      <c r="D305" s="177">
        <f>D233/RES_summary!D$19</f>
        <v>103.64337514602454</v>
      </c>
      <c r="E305" s="177">
        <f>E233/RES_summary!E$19</f>
        <v>113.4665411841894</v>
      </c>
      <c r="F305" s="177">
        <f>F233/RES_summary!F$19</f>
        <v>109.58657118268205</v>
      </c>
      <c r="G305" s="177">
        <f>G233/RES_summary!G$19</f>
        <v>98.922021784089637</v>
      </c>
      <c r="H305" s="177">
        <f>H233/RES_summary!H$19</f>
        <v>99.13242213902025</v>
      </c>
      <c r="I305" s="177">
        <f>I233/RES_summary!I$19</f>
        <v>83.966170433909355</v>
      </c>
      <c r="J305" s="177">
        <f>J233/RES_summary!J$19</f>
        <v>86.603239424248429</v>
      </c>
      <c r="K305" s="177">
        <f>K233/RES_summary!K$19</f>
        <v>114.85360767007838</v>
      </c>
      <c r="L305" s="177">
        <f>L233/RES_summary!L$19</f>
        <v>94.185183800023893</v>
      </c>
      <c r="M305" s="177">
        <f>M233/RES_summary!M$19</f>
        <v>90.526845743047758</v>
      </c>
      <c r="N305" s="177">
        <f>N233/RES_summary!N$19</f>
        <v>83.133119546103757</v>
      </c>
      <c r="O305" s="177">
        <f>O233/RES_summary!O$19</f>
        <v>81.101329272861264</v>
      </c>
      <c r="P305" s="177">
        <f>P233/RES_summary!P$19</f>
        <v>61.952784316902481</v>
      </c>
      <c r="Q305" s="177">
        <f>Q233/RES_summary!Q$19</f>
        <v>70.350058968142918</v>
      </c>
    </row>
    <row r="306" spans="1:17" ht="12" customHeight="1" x14ac:dyDescent="0.25">
      <c r="A306" s="23" t="s">
        <v>60</v>
      </c>
      <c r="B306" s="177">
        <f>B234/RES_summary!B$19</f>
        <v>0.78583188069349641</v>
      </c>
      <c r="C306" s="177">
        <f>C234/RES_summary!C$19</f>
        <v>1.0706187480248541</v>
      </c>
      <c r="D306" s="177">
        <f>D234/RES_summary!D$19</f>
        <v>1.1559983254596153</v>
      </c>
      <c r="E306" s="177">
        <f>E234/RES_summary!E$19</f>
        <v>1.9178657033498507</v>
      </c>
      <c r="F306" s="177">
        <f>F234/RES_summary!F$19</f>
        <v>1.6354851538930142</v>
      </c>
      <c r="G306" s="177">
        <f>G234/RES_summary!G$19</f>
        <v>1.5022621587722902</v>
      </c>
      <c r="H306" s="177">
        <f>H234/RES_summary!H$19</f>
        <v>1.5616658215482087</v>
      </c>
      <c r="I306" s="177">
        <f>I234/RES_summary!I$19</f>
        <v>1.4957727048634439</v>
      </c>
      <c r="J306" s="177">
        <f>J234/RES_summary!J$19</f>
        <v>1.8779566818685354</v>
      </c>
      <c r="K306" s="177">
        <f>K234/RES_summary!K$19</f>
        <v>1.2734114668536625</v>
      </c>
      <c r="L306" s="177">
        <f>L234/RES_summary!L$19</f>
        <v>0.73521773094524323</v>
      </c>
      <c r="M306" s="177">
        <f>M234/RES_summary!M$19</f>
        <v>0.73839806881654257</v>
      </c>
      <c r="N306" s="177">
        <f>N234/RES_summary!N$19</f>
        <v>0.52294226238015518</v>
      </c>
      <c r="O306" s="177">
        <f>O234/RES_summary!O$19</f>
        <v>0.48695504635585646</v>
      </c>
      <c r="P306" s="177">
        <f>P234/RES_summary!P$19</f>
        <v>0.35317327473481791</v>
      </c>
      <c r="Q306" s="177">
        <f>Q234/RES_summary!Q$19</f>
        <v>0.74645400897835967</v>
      </c>
    </row>
    <row r="307" spans="1:17" ht="12" customHeight="1" x14ac:dyDescent="0.25">
      <c r="A307" s="158" t="s">
        <v>112</v>
      </c>
      <c r="B307" s="178">
        <f>B235/RES_summary!B$19</f>
        <v>0.19287671473754922</v>
      </c>
      <c r="C307" s="178">
        <f>C235/RES_summary!C$19</f>
        <v>0.23258560668303518</v>
      </c>
      <c r="D307" s="178">
        <f>D235/RES_summary!D$19</f>
        <v>0.28323276608854908</v>
      </c>
      <c r="E307" s="178">
        <f>E235/RES_summary!E$19</f>
        <v>0.3238064722193244</v>
      </c>
      <c r="F307" s="178">
        <f>F235/RES_summary!F$19</f>
        <v>0.38145938285649317</v>
      </c>
      <c r="G307" s="178">
        <f>G235/RES_summary!G$19</f>
        <v>0.49208172455856675</v>
      </c>
      <c r="H307" s="178">
        <f>H235/RES_summary!H$19</f>
        <v>0.62903180257741365</v>
      </c>
      <c r="I307" s="178">
        <f>I235/RES_summary!I$19</f>
        <v>0.89229223024516746</v>
      </c>
      <c r="J307" s="178">
        <f>J235/RES_summary!J$19</f>
        <v>1.1933533607426818</v>
      </c>
      <c r="K307" s="178">
        <f>K235/RES_summary!K$19</f>
        <v>1.2945755712145322</v>
      </c>
      <c r="L307" s="178">
        <f>L235/RES_summary!L$19</f>
        <v>1.7554605096348208</v>
      </c>
      <c r="M307" s="178">
        <f>M235/RES_summary!M$19</f>
        <v>2.061465466227582</v>
      </c>
      <c r="N307" s="178">
        <f>N235/RES_summary!N$19</f>
        <v>2.9320679363881226</v>
      </c>
      <c r="O307" s="178">
        <f>O235/RES_summary!O$19</f>
        <v>2.7358005215437196</v>
      </c>
      <c r="P307" s="178">
        <f>P235/RES_summary!P$19</f>
        <v>2.8537398204637863</v>
      </c>
      <c r="Q307" s="178">
        <f>Q235/RES_summary!Q$19</f>
        <v>3.3781802810002741</v>
      </c>
    </row>
    <row r="308" spans="1:17" ht="12" customHeight="1" x14ac:dyDescent="0.25">
      <c r="A308" s="23" t="s">
        <v>60</v>
      </c>
      <c r="B308" s="177">
        <f>B236/RES_summary!B$19</f>
        <v>0.19287671473754922</v>
      </c>
      <c r="C308" s="177">
        <f>C236/RES_summary!C$19</f>
        <v>0.23258560668303518</v>
      </c>
      <c r="D308" s="177">
        <f>D236/RES_summary!D$19</f>
        <v>0.28323276608854908</v>
      </c>
      <c r="E308" s="177">
        <f>E236/RES_summary!E$19</f>
        <v>0.3238064722193244</v>
      </c>
      <c r="F308" s="177">
        <f>F236/RES_summary!F$19</f>
        <v>0.38145938285649317</v>
      </c>
      <c r="G308" s="177">
        <f>G236/RES_summary!G$19</f>
        <v>0.49208172455856675</v>
      </c>
      <c r="H308" s="177">
        <f>H236/RES_summary!H$19</f>
        <v>0.62903180257741365</v>
      </c>
      <c r="I308" s="177">
        <f>I236/RES_summary!I$19</f>
        <v>0.89229223024516746</v>
      </c>
      <c r="J308" s="177">
        <f>J236/RES_summary!J$19</f>
        <v>1.1933533607426818</v>
      </c>
      <c r="K308" s="177">
        <f>K236/RES_summary!K$19</f>
        <v>1.2945755712145322</v>
      </c>
      <c r="L308" s="177">
        <f>L236/RES_summary!L$19</f>
        <v>1.7554605096348208</v>
      </c>
      <c r="M308" s="177">
        <f>M236/RES_summary!M$19</f>
        <v>2.061465466227582</v>
      </c>
      <c r="N308" s="177">
        <f>N236/RES_summary!N$19</f>
        <v>2.9320679363881226</v>
      </c>
      <c r="O308" s="177">
        <f>O236/RES_summary!O$19</f>
        <v>2.7358005215437196</v>
      </c>
      <c r="P308" s="177">
        <f>P236/RES_summary!P$19</f>
        <v>2.8537398204637863</v>
      </c>
      <c r="Q308" s="177">
        <f>Q236/RES_summary!Q$19</f>
        <v>3.3781802810002741</v>
      </c>
    </row>
    <row r="309" spans="1:17" ht="12" customHeight="1" x14ac:dyDescent="0.25">
      <c r="A309" s="158" t="s">
        <v>63</v>
      </c>
      <c r="B309" s="178">
        <f>B237/RES_summary!B$19</f>
        <v>30.605812402364787</v>
      </c>
      <c r="C309" s="178">
        <f>C237/RES_summary!C$19</f>
        <v>30.969020165663263</v>
      </c>
      <c r="D309" s="178">
        <f>D237/RES_summary!D$19</f>
        <v>30.44082541427246</v>
      </c>
      <c r="E309" s="178">
        <f>E237/RES_summary!E$19</f>
        <v>30.499252517416199</v>
      </c>
      <c r="F309" s="178">
        <f>F237/RES_summary!F$19</f>
        <v>30.606565453728678</v>
      </c>
      <c r="G309" s="178">
        <f>G237/RES_summary!G$19</f>
        <v>31.17106659914138</v>
      </c>
      <c r="H309" s="178">
        <f>H237/RES_summary!H$19</f>
        <v>31.073594947312657</v>
      </c>
      <c r="I309" s="178">
        <f>I237/RES_summary!I$19</f>
        <v>31.879854504315478</v>
      </c>
      <c r="J309" s="178">
        <f>J237/RES_summary!J$19</f>
        <v>31.341561981161441</v>
      </c>
      <c r="K309" s="178">
        <f>K237/RES_summary!K$19</f>
        <v>33.392971523959524</v>
      </c>
      <c r="L309" s="178">
        <f>L237/RES_summary!L$19</f>
        <v>28.40189808838862</v>
      </c>
      <c r="M309" s="178">
        <f>M237/RES_summary!M$19</f>
        <v>28.725829147732867</v>
      </c>
      <c r="N309" s="178">
        <f>N237/RES_summary!N$19</f>
        <v>27.673984572624214</v>
      </c>
      <c r="O309" s="178">
        <f>O237/RES_summary!O$19</f>
        <v>27.085963357434899</v>
      </c>
      <c r="P309" s="178">
        <f>P237/RES_summary!P$19</f>
        <v>26.058741020900076</v>
      </c>
      <c r="Q309" s="178">
        <f>Q237/RES_summary!Q$19</f>
        <v>25.885840773408226</v>
      </c>
    </row>
    <row r="310" spans="1:17" ht="12" customHeight="1" x14ac:dyDescent="0.25">
      <c r="A310" s="167" t="s">
        <v>156</v>
      </c>
      <c r="B310" s="183">
        <f>B238/RES_summary!B$19</f>
        <v>29.733021765954877</v>
      </c>
      <c r="C310" s="183">
        <f>C238/RES_summary!C$19</f>
        <v>29.698539355816287</v>
      </c>
      <c r="D310" s="183">
        <f>D238/RES_summary!D$19</f>
        <v>29.410636263363365</v>
      </c>
      <c r="E310" s="183">
        <f>E238/RES_summary!E$19</f>
        <v>29.243970019423191</v>
      </c>
      <c r="F310" s="183">
        <f>F238/RES_summary!F$19</f>
        <v>29.192383361290087</v>
      </c>
      <c r="G310" s="183">
        <f>G238/RES_summary!G$19</f>
        <v>29.315629325472443</v>
      </c>
      <c r="H310" s="183">
        <f>H238/RES_summary!H$19</f>
        <v>29.228708828420071</v>
      </c>
      <c r="I310" s="183">
        <f>I238/RES_summary!I$19</f>
        <v>30.262432434938532</v>
      </c>
      <c r="J310" s="183">
        <f>J238/RES_summary!J$19</f>
        <v>28.6723485930086</v>
      </c>
      <c r="K310" s="183">
        <f>K238/RES_summary!K$19</f>
        <v>31.790991440332512</v>
      </c>
      <c r="L310" s="183">
        <f>L238/RES_summary!L$19</f>
        <v>28.522267685903699</v>
      </c>
      <c r="M310" s="183">
        <f>M238/RES_summary!M$19</f>
        <v>27.996531365769464</v>
      </c>
      <c r="N310" s="183">
        <f>N238/RES_summary!N$19</f>
        <v>27.234405619243454</v>
      </c>
      <c r="O310" s="183">
        <f>O238/RES_summary!O$19</f>
        <v>26.688979619748185</v>
      </c>
      <c r="P310" s="183">
        <f>P238/RES_summary!P$19</f>
        <v>25.931800984690138</v>
      </c>
      <c r="Q310" s="183">
        <f>Q238/RES_summary!Q$19</f>
        <v>25.538011806389772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32.368992523186691</v>
      </c>
      <c r="L311" s="183">
        <f>L239/RES_summary!L$19</f>
        <v>28.911536517746278</v>
      </c>
      <c r="M311" s="183">
        <f>M239/RES_summary!M$19</f>
        <v>28.222594770463004</v>
      </c>
      <c r="N311" s="183">
        <f>N239/RES_summary!N$19</f>
        <v>27.373419485669817</v>
      </c>
      <c r="O311" s="183">
        <f>O239/RES_summary!O$19</f>
        <v>26.760464259310094</v>
      </c>
      <c r="P311" s="183">
        <f>P239/RES_summary!P$19</f>
        <v>25.950763433284795</v>
      </c>
      <c r="Q311" s="183">
        <f>Q239/RES_summary!Q$19</f>
        <v>25.506014261433076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16.811258661064606</v>
      </c>
      <c r="L312" s="182">
        <f>L240/RES_summary!L$19</f>
        <v>14.955966631782069</v>
      </c>
      <c r="M312" s="182">
        <f>M240/RES_summary!M$19</f>
        <v>14.605487704756852</v>
      </c>
      <c r="N312" s="182">
        <f>N240/RES_summary!N$19</f>
        <v>14.155776010560659</v>
      </c>
      <c r="O312" s="182">
        <f>O240/RES_summary!O$19</f>
        <v>13.830878739101097</v>
      </c>
      <c r="P312" s="182">
        <f>P240/RES_summary!P$19</f>
        <v>13.401171915407845</v>
      </c>
      <c r="Q312" s="182">
        <f>Q240/RES_summary!Q$19</f>
        <v>13.151858108636299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15.557733862122085</v>
      </c>
      <c r="L313" s="181">
        <f>L241/RES_summary!L$19</f>
        <v>13.95556988596422</v>
      </c>
      <c r="M313" s="181">
        <f>M241/RES_summary!M$19</f>
        <v>13.617107065706154</v>
      </c>
      <c r="N313" s="181">
        <f>N241/RES_summary!N$19</f>
        <v>13.217643475109163</v>
      </c>
      <c r="O313" s="181">
        <f>O241/RES_summary!O$19</f>
        <v>12.929585520208997</v>
      </c>
      <c r="P313" s="181">
        <f>P241/RES_summary!P$19</f>
        <v>12.549591517876948</v>
      </c>
      <c r="Q313" s="181">
        <f>Q241/RES_summary!Q$19</f>
        <v>12.354156152796774</v>
      </c>
    </row>
    <row r="314" spans="1:17" ht="12" customHeight="1" x14ac:dyDescent="0.25">
      <c r="A314" s="163" t="s">
        <v>144</v>
      </c>
      <c r="B314" s="180">
        <f>B242/RES_summary!B$19</f>
        <v>29.733009391717868</v>
      </c>
      <c r="C314" s="180">
        <f>C242/RES_summary!C$19</f>
        <v>29.889746237864408</v>
      </c>
      <c r="D314" s="180">
        <f>D242/RES_summary!D$19</f>
        <v>30.11215533559032</v>
      </c>
      <c r="E314" s="180">
        <f>E242/RES_summary!E$19</f>
        <v>30.230012848107918</v>
      </c>
      <c r="F314" s="180">
        <f>F242/RES_summary!F$19</f>
        <v>30.086314638894965</v>
      </c>
      <c r="G314" s="180">
        <f>G242/RES_summary!G$19</f>
        <v>29.956430905370578</v>
      </c>
      <c r="H314" s="180">
        <f>H242/RES_summary!H$19</f>
        <v>30.253606623321659</v>
      </c>
      <c r="I314" s="180">
        <f>I242/RES_summary!I$19</f>
        <v>29.970432424072424</v>
      </c>
      <c r="J314" s="180">
        <f>J242/RES_summary!J$19</f>
        <v>29.716563487554804</v>
      </c>
      <c r="K314" s="180">
        <f>K242/RES_summary!K$19</f>
        <v>31.553932942835882</v>
      </c>
      <c r="L314" s="180">
        <f>L242/RES_summary!L$19</f>
        <v>28.561648017264371</v>
      </c>
      <c r="M314" s="180">
        <f>M242/RES_summary!M$19</f>
        <v>28.095176380338003</v>
      </c>
      <c r="N314" s="180">
        <f>N242/RES_summary!N$19</f>
        <v>27.302783309682173</v>
      </c>
      <c r="O314" s="180">
        <f>O242/RES_summary!O$19</f>
        <v>26.752622169291772</v>
      </c>
      <c r="P314" s="180">
        <f>P242/RES_summary!P$19</f>
        <v>25.936650349422855</v>
      </c>
      <c r="Q314" s="180">
        <f>Q242/RES_summary!Q$19</f>
        <v>25.479112740290141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31.929228012322096</v>
      </c>
      <c r="L315" s="179">
        <f>L243/RES_summary!L$19</f>
        <v>28.531149487030117</v>
      </c>
      <c r="M315" s="179">
        <f>M243/RES_summary!M$19</f>
        <v>27.827322282252137</v>
      </c>
      <c r="N315" s="179">
        <f>N243/RES_summary!N$19</f>
        <v>26.955159912815493</v>
      </c>
      <c r="O315" s="179">
        <f>O243/RES_summary!O$19</f>
        <v>26.347880963151255</v>
      </c>
      <c r="P315" s="179">
        <f>P243/RES_summary!P$19</f>
        <v>25.522382528960204</v>
      </c>
      <c r="Q315" s="179">
        <f>Q243/RES_summary!Q$19</f>
        <v>25.079788667320006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16.371494150200036</v>
      </c>
      <c r="L316" s="177">
        <f>L244/RES_summary!L$19</f>
        <v>14.575579601065902</v>
      </c>
      <c r="M316" s="177">
        <f>M244/RES_summary!M$19</f>
        <v>14.210215216545979</v>
      </c>
      <c r="N316" s="177">
        <f>N244/RES_summary!N$19</f>
        <v>13.737516437706335</v>
      </c>
      <c r="O316" s="177">
        <f>O244/RES_summary!O$19</f>
        <v>13.418295442942256</v>
      </c>
      <c r="P316" s="177">
        <f>P244/RES_summary!P$19</f>
        <v>12.972791011083258</v>
      </c>
      <c r="Q316" s="177">
        <f>Q244/RES_summary!Q$19</f>
        <v>12.725632514523236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15.557733862122056</v>
      </c>
      <c r="L317" s="177">
        <f>L245/RES_summary!L$19</f>
        <v>13.955569885964215</v>
      </c>
      <c r="M317" s="177">
        <f>M245/RES_summary!M$19</f>
        <v>13.617107065706159</v>
      </c>
      <c r="N317" s="177">
        <f>N245/RES_summary!N$19</f>
        <v>13.21764347510916</v>
      </c>
      <c r="O317" s="177">
        <f>O245/RES_summary!O$19</f>
        <v>12.929585520208995</v>
      </c>
      <c r="P317" s="177">
        <f>P245/RES_summary!P$19</f>
        <v>12.549591517876946</v>
      </c>
      <c r="Q317" s="177">
        <f>Q245/RES_summary!Q$19</f>
        <v>12.35415615279677</v>
      </c>
    </row>
    <row r="318" spans="1:17" ht="12" customHeight="1" x14ac:dyDescent="0.25">
      <c r="A318" s="163" t="s">
        <v>142</v>
      </c>
      <c r="B318" s="180">
        <f>B246/RES_summary!B$19</f>
        <v>33.901230365006569</v>
      </c>
      <c r="C318" s="180">
        <f>C246/RES_summary!C$19</f>
        <v>35.550487465819359</v>
      </c>
      <c r="D318" s="180">
        <f>D246/RES_summary!D$19</f>
        <v>36.525632213524304</v>
      </c>
      <c r="E318" s="180">
        <f>E246/RES_summary!E$19</f>
        <v>41.539529265349714</v>
      </c>
      <c r="F318" s="180">
        <f>F246/RES_summary!F$19</f>
        <v>39.781454993037372</v>
      </c>
      <c r="G318" s="180">
        <f>G246/RES_summary!G$19</f>
        <v>39.884300407890322</v>
      </c>
      <c r="H318" s="180">
        <f>H246/RES_summary!H$19</f>
        <v>38.189132326014956</v>
      </c>
      <c r="I318" s="180">
        <f>I246/RES_summary!I$19</f>
        <v>37.751261787929941</v>
      </c>
      <c r="J318" s="180">
        <f>J246/RES_summary!J$19</f>
        <v>41.005344467172051</v>
      </c>
      <c r="K318" s="180">
        <f>K246/RES_summary!K$19</f>
        <v>42.093607428882073</v>
      </c>
      <c r="L318" s="180">
        <f>L246/RES_summary!L$19</f>
        <v>27.832769482213386</v>
      </c>
      <c r="M318" s="180">
        <f>M246/RES_summary!M$19</f>
        <v>31.877114684638109</v>
      </c>
      <c r="N318" s="180">
        <f>N246/RES_summary!N$19</f>
        <v>29.932535414452847</v>
      </c>
      <c r="O318" s="180">
        <f>O246/RES_summary!O$19</f>
        <v>29.344709697637651</v>
      </c>
      <c r="P318" s="180">
        <f>P246/RES_summary!P$19</f>
        <v>27.441023861706057</v>
      </c>
      <c r="Q318" s="180">
        <f>Q246/RES_summary!Q$19</f>
        <v>29.509200507098829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37.055755766841152</v>
      </c>
      <c r="L319" s="179">
        <f>L247/RES_summary!L$19</f>
        <v>28.084704248547052</v>
      </c>
      <c r="M319" s="179">
        <f>M247/RES_summary!M$19</f>
        <v>29.751309923874707</v>
      </c>
      <c r="N319" s="179">
        <f>N247/RES_summary!N$19</f>
        <v>28.3320237432937</v>
      </c>
      <c r="O319" s="179">
        <f>O247/RES_summary!O$19</f>
        <v>27.732043361285111</v>
      </c>
      <c r="P319" s="179">
        <f>P247/RES_summary!P$19</f>
        <v>26.29035744777542</v>
      </c>
      <c r="Q319" s="179">
        <f>Q247/RES_summary!Q$19</f>
        <v>27.147886895694445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21.498021904719099</v>
      </c>
      <c r="L320" s="177">
        <f>L248/RES_summary!L$19</f>
        <v>14.129134362582828</v>
      </c>
      <c r="M320" s="177">
        <f>M248/RES_summary!M$19</f>
        <v>16.13420285816855</v>
      </c>
      <c r="N320" s="177">
        <f>N248/RES_summary!N$19</f>
        <v>15.114380268184549</v>
      </c>
      <c r="O320" s="177">
        <f>O248/RES_summary!O$19</f>
        <v>14.802457841076114</v>
      </c>
      <c r="P320" s="177">
        <f>P248/RES_summary!P$19</f>
        <v>13.740765929898476</v>
      </c>
      <c r="Q320" s="177">
        <f>Q248/RES_summary!Q$19</f>
        <v>14.793730742897669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15.557733862122047</v>
      </c>
      <c r="L321" s="177">
        <f>L249/RES_summary!L$19</f>
        <v>13.955569885964223</v>
      </c>
      <c r="M321" s="177">
        <f>M249/RES_summary!M$19</f>
        <v>13.617107065706158</v>
      </c>
      <c r="N321" s="177">
        <f>N249/RES_summary!N$19</f>
        <v>13.217643475109156</v>
      </c>
      <c r="O321" s="177">
        <f>O249/RES_summary!O$19</f>
        <v>12.929585520208997</v>
      </c>
      <c r="P321" s="177">
        <f>P249/RES_summary!P$19</f>
        <v>12.549591517876946</v>
      </c>
      <c r="Q321" s="177">
        <f>Q249/RES_summary!Q$19</f>
        <v>12.354156152796774</v>
      </c>
    </row>
    <row r="322" spans="1:17" ht="12" customHeight="1" x14ac:dyDescent="0.25">
      <c r="A322" s="158" t="s">
        <v>62</v>
      </c>
      <c r="B322" s="178">
        <f>B250/RES_summary!B$19</f>
        <v>10.336876516945829</v>
      </c>
      <c r="C322" s="178">
        <f>C250/RES_summary!C$19</f>
        <v>10.972526946583518</v>
      </c>
      <c r="D322" s="178">
        <f>D250/RES_summary!D$19</f>
        <v>11.018864541201204</v>
      </c>
      <c r="E322" s="178">
        <f>E250/RES_summary!E$19</f>
        <v>11.918661232653202</v>
      </c>
      <c r="F322" s="178">
        <f>F250/RES_summary!F$19</f>
        <v>12.40303304226707</v>
      </c>
      <c r="G322" s="178">
        <f>G250/RES_summary!G$19</f>
        <v>12.200406669036941</v>
      </c>
      <c r="H322" s="178">
        <f>H250/RES_summary!H$19</f>
        <v>12.556833339856883</v>
      </c>
      <c r="I322" s="178">
        <f>I250/RES_summary!I$19</f>
        <v>12.217707771259741</v>
      </c>
      <c r="J322" s="178">
        <f>J250/RES_summary!J$19</f>
        <v>12.265799176105865</v>
      </c>
      <c r="K322" s="178">
        <f>K250/RES_summary!K$19</f>
        <v>12.286495549455484</v>
      </c>
      <c r="L322" s="178">
        <f>L250/RES_summary!L$19</f>
        <v>10.365492780811891</v>
      </c>
      <c r="M322" s="178">
        <f>M250/RES_summary!M$19</f>
        <v>9.9359292406052493</v>
      </c>
      <c r="N322" s="178">
        <f>N250/RES_summary!N$19</f>
        <v>9.4952849906049579</v>
      </c>
      <c r="O322" s="178">
        <f>O250/RES_summary!O$19</f>
        <v>9.5097552182883884</v>
      </c>
      <c r="P322" s="178">
        <f>P250/RES_summary!P$19</f>
        <v>9.1237330045233662</v>
      </c>
      <c r="Q322" s="178">
        <f>Q250/RES_summary!Q$19</f>
        <v>8.773460492970317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9.3549941068599018</v>
      </c>
      <c r="C324" s="177">
        <f>C252/RES_summary!C$19</f>
        <v>9.4829464385829709</v>
      </c>
      <c r="D324" s="177">
        <f>D252/RES_summary!D$19</f>
        <v>9.6083870810513474</v>
      </c>
      <c r="E324" s="177">
        <f>E252/RES_summary!E$19</f>
        <v>9.4904046127816919</v>
      </c>
      <c r="F324" s="177">
        <f>F252/RES_summary!F$19</f>
        <v>8.7798692199243362</v>
      </c>
      <c r="G324" s="177">
        <f>G252/RES_summary!G$19</f>
        <v>10.900501874084464</v>
      </c>
      <c r="H324" s="177">
        <f>H252/RES_summary!H$19</f>
        <v>9.3836042510996887</v>
      </c>
      <c r="I324" s="177">
        <f>I252/RES_summary!I$19</f>
        <v>10.420045713650151</v>
      </c>
      <c r="J324" s="177">
        <f>J252/RES_summary!J$19</f>
        <v>9.6011973124488854</v>
      </c>
      <c r="K324" s="177">
        <f>K252/RES_summary!K$19</f>
        <v>9.6550576375528454</v>
      </c>
      <c r="L324" s="177">
        <f>L252/RES_summary!L$19</f>
        <v>9.1721088113796458</v>
      </c>
      <c r="M324" s="177">
        <f>M252/RES_summary!M$19</f>
        <v>8.9338363629616921</v>
      </c>
      <c r="N324" s="177">
        <f>N252/RES_summary!N$19</f>
        <v>8.7559366841583959</v>
      </c>
      <c r="O324" s="177">
        <f>O252/RES_summary!O$19</f>
        <v>8.8021733698247857</v>
      </c>
      <c r="P324" s="177">
        <f>P252/RES_summary!P$19</f>
        <v>8.5743972614712227</v>
      </c>
      <c r="Q324" s="177">
        <f>Q252/RES_summary!Q$19</f>
        <v>7.8511241240230927</v>
      </c>
    </row>
    <row r="325" spans="1:17" ht="12" customHeight="1" x14ac:dyDescent="0.25">
      <c r="A325" s="29" t="s">
        <v>140</v>
      </c>
      <c r="B325" s="176">
        <f>B253/RES_summary!B$19</f>
        <v>10.666405113512525</v>
      </c>
      <c r="C325" s="176">
        <f>C253/RES_summary!C$19</f>
        <v>11.42363055565273</v>
      </c>
      <c r="D325" s="176">
        <f>D253/RES_summary!D$19</f>
        <v>11.676560016449084</v>
      </c>
      <c r="E325" s="176">
        <f>E253/RES_summary!E$19</f>
        <v>13.067684734411612</v>
      </c>
      <c r="F325" s="176">
        <f>F253/RES_summary!F$19</f>
        <v>13.683759615240499</v>
      </c>
      <c r="G325" s="176">
        <f>G253/RES_summary!G$19</f>
        <v>12.619965777394892</v>
      </c>
      <c r="H325" s="176">
        <f>H253/RES_summary!H$19</f>
        <v>13.376438065994135</v>
      </c>
      <c r="I325" s="176">
        <f>I253/RES_summary!I$19</f>
        <v>12.666147676127252</v>
      </c>
      <c r="J325" s="176">
        <f>J253/RES_summary!J$19</f>
        <v>13.350153727259057</v>
      </c>
      <c r="K325" s="176">
        <f>K253/RES_summary!K$19</f>
        <v>12.99451413500873</v>
      </c>
      <c r="L325" s="176">
        <f>L253/RES_summary!L$19</f>
        <v>10.669190081475191</v>
      </c>
      <c r="M325" s="176">
        <f>M253/RES_summary!M$19</f>
        <v>10.259664130907444</v>
      </c>
      <c r="N325" s="176">
        <f>N253/RES_summary!N$19</f>
        <v>9.7034545424294922</v>
      </c>
      <c r="O325" s="176">
        <f>O253/RES_summary!O$19</f>
        <v>9.6466042991870697</v>
      </c>
      <c r="P325" s="176">
        <f>P253/RES_summary!P$19</f>
        <v>9.2009687782389236</v>
      </c>
      <c r="Q325" s="176">
        <f>Q253/RES_summary!Q$19</f>
        <v>9.0677240032333355</v>
      </c>
    </row>
    <row r="327" spans="1:17" ht="12" customHeight="1" x14ac:dyDescent="0.25">
      <c r="A327" s="152" t="s">
        <v>195</v>
      </c>
      <c r="B327" s="184">
        <f>B255/RES_summary!B$19</f>
        <v>3.2690282887895692</v>
      </c>
      <c r="C327" s="184">
        <f>C255/RES_summary!C$19</f>
        <v>3.2511301524196603</v>
      </c>
      <c r="D327" s="184">
        <f>D255/RES_summary!D$19</f>
        <v>4.4581220868246128</v>
      </c>
      <c r="E327" s="184">
        <f>E255/RES_summary!E$19</f>
        <v>4.7888484663591537</v>
      </c>
      <c r="F327" s="184">
        <f>F255/RES_summary!F$19</f>
        <v>4.1331228393584691</v>
      </c>
      <c r="G327" s="184">
        <f>G255/RES_summary!G$19</f>
        <v>3.8588808951545759</v>
      </c>
      <c r="H327" s="184">
        <f>H255/RES_summary!H$19</f>
        <v>2.6636575757979704</v>
      </c>
      <c r="I327" s="184">
        <f>I255/RES_summary!I$19</f>
        <v>2.4384337671368708</v>
      </c>
      <c r="J327" s="184">
        <f>J255/RES_summary!J$19</f>
        <v>2.7427640599924485</v>
      </c>
      <c r="K327" s="184">
        <f>K255/RES_summary!K$19</f>
        <v>2.0630916462672597</v>
      </c>
      <c r="L327" s="184">
        <f>L255/RES_summary!L$19</f>
        <v>1.6133592159758281</v>
      </c>
      <c r="M327" s="184">
        <f>M255/RES_summary!M$19</f>
        <v>1.628491528847589</v>
      </c>
      <c r="N327" s="184">
        <f>N255/RES_summary!N$19</f>
        <v>1.4020264890358736</v>
      </c>
      <c r="O327" s="184">
        <f>O255/RES_summary!O$19</f>
        <v>1.1112698423296943</v>
      </c>
      <c r="P327" s="184">
        <f>P255/RES_summary!P$19</f>
        <v>0.89798209351667735</v>
      </c>
      <c r="Q327" s="184">
        <f>Q255/RES_summary!Q$19</f>
        <v>1.2423825447221075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1.9962699975979983</v>
      </c>
      <c r="C333" s="178">
        <f>C261/RES_summary!C$19</f>
        <v>2.0660759884591799</v>
      </c>
      <c r="D333" s="178">
        <f>D261/RES_summary!D$19</f>
        <v>2.8456587411077399</v>
      </c>
      <c r="E333" s="178">
        <f>E261/RES_summary!E$19</f>
        <v>3.1893408884842742</v>
      </c>
      <c r="F333" s="178">
        <f>F261/RES_summary!F$19</f>
        <v>2.936631535324731</v>
      </c>
      <c r="G333" s="178">
        <f>G261/RES_summary!G$19</f>
        <v>2.4902311844011047</v>
      </c>
      <c r="H333" s="178">
        <f>H261/RES_summary!H$19</f>
        <v>1.6822278540212221</v>
      </c>
      <c r="I333" s="178">
        <f>I261/RES_summary!I$19</f>
        <v>1.3966317118160392</v>
      </c>
      <c r="J333" s="178">
        <f>J261/RES_summary!J$19</f>
        <v>1.3787826497975255</v>
      </c>
      <c r="K333" s="178">
        <f>K261/RES_summary!K$19</f>
        <v>1.0606683968029422</v>
      </c>
      <c r="L333" s="178">
        <f>L261/RES_summary!L$19</f>
        <v>0.71345623365690836</v>
      </c>
      <c r="M333" s="178">
        <f>M261/RES_summary!M$19</f>
        <v>0.57936639593504013</v>
      </c>
      <c r="N333" s="178">
        <f>N261/RES_summary!N$19</f>
        <v>0.47863339611290989</v>
      </c>
      <c r="O333" s="178">
        <f>O261/RES_summary!O$19</f>
        <v>0.42925547500974176</v>
      </c>
      <c r="P333" s="178">
        <f>P261/RES_summary!P$19</f>
        <v>0.39477330263088045</v>
      </c>
      <c r="Q333" s="178">
        <f>Q261/RES_summary!Q$19</f>
        <v>0.34954462244918377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12.688766902349675</v>
      </c>
      <c r="C338" s="180">
        <f>C266/RES_summary!C$19</f>
        <v>12.551422816142074</v>
      </c>
      <c r="D338" s="180">
        <f>D266/RES_summary!D$19</f>
        <v>12.412647574920973</v>
      </c>
      <c r="E338" s="180">
        <f>E266/RES_summary!E$19</f>
        <v>12.332008810476678</v>
      </c>
      <c r="F338" s="180">
        <f>F266/RES_summary!F$19</f>
        <v>12.180619209800813</v>
      </c>
      <c r="G338" s="180">
        <f>G266/RES_summary!G$19</f>
        <v>12.037060741564865</v>
      </c>
      <c r="H338" s="180">
        <f>H266/RES_summary!H$19</f>
        <v>11.849540225476323</v>
      </c>
      <c r="I338" s="180">
        <f>I266/RES_summary!I$19</f>
        <v>11.735620122832811</v>
      </c>
      <c r="J338" s="180">
        <f>J266/RES_summary!J$19</f>
        <v>11.634058427471723</v>
      </c>
      <c r="K338" s="180">
        <f>K266/RES_summary!K$19</f>
        <v>12.319375336072863</v>
      </c>
      <c r="L338" s="180">
        <f>L266/RES_summary!L$19</f>
        <v>10.938548767147346</v>
      </c>
      <c r="M338" s="180">
        <f>M266/RES_summary!M$19</f>
        <v>10.641415479456471</v>
      </c>
      <c r="N338" s="180">
        <f>N266/RES_summary!N$19</f>
        <v>10.276952846111463</v>
      </c>
      <c r="O338" s="180">
        <f>O266/RES_summary!O$19</f>
        <v>10.008349253668928</v>
      </c>
      <c r="P338" s="180">
        <f>P266/RES_summary!P$19</f>
        <v>9.673624540305676</v>
      </c>
      <c r="Q338" s="180">
        <f>Q266/RES_summary!Q$19</f>
        <v>9.4819464323999973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6.1596876680363701</v>
      </c>
      <c r="L339" s="179">
        <f>L267/RES_summary!L$19</f>
        <v>5.4692743835736941</v>
      </c>
      <c r="M339" s="179">
        <f>M267/RES_summary!M$19</f>
        <v>5.3207077397282436</v>
      </c>
      <c r="N339" s="179">
        <f>N267/RES_summary!N$19</f>
        <v>5.1384764230557431</v>
      </c>
      <c r="O339" s="179">
        <f>O267/RES_summary!O$19</f>
        <v>5.0041746268344811</v>
      </c>
      <c r="P339" s="179">
        <f>P267/RES_summary!P$19</f>
        <v>4.8368122701528469</v>
      </c>
      <c r="Q339" s="179">
        <f>Q267/RES_summary!Q$19</f>
        <v>4.7409732162000271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6.1596876680363701</v>
      </c>
      <c r="L340" s="177">
        <f>L268/RES_summary!L$19</f>
        <v>5.4692743835736941</v>
      </c>
      <c r="M340" s="177">
        <f>M268/RES_summary!M$19</f>
        <v>5.3207077397282436</v>
      </c>
      <c r="N340" s="177">
        <f>N268/RES_summary!N$19</f>
        <v>5.1384764230557431</v>
      </c>
      <c r="O340" s="177">
        <f>O268/RES_summary!O$19</f>
        <v>5.0041746268344811</v>
      </c>
      <c r="P340" s="177">
        <f>P268/RES_summary!P$19</f>
        <v>4.8368122701528469</v>
      </c>
      <c r="Q340" s="177">
        <f>Q268/RES_summary!Q$19</f>
        <v>4.7409732162000271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1.2727582911915711</v>
      </c>
      <c r="C346" s="178">
        <f>C274/RES_summary!C$19</f>
        <v>1.1850541639604801</v>
      </c>
      <c r="D346" s="178">
        <f>D274/RES_summary!D$19</f>
        <v>1.6124633457168736</v>
      </c>
      <c r="E346" s="178">
        <f>E274/RES_summary!E$19</f>
        <v>1.5995075778748795</v>
      </c>
      <c r="F346" s="178">
        <f>F274/RES_summary!F$19</f>
        <v>1.1964913040337382</v>
      </c>
      <c r="G346" s="178">
        <f>G274/RES_summary!G$19</f>
        <v>1.368649710753471</v>
      </c>
      <c r="H346" s="178">
        <f>H274/RES_summary!H$19</f>
        <v>0.98142972177674803</v>
      </c>
      <c r="I346" s="178">
        <f>I274/RES_summary!I$19</f>
        <v>1.0418020553208318</v>
      </c>
      <c r="J346" s="178">
        <f>J274/RES_summary!J$19</f>
        <v>1.3639814101949228</v>
      </c>
      <c r="K346" s="178">
        <f>K274/RES_summary!K$19</f>
        <v>1.0024232494643179</v>
      </c>
      <c r="L346" s="178">
        <f>L274/RES_summary!L$19</f>
        <v>0.89990298231891963</v>
      </c>
      <c r="M346" s="178">
        <f>M274/RES_summary!M$19</f>
        <v>1.0491251329125488</v>
      </c>
      <c r="N346" s="178">
        <f>N274/RES_summary!N$19</f>
        <v>0.92339309292296379</v>
      </c>
      <c r="O346" s="178">
        <f>O274/RES_summary!O$19</f>
        <v>0.68201436731995269</v>
      </c>
      <c r="P346" s="178">
        <f>P274/RES_summary!P$19</f>
        <v>0.50320879088579695</v>
      </c>
      <c r="Q346" s="178">
        <f>Q274/RES_summary!Q$19</f>
        <v>0.89283792227292369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5.0651422949849678</v>
      </c>
      <c r="C348" s="177">
        <f>C276/RES_summary!C$19</f>
        <v>5.0981986125334222</v>
      </c>
      <c r="D348" s="177">
        <f>D276/RES_summary!D$19</f>
        <v>5.0705123821562568</v>
      </c>
      <c r="E348" s="177">
        <f>E276/RES_summary!E$19</f>
        <v>4.9797820966862147</v>
      </c>
      <c r="F348" s="177">
        <f>F276/RES_summary!F$19</f>
        <v>4.5813543169546573</v>
      </c>
      <c r="G348" s="177">
        <f>G276/RES_summary!G$19</f>
        <v>5.6090875565239733</v>
      </c>
      <c r="H348" s="177">
        <f>H276/RES_summary!H$19</f>
        <v>4.7811898285667302</v>
      </c>
      <c r="I348" s="177">
        <f>I276/RES_summary!I$19</f>
        <v>5.2180763031339339</v>
      </c>
      <c r="J348" s="177">
        <f>J276/RES_summary!J$19</f>
        <v>4.7157148480577362</v>
      </c>
      <c r="K348" s="177">
        <f>K276/RES_summary!K$19</f>
        <v>4.7280522036136716</v>
      </c>
      <c r="L348" s="177">
        <f>L276/RES_summary!L$19</f>
        <v>4.4360878308444596</v>
      </c>
      <c r="M348" s="177">
        <f>M276/RES_summary!M$19</f>
        <v>4.2965997022033653</v>
      </c>
      <c r="N348" s="177">
        <f>N276/RES_summary!N$19</f>
        <v>4.2029751137004148</v>
      </c>
      <c r="O348" s="177">
        <f>O276/RES_summary!O$19</f>
        <v>4.20838797200848</v>
      </c>
      <c r="P348" s="177">
        <f>P276/RES_summary!P$19</f>
        <v>4.0822572260014249</v>
      </c>
      <c r="Q348" s="177">
        <f>Q276/RES_summary!Q$19</f>
        <v>3.6913394644843516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18.030991619580281</v>
      </c>
      <c r="D353" s="168">
        <f t="shared" ref="D353:Q353" si="87">SUM(D354,D357,D359,D372)</f>
        <v>0</v>
      </c>
      <c r="E353" s="168">
        <f t="shared" si="87"/>
        <v>0</v>
      </c>
      <c r="F353" s="168">
        <f t="shared" si="87"/>
        <v>19.007441453033504</v>
      </c>
      <c r="G353" s="168">
        <f t="shared" si="87"/>
        <v>26.430991859624399</v>
      </c>
      <c r="H353" s="168">
        <f t="shared" si="87"/>
        <v>10.142218964781117</v>
      </c>
      <c r="I353" s="168">
        <f t="shared" si="87"/>
        <v>23.923009369936008</v>
      </c>
      <c r="J353" s="168">
        <f t="shared" si="87"/>
        <v>7.5593003324806212</v>
      </c>
      <c r="K353" s="168">
        <f t="shared" si="87"/>
        <v>38.041623337248595</v>
      </c>
      <c r="L353" s="168">
        <f t="shared" si="87"/>
        <v>104.1827542151847</v>
      </c>
      <c r="M353" s="168">
        <f t="shared" si="87"/>
        <v>23.314828599912886</v>
      </c>
      <c r="N353" s="168">
        <f t="shared" si="87"/>
        <v>26.849626936293813</v>
      </c>
      <c r="O353" s="168">
        <f t="shared" si="87"/>
        <v>24.272886995177675</v>
      </c>
      <c r="P353" s="168">
        <f t="shared" si="87"/>
        <v>0.50966549062086375</v>
      </c>
      <c r="Q353" s="168">
        <f t="shared" si="87"/>
        <v>11.451390869198637</v>
      </c>
    </row>
    <row r="354" spans="1:17" ht="12" customHeight="1" x14ac:dyDescent="0.25">
      <c r="A354" s="158" t="s">
        <v>65</v>
      </c>
      <c r="B354" s="157"/>
      <c r="C354" s="157">
        <f>SUM(C355:C356)</f>
        <v>13.406659080606703</v>
      </c>
      <c r="D354" s="157">
        <f t="shared" ref="D354:Q354" si="88">SUM(D355:D356)</f>
        <v>0</v>
      </c>
      <c r="E354" s="157">
        <f t="shared" si="88"/>
        <v>0</v>
      </c>
      <c r="F354" s="157">
        <f t="shared" si="88"/>
        <v>14.688487193271056</v>
      </c>
      <c r="G354" s="157">
        <f t="shared" si="88"/>
        <v>20.012400627693506</v>
      </c>
      <c r="H354" s="157">
        <f t="shared" si="88"/>
        <v>7.7152525552638167</v>
      </c>
      <c r="I354" s="157">
        <f t="shared" si="88"/>
        <v>17.595495058667257</v>
      </c>
      <c r="J354" s="157">
        <f t="shared" si="88"/>
        <v>5.5697158925872916</v>
      </c>
      <c r="K354" s="157">
        <f t="shared" si="88"/>
        <v>29.502972998802186</v>
      </c>
      <c r="L354" s="157">
        <f t="shared" si="88"/>
        <v>81.878957928369971</v>
      </c>
      <c r="M354" s="157">
        <f t="shared" si="88"/>
        <v>17.816396274617581</v>
      </c>
      <c r="N354" s="157">
        <f t="shared" si="88"/>
        <v>20.016159148102787</v>
      </c>
      <c r="O354" s="157">
        <f t="shared" si="88"/>
        <v>18.42688657671734</v>
      </c>
      <c r="P354" s="157">
        <f t="shared" si="88"/>
        <v>0.35095477259114305</v>
      </c>
      <c r="Q354" s="157">
        <f t="shared" si="88"/>
        <v>8.3760234382249781</v>
      </c>
    </row>
    <row r="355" spans="1:17" ht="12" customHeight="1" x14ac:dyDescent="0.25">
      <c r="A355" s="23" t="s">
        <v>157</v>
      </c>
      <c r="B355" s="156"/>
      <c r="C355" s="156">
        <f>RES_hhdet_in_fec!C$83</f>
        <v>13.33394375198808</v>
      </c>
      <c r="D355" s="156">
        <f>RES_hhdet_in_fec!D$83</f>
        <v>0</v>
      </c>
      <c r="E355" s="156">
        <f>RES_hhdet_in_fec!E$83</f>
        <v>0</v>
      </c>
      <c r="F355" s="156">
        <f>RES_hhdet_in_fec!F$83</f>
        <v>14.579921104644956</v>
      </c>
      <c r="G355" s="156">
        <f>RES_hhdet_in_fec!G$83</f>
        <v>19.8586186715299</v>
      </c>
      <c r="H355" s="156">
        <f>RES_hhdet_in_fec!H$83</f>
        <v>7.6531747504177554</v>
      </c>
      <c r="I355" s="156">
        <f>RES_hhdet_in_fec!I$83</f>
        <v>17.431945380324731</v>
      </c>
      <c r="J355" s="156">
        <f>RES_hhdet_in_fec!J$83</f>
        <v>5.5063071282868199</v>
      </c>
      <c r="K355" s="156">
        <f>RES_hhdet_in_fec!K$83</f>
        <v>29.326409850658809</v>
      </c>
      <c r="L355" s="156">
        <f>RES_hhdet_in_fec!L$83</f>
        <v>81.527094064350393</v>
      </c>
      <c r="M355" s="156">
        <f>RES_hhdet_in_fec!M$83</f>
        <v>17.735707172564048</v>
      </c>
      <c r="N355" s="156">
        <f>RES_hhdet_in_fec!N$83</f>
        <v>19.945572105845024</v>
      </c>
      <c r="O355" s="156">
        <f>RES_hhdet_in_fec!O$83</f>
        <v>18.364292873397158</v>
      </c>
      <c r="P355" s="156">
        <f>RES_hhdet_in_fec!P$83</f>
        <v>0.34981608143816079</v>
      </c>
      <c r="Q355" s="156">
        <f>RES_hhdet_in_fec!Q$83</f>
        <v>8.3254728299429104</v>
      </c>
    </row>
    <row r="356" spans="1:17" ht="12" customHeight="1" x14ac:dyDescent="0.25">
      <c r="A356" s="23" t="s">
        <v>60</v>
      </c>
      <c r="B356" s="156"/>
      <c r="C356" s="156">
        <f>RES_hhdet_in_fec!C$84</f>
        <v>7.2715328618623287E-2</v>
      </c>
      <c r="D356" s="156">
        <f>RES_hhdet_in_fec!D$84</f>
        <v>0</v>
      </c>
      <c r="E356" s="156">
        <f>RES_hhdet_in_fec!E$84</f>
        <v>0</v>
      </c>
      <c r="F356" s="156">
        <f>RES_hhdet_in_fec!F$84</f>
        <v>0.10856608862610041</v>
      </c>
      <c r="G356" s="156">
        <f>RES_hhdet_in_fec!G$84</f>
        <v>0.15378195616360443</v>
      </c>
      <c r="H356" s="156">
        <f>RES_hhdet_in_fec!H$84</f>
        <v>6.2077804846061485E-2</v>
      </c>
      <c r="I356" s="156">
        <f>RES_hhdet_in_fec!I$84</f>
        <v>0.16354967834252632</v>
      </c>
      <c r="J356" s="156">
        <f>RES_hhdet_in_fec!J$84</f>
        <v>6.3408764300471515E-2</v>
      </c>
      <c r="K356" s="156">
        <f>RES_hhdet_in_fec!K$84</f>
        <v>0.17656314814337759</v>
      </c>
      <c r="L356" s="156">
        <f>RES_hhdet_in_fec!L$84</f>
        <v>0.35186386401958292</v>
      </c>
      <c r="M356" s="156">
        <f>RES_hhdet_in_fec!M$84</f>
        <v>8.068910205353215E-2</v>
      </c>
      <c r="N356" s="156">
        <f>RES_hhdet_in_fec!N$84</f>
        <v>7.0587042257763674E-2</v>
      </c>
      <c r="O356" s="156">
        <f>RES_hhdet_in_fec!O$84</f>
        <v>6.2593703320181465E-2</v>
      </c>
      <c r="P356" s="156">
        <f>RES_hhdet_in_fec!P$84</f>
        <v>1.138691152982273E-3</v>
      </c>
      <c r="Q356" s="156">
        <f>RES_hhdet_in_fec!Q$84</f>
        <v>5.0550608282066908E-2</v>
      </c>
    </row>
    <row r="357" spans="1:17" ht="12" customHeight="1" x14ac:dyDescent="0.25">
      <c r="A357" s="158" t="s">
        <v>112</v>
      </c>
      <c r="B357" s="157"/>
      <c r="C357" s="157">
        <f>C358</f>
        <v>2.6302166418995514E-2</v>
      </c>
      <c r="D357" s="157">
        <f t="shared" ref="D357:Q357" si="89">D358</f>
        <v>0</v>
      </c>
      <c r="E357" s="157">
        <f t="shared" si="89"/>
        <v>0</v>
      </c>
      <c r="F357" s="157">
        <f t="shared" si="89"/>
        <v>3.5976381382271924E-2</v>
      </c>
      <c r="G357" s="157">
        <f t="shared" si="89"/>
        <v>6.2340825585775098E-2</v>
      </c>
      <c r="H357" s="157">
        <f t="shared" si="89"/>
        <v>5.6989422859026903E-2</v>
      </c>
      <c r="I357" s="157">
        <f t="shared" si="89"/>
        <v>0.10219297387491331</v>
      </c>
      <c r="J357" s="157">
        <f t="shared" si="89"/>
        <v>0.12505178680539922</v>
      </c>
      <c r="K357" s="157">
        <f t="shared" si="89"/>
        <v>0.12263497359908974</v>
      </c>
      <c r="L357" s="157">
        <f t="shared" si="89"/>
        <v>0.62734277344660039</v>
      </c>
      <c r="M357" s="157">
        <f t="shared" si="89"/>
        <v>0.26245509908358483</v>
      </c>
      <c r="N357" s="157">
        <f t="shared" si="89"/>
        <v>0.6422097615489093</v>
      </c>
      <c r="O357" s="157">
        <f t="shared" si="89"/>
        <v>9.9641133012001143E-2</v>
      </c>
      <c r="P357" s="157">
        <f t="shared" si="89"/>
        <v>2.161698773655776E-2</v>
      </c>
      <c r="Q357" s="157">
        <f t="shared" si="89"/>
        <v>0.36949977824491081</v>
      </c>
    </row>
    <row r="358" spans="1:17" ht="12" customHeight="1" x14ac:dyDescent="0.25">
      <c r="A358" s="23" t="s">
        <v>60</v>
      </c>
      <c r="B358" s="156"/>
      <c r="C358" s="156">
        <f>RES_hhdet_in_fec!C$86</f>
        <v>2.6302166418995514E-2</v>
      </c>
      <c r="D358" s="156">
        <f>RES_hhdet_in_fec!D$86</f>
        <v>0</v>
      </c>
      <c r="E358" s="156">
        <f>RES_hhdet_in_fec!E$86</f>
        <v>0</v>
      </c>
      <c r="F358" s="156">
        <f>RES_hhdet_in_fec!F$86</f>
        <v>3.5976381382271924E-2</v>
      </c>
      <c r="G358" s="156">
        <f>RES_hhdet_in_fec!G$86</f>
        <v>6.2340825585775098E-2</v>
      </c>
      <c r="H358" s="156">
        <f>RES_hhdet_in_fec!H$86</f>
        <v>5.6989422859026903E-2</v>
      </c>
      <c r="I358" s="156">
        <f>RES_hhdet_in_fec!I$86</f>
        <v>0.10219297387491331</v>
      </c>
      <c r="J358" s="156">
        <f>RES_hhdet_in_fec!J$86</f>
        <v>0.12505178680539922</v>
      </c>
      <c r="K358" s="156">
        <f>RES_hhdet_in_fec!K$86</f>
        <v>0.12263497359908974</v>
      </c>
      <c r="L358" s="156">
        <f>RES_hhdet_in_fec!L$86</f>
        <v>0.62734277344660039</v>
      </c>
      <c r="M358" s="156">
        <f>RES_hhdet_in_fec!M$86</f>
        <v>0.26245509908358483</v>
      </c>
      <c r="N358" s="156">
        <f>RES_hhdet_in_fec!N$86</f>
        <v>0.6422097615489093</v>
      </c>
      <c r="O358" s="156">
        <f>RES_hhdet_in_fec!O$86</f>
        <v>9.9641133012001143E-2</v>
      </c>
      <c r="P358" s="156">
        <f>RES_hhdet_in_fec!P$86</f>
        <v>2.161698773655776E-2</v>
      </c>
      <c r="Q358" s="156">
        <f>RES_hhdet_in_fec!Q$86</f>
        <v>0.36949977824491081</v>
      </c>
    </row>
    <row r="359" spans="1:17" ht="12" customHeight="1" x14ac:dyDescent="0.25">
      <c r="A359" s="158" t="s">
        <v>63</v>
      </c>
      <c r="B359" s="157"/>
      <c r="C359" s="157">
        <f>RES_hhdet_in_fec!C$87</f>
        <v>3.6839861322725769</v>
      </c>
      <c r="D359" s="157">
        <f>RES_hhdet_in_fec!D$87</f>
        <v>0</v>
      </c>
      <c r="E359" s="157">
        <f>RES_hhdet_in_fec!E$87</f>
        <v>0</v>
      </c>
      <c r="F359" s="157">
        <f>RES_hhdet_in_fec!F$87</f>
        <v>3.3265388130367155</v>
      </c>
      <c r="G359" s="157">
        <f>RES_hhdet_in_fec!G$87</f>
        <v>5.0296228516912649</v>
      </c>
      <c r="H359" s="157">
        <f>RES_hhdet_in_fec!H$87</f>
        <v>1.8524542246250011</v>
      </c>
      <c r="I359" s="157">
        <f>RES_hhdet_in_fec!I$87</f>
        <v>4.9208251504621199</v>
      </c>
      <c r="J359" s="157">
        <f>RES_hhdet_in_fec!J$87</f>
        <v>1.4558990360194437</v>
      </c>
      <c r="K359" s="157">
        <f>RES_hhdet_in_fec!K$87</f>
        <v>6.3928742194134429</v>
      </c>
      <c r="L359" s="157">
        <f>RES_hhdet_in_fec!L$87</f>
        <v>16.909386531712833</v>
      </c>
      <c r="M359" s="157">
        <f>RES_hhdet_in_fec!M$87</f>
        <v>4.1787167124557669</v>
      </c>
      <c r="N359" s="157">
        <f>RES_hhdet_in_fec!N$87</f>
        <v>4.9841890739927663</v>
      </c>
      <c r="O359" s="157">
        <f>RES_hhdet_in_fec!O$87</f>
        <v>4.6077262351145913</v>
      </c>
      <c r="P359" s="157">
        <f>RES_hhdet_in_fec!P$87</f>
        <v>0.1062974780830625</v>
      </c>
      <c r="Q359" s="157">
        <f>RES_hhdet_in_fec!Q$87</f>
        <v>2.178450998447139</v>
      </c>
    </row>
    <row r="360" spans="1:17" ht="12" customHeight="1" x14ac:dyDescent="0.25">
      <c r="A360" s="167" t="s">
        <v>156</v>
      </c>
      <c r="B360" s="132"/>
      <c r="C360" s="132">
        <f>RES_hhdet_in_fec!C$88</f>
        <v>2.0890062831859253</v>
      </c>
      <c r="D360" s="132">
        <f>RES_hhdet_in_fec!D$88</f>
        <v>0</v>
      </c>
      <c r="E360" s="132">
        <f>RES_hhdet_in_fec!E$88</f>
        <v>0</v>
      </c>
      <c r="F360" s="132">
        <f>RES_hhdet_in_fec!F$88</f>
        <v>1.4024033211720146</v>
      </c>
      <c r="G360" s="132">
        <f>RES_hhdet_in_fec!G$88</f>
        <v>2.5044824180591618</v>
      </c>
      <c r="H360" s="132">
        <f>RES_hhdet_in_fec!H$88</f>
        <v>1.463885985316925</v>
      </c>
      <c r="I360" s="132">
        <f>RES_hhdet_in_fec!I$88</f>
        <v>3.0889496609828742</v>
      </c>
      <c r="J360" s="132">
        <f>RES_hhdet_in_fec!J$88</f>
        <v>1.0705266664134887</v>
      </c>
      <c r="K360" s="132">
        <f>RES_hhdet_in_fec!K$88</f>
        <v>0</v>
      </c>
      <c r="L360" s="132">
        <f>RES_hhdet_in_fec!L$88</f>
        <v>8.3779954774514316</v>
      </c>
      <c r="M360" s="132">
        <f>RES_hhdet_in_fec!M$88</f>
        <v>2.301830583684231</v>
      </c>
      <c r="N360" s="132">
        <f>RES_hhdet_in_fec!N$88</f>
        <v>3.044974756644363</v>
      </c>
      <c r="O360" s="132">
        <f>RES_hhdet_in_fec!O$88</f>
        <v>2.6872200577462677</v>
      </c>
      <c r="P360" s="132">
        <f>RES_hhdet_in_fec!P$88</f>
        <v>0</v>
      </c>
      <c r="Q360" s="132">
        <f>RES_hhdet_in_fec!Q$88</f>
        <v>1.3847302330160618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6.3928742194134429</v>
      </c>
      <c r="L361" s="132">
        <f t="shared" si="90"/>
        <v>1.9436616686013006</v>
      </c>
      <c r="M361" s="132">
        <f t="shared" si="90"/>
        <v>1.8768861287715359</v>
      </c>
      <c r="N361" s="132">
        <f t="shared" si="90"/>
        <v>1.9392143173484033</v>
      </c>
      <c r="O361" s="132">
        <f t="shared" si="90"/>
        <v>1.9205061773683236</v>
      </c>
      <c r="P361" s="132">
        <f t="shared" si="90"/>
        <v>0.1062974780830625</v>
      </c>
      <c r="Q361" s="132">
        <f t="shared" si="90"/>
        <v>0.43313295474072838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4.3247338381302587</v>
      </c>
      <c r="L362" s="165">
        <f>RES_hhdet_in_fec!L$90</f>
        <v>1.3105249671287102</v>
      </c>
      <c r="M362" s="165">
        <f>RES_hhdet_in_fec!M$90</f>
        <v>1.2645282317387325</v>
      </c>
      <c r="N362" s="165">
        <f>RES_hhdet_in_fec!N$90</f>
        <v>1.304509760076721</v>
      </c>
      <c r="O362" s="165">
        <f>RES_hhdet_in_fec!O$90</f>
        <v>1.2900550222101155</v>
      </c>
      <c r="P362" s="165">
        <f>RES_hhdet_in_fec!P$90</f>
        <v>7.1303072616066346E-2</v>
      </c>
      <c r="Q362" s="165">
        <f>RES_hhdet_in_fec!Q$90</f>
        <v>0.2901269297767447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2.0681403812831838</v>
      </c>
      <c r="L363" s="164">
        <f>RES_hhdet_in_fec!L$91</f>
        <v>0.63313670147259049</v>
      </c>
      <c r="M363" s="164">
        <f>RES_hhdet_in_fec!M$91</f>
        <v>0.6123578970328033</v>
      </c>
      <c r="N363" s="164">
        <f>RES_hhdet_in_fec!N$91</f>
        <v>0.63470455727168229</v>
      </c>
      <c r="O363" s="164">
        <f>RES_hhdet_in_fec!O$91</f>
        <v>0.63045115515820815</v>
      </c>
      <c r="P363" s="164">
        <f>RES_hhdet_in_fec!P$91</f>
        <v>3.4994405466996149E-2</v>
      </c>
      <c r="Q363" s="164">
        <f>RES_hhdet_in_fec!Q$91</f>
        <v>0.14300602496398368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1.5949798490866516</v>
      </c>
      <c r="D368" s="162">
        <f>RES_hhdet_in_fec!D$96</f>
        <v>0</v>
      </c>
      <c r="E368" s="162">
        <f>RES_hhdet_in_fec!E$96</f>
        <v>0</v>
      </c>
      <c r="F368" s="162">
        <f>RES_hhdet_in_fec!F$96</f>
        <v>1.9241354918647007</v>
      </c>
      <c r="G368" s="162">
        <f>RES_hhdet_in_fec!G$96</f>
        <v>2.5251404336321026</v>
      </c>
      <c r="H368" s="162">
        <f>RES_hhdet_in_fec!H$96</f>
        <v>0.38856823930807594</v>
      </c>
      <c r="I368" s="162">
        <f>RES_hhdet_in_fec!I$96</f>
        <v>1.8318754894792457</v>
      </c>
      <c r="J368" s="162">
        <f>RES_hhdet_in_fec!J$96</f>
        <v>0.38537236960595506</v>
      </c>
      <c r="K368" s="162">
        <f>RES_hhdet_in_fec!K$96</f>
        <v>0</v>
      </c>
      <c r="L368" s="162">
        <f>RES_hhdet_in_fec!L$96</f>
        <v>5.1569133346037352</v>
      </c>
      <c r="M368" s="162">
        <f>RES_hhdet_in_fec!M$96</f>
        <v>0</v>
      </c>
      <c r="N368" s="162">
        <f>RES_hhdet_in_fec!N$96</f>
        <v>0</v>
      </c>
      <c r="O368" s="162">
        <f>RES_hhdet_in_fec!O$96</f>
        <v>0</v>
      </c>
      <c r="P368" s="162">
        <f>RES_hhdet_in_fec!P$96</f>
        <v>0</v>
      </c>
      <c r="Q368" s="162">
        <f>RES_hhdet_in_fec!Q$96</f>
        <v>0.25111485021515345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1.430816051056365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0.10947296047519564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0.8212310350910158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6.7072318915057744E-2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0.60958501596534931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4.2400641560137897E-2</v>
      </c>
    </row>
    <row r="372" spans="1:17" ht="12" customHeight="1" x14ac:dyDescent="0.25">
      <c r="A372" s="158" t="s">
        <v>62</v>
      </c>
      <c r="B372" s="157"/>
      <c r="C372" s="157">
        <f>SUM(C373:C375)</f>
        <v>0.91404424028200593</v>
      </c>
      <c r="D372" s="157">
        <f t="shared" ref="D372:Q372" si="93">SUM(D373:D375)</f>
        <v>0</v>
      </c>
      <c r="E372" s="157">
        <f t="shared" si="93"/>
        <v>0</v>
      </c>
      <c r="F372" s="157">
        <f t="shared" si="93"/>
        <v>0.95643906534345979</v>
      </c>
      <c r="G372" s="157">
        <f t="shared" si="93"/>
        <v>1.3266275546538528</v>
      </c>
      <c r="H372" s="157">
        <f t="shared" si="93"/>
        <v>0.51752276203327141</v>
      </c>
      <c r="I372" s="157">
        <f t="shared" si="93"/>
        <v>1.3044961869317169</v>
      </c>
      <c r="J372" s="157">
        <f t="shared" si="93"/>
        <v>0.40863361706848572</v>
      </c>
      <c r="K372" s="157">
        <f t="shared" si="93"/>
        <v>2.0231411454338759</v>
      </c>
      <c r="L372" s="157">
        <f t="shared" si="93"/>
        <v>4.7670669816552973</v>
      </c>
      <c r="M372" s="157">
        <f t="shared" si="93"/>
        <v>1.0572605137559516</v>
      </c>
      <c r="N372" s="157">
        <f t="shared" si="93"/>
        <v>1.2070689526493521</v>
      </c>
      <c r="O372" s="157">
        <f t="shared" si="93"/>
        <v>1.1386330503337463</v>
      </c>
      <c r="P372" s="157">
        <f t="shared" si="93"/>
        <v>3.0796252210100516E-2</v>
      </c>
      <c r="Q372" s="157">
        <f t="shared" si="93"/>
        <v>0.52741665428160933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0.91404424028200593</v>
      </c>
      <c r="D375" s="57">
        <f>RES_hhdet_in_fec!D$103</f>
        <v>0</v>
      </c>
      <c r="E375" s="57">
        <f>RES_hhdet_in_fec!E$103</f>
        <v>0</v>
      </c>
      <c r="F375" s="57">
        <f>RES_hhdet_in_fec!F$103</f>
        <v>0.95643906534345979</v>
      </c>
      <c r="G375" s="57">
        <f>RES_hhdet_in_fec!G$103</f>
        <v>1.3266275546538528</v>
      </c>
      <c r="H375" s="57">
        <f>RES_hhdet_in_fec!H$103</f>
        <v>0.51752276203327141</v>
      </c>
      <c r="I375" s="57">
        <f>RES_hhdet_in_fec!I$103</f>
        <v>1.3044961869317169</v>
      </c>
      <c r="J375" s="57">
        <f>RES_hhdet_in_fec!J$103</f>
        <v>0.40863361706848572</v>
      </c>
      <c r="K375" s="57">
        <f>RES_hhdet_in_fec!K$103</f>
        <v>2.0231411454338759</v>
      </c>
      <c r="L375" s="57">
        <f>RES_hhdet_in_fec!L$103</f>
        <v>4.7670669816552973</v>
      </c>
      <c r="M375" s="57">
        <f>RES_hhdet_in_fec!M$103</f>
        <v>1.0572605137559516</v>
      </c>
      <c r="N375" s="57">
        <f>RES_hhdet_in_fec!N$103</f>
        <v>1.2070689526493521</v>
      </c>
      <c r="O375" s="57">
        <f>RES_hhdet_in_fec!O$103</f>
        <v>1.1386330503337463</v>
      </c>
      <c r="P375" s="57">
        <f>RES_hhdet_in_fec!P$103</f>
        <v>3.0796252210100516E-2</v>
      </c>
      <c r="Q375" s="57">
        <f>RES_hhdet_in_fec!Q$103</f>
        <v>0.52741665428160933</v>
      </c>
    </row>
    <row r="377" spans="1:17" ht="12" customHeight="1" x14ac:dyDescent="0.25">
      <c r="A377" s="152" t="s">
        <v>192</v>
      </c>
      <c r="B377" s="168"/>
      <c r="C377" s="168">
        <f>SUM(C378,C381,C383,C396)</f>
        <v>10.323711829337789</v>
      </c>
      <c r="D377" s="168">
        <f t="shared" ref="D377:Q377" si="94">SUM(D378,D381,D383,D396)</f>
        <v>0</v>
      </c>
      <c r="E377" s="168">
        <f t="shared" si="94"/>
        <v>0</v>
      </c>
      <c r="F377" s="168">
        <f t="shared" si="94"/>
        <v>10.936343411031096</v>
      </c>
      <c r="G377" s="168">
        <f t="shared" si="94"/>
        <v>15.39022962885122</v>
      </c>
      <c r="H377" s="168">
        <f t="shared" si="94"/>
        <v>5.949189716321813</v>
      </c>
      <c r="I377" s="168">
        <f t="shared" si="94"/>
        <v>14.2662449314097</v>
      </c>
      <c r="J377" s="168">
        <f t="shared" si="94"/>
        <v>4.6785647348205925</v>
      </c>
      <c r="K377" s="168">
        <f t="shared" si="94"/>
        <v>22.438643659512039</v>
      </c>
      <c r="L377" s="168">
        <f t="shared" si="94"/>
        <v>63.632386911985208</v>
      </c>
      <c r="M377" s="168">
        <f t="shared" si="94"/>
        <v>14.434643671384153</v>
      </c>
      <c r="N377" s="168">
        <f t="shared" si="94"/>
        <v>17.512463526034814</v>
      </c>
      <c r="O377" s="168">
        <f t="shared" si="94"/>
        <v>14.775520173628314</v>
      </c>
      <c r="P377" s="168">
        <f t="shared" si="94"/>
        <v>0.37635979529047442</v>
      </c>
      <c r="Q377" s="168">
        <f t="shared" si="94"/>
        <v>8.0176208968453277</v>
      </c>
    </row>
    <row r="378" spans="1:17" ht="12" customHeight="1" x14ac:dyDescent="0.25">
      <c r="A378" s="158" t="s">
        <v>65</v>
      </c>
      <c r="B378" s="157"/>
      <c r="C378" s="157">
        <f>SUM(C379:C380)</f>
        <v>7.3447475086861882</v>
      </c>
      <c r="D378" s="157">
        <f t="shared" ref="D378:Q378" si="95">SUM(D379:D380)</f>
        <v>0</v>
      </c>
      <c r="E378" s="157">
        <f t="shared" si="95"/>
        <v>0</v>
      </c>
      <c r="F378" s="157">
        <f t="shared" si="95"/>
        <v>7.976922480858005</v>
      </c>
      <c r="G378" s="157">
        <f t="shared" si="95"/>
        <v>11.059474862005048</v>
      </c>
      <c r="H378" s="157">
        <f t="shared" si="95"/>
        <v>4.3656437517346349</v>
      </c>
      <c r="I378" s="157">
        <f t="shared" si="95"/>
        <v>10.009190318151589</v>
      </c>
      <c r="J378" s="157">
        <f t="shared" si="95"/>
        <v>3.2002281946607924</v>
      </c>
      <c r="K378" s="157">
        <f t="shared" si="95"/>
        <v>16.101435095431903</v>
      </c>
      <c r="L378" s="157">
        <f t="shared" si="95"/>
        <v>47.111124906466621</v>
      </c>
      <c r="M378" s="157">
        <f t="shared" si="95"/>
        <v>10.311491298130804</v>
      </c>
      <c r="N378" s="157">
        <f t="shared" si="95"/>
        <v>11.655455508463957</v>
      </c>
      <c r="O378" s="157">
        <f t="shared" si="95"/>
        <v>10.764507497553156</v>
      </c>
      <c r="P378" s="157">
        <f t="shared" si="95"/>
        <v>0.20363658080436939</v>
      </c>
      <c r="Q378" s="157">
        <f t="shared" si="95"/>
        <v>4.9420368326665987</v>
      </c>
    </row>
    <row r="379" spans="1:17" ht="12" customHeight="1" x14ac:dyDescent="0.25">
      <c r="A379" s="23" t="s">
        <v>157</v>
      </c>
      <c r="B379" s="156"/>
      <c r="C379" s="156">
        <f>RES_hhdet_in_tes!C$83</f>
        <v>7.2637205100825541</v>
      </c>
      <c r="D379" s="156">
        <f>RES_hhdet_in_tes!D$83</f>
        <v>0</v>
      </c>
      <c r="E379" s="156">
        <f>RES_hhdet_in_tes!E$83</f>
        <v>0</v>
      </c>
      <c r="F379" s="156">
        <f>RES_hhdet_in_tes!F$83</f>
        <v>7.8596243592361654</v>
      </c>
      <c r="G379" s="156">
        <f>RES_hhdet_in_tes!G$83</f>
        <v>10.894034493114427</v>
      </c>
      <c r="H379" s="156">
        <f>RES_hhdet_in_tes!H$83</f>
        <v>4.297936930269513</v>
      </c>
      <c r="I379" s="156">
        <f>RES_hhdet_in_tes!I$83</f>
        <v>9.8340073872958751</v>
      </c>
      <c r="J379" s="156">
        <f>RES_hhdet_in_tes!J$83</f>
        <v>3.1323054021788783</v>
      </c>
      <c r="K379" s="156">
        <f>RES_hhdet_in_tes!K$83</f>
        <v>15.924871947288525</v>
      </c>
      <c r="L379" s="156">
        <f>RES_hhdet_in_tes!L$83</f>
        <v>46.746219851311437</v>
      </c>
      <c r="M379" s="156">
        <f>RES_hhdet_in_tes!M$83</f>
        <v>10.228064300698419</v>
      </c>
      <c r="N379" s="156">
        <f>RES_hhdet_in_tes!N$83</f>
        <v>11.582596110819575</v>
      </c>
      <c r="O379" s="156">
        <f>RES_hhdet_in_tes!O$83</f>
        <v>10.700260145237717</v>
      </c>
      <c r="P379" s="156">
        <f>RES_hhdet_in_tes!P$83</f>
        <v>0.20248229314266858</v>
      </c>
      <c r="Q379" s="156">
        <f>RES_hhdet_in_tes!Q$83</f>
        <v>4.89014957333716</v>
      </c>
    </row>
    <row r="380" spans="1:17" ht="12" customHeight="1" x14ac:dyDescent="0.25">
      <c r="A380" s="23" t="s">
        <v>60</v>
      </c>
      <c r="B380" s="156"/>
      <c r="C380" s="156">
        <f>RES_hhdet_in_tes!C$84</f>
        <v>8.102699860363391E-2</v>
      </c>
      <c r="D380" s="156">
        <f>RES_hhdet_in_tes!D$84</f>
        <v>0</v>
      </c>
      <c r="E380" s="156">
        <f>RES_hhdet_in_tes!E$84</f>
        <v>0</v>
      </c>
      <c r="F380" s="156">
        <f>RES_hhdet_in_tes!F$84</f>
        <v>0.11729812162183979</v>
      </c>
      <c r="G380" s="156">
        <f>RES_hhdet_in_tes!G$84</f>
        <v>0.16544036889062136</v>
      </c>
      <c r="H380" s="156">
        <f>RES_hhdet_in_tes!H$84</f>
        <v>6.7706821465121719E-2</v>
      </c>
      <c r="I380" s="156">
        <f>RES_hhdet_in_tes!I$84</f>
        <v>0.17518293085571396</v>
      </c>
      <c r="J380" s="156">
        <f>RES_hhdet_in_tes!J$84</f>
        <v>6.7922792481913935E-2</v>
      </c>
      <c r="K380" s="156">
        <f>RES_hhdet_in_tes!K$84</f>
        <v>0.17656314814337756</v>
      </c>
      <c r="L380" s="156">
        <f>RES_hhdet_in_tes!L$84</f>
        <v>0.36490505515518196</v>
      </c>
      <c r="M380" s="156">
        <f>RES_hhdet_in_tes!M$84</f>
        <v>8.3426997432384728E-2</v>
      </c>
      <c r="N380" s="156">
        <f>RES_hhdet_in_tes!N$84</f>
        <v>7.2859397644382637E-2</v>
      </c>
      <c r="O380" s="156">
        <f>RES_hhdet_in_tes!O$84</f>
        <v>6.4247352315439141E-2</v>
      </c>
      <c r="P380" s="156">
        <f>RES_hhdet_in_tes!P$84</f>
        <v>1.1542876617008037E-3</v>
      </c>
      <c r="Q380" s="156">
        <f>RES_hhdet_in_tes!Q$84</f>
        <v>5.1887259329438717E-2</v>
      </c>
    </row>
    <row r="381" spans="1:17" ht="12" customHeight="1" x14ac:dyDescent="0.25">
      <c r="A381" s="158" t="s">
        <v>112</v>
      </c>
      <c r="B381" s="157"/>
      <c r="C381" s="157">
        <f>C382</f>
        <v>4.9659553167634908E-2</v>
      </c>
      <c r="D381" s="157">
        <f t="shared" ref="D381:Q381" si="96">D382</f>
        <v>0</v>
      </c>
      <c r="E381" s="157">
        <f t="shared" si="96"/>
        <v>0</v>
      </c>
      <c r="F381" s="157">
        <f t="shared" si="96"/>
        <v>7.0120789653883187E-2</v>
      </c>
      <c r="G381" s="157">
        <f t="shared" si="96"/>
        <v>0.12540690557017803</v>
      </c>
      <c r="H381" s="157">
        <f t="shared" si="96"/>
        <v>0.11938482439907427</v>
      </c>
      <c r="I381" s="157">
        <f t="shared" si="96"/>
        <v>0.22584967047569773</v>
      </c>
      <c r="J381" s="157">
        <f t="shared" si="96"/>
        <v>0.29334764732519569</v>
      </c>
      <c r="K381" s="157">
        <f t="shared" si="96"/>
        <v>0.30687721138604451</v>
      </c>
      <c r="L381" s="157">
        <f t="shared" si="96"/>
        <v>1.6626710252114536</v>
      </c>
      <c r="M381" s="157">
        <f t="shared" si="96"/>
        <v>0.73645363547268849</v>
      </c>
      <c r="N381" s="157">
        <f t="shared" si="96"/>
        <v>1.904185894810289</v>
      </c>
      <c r="O381" s="157">
        <f t="shared" si="96"/>
        <v>0.31084071208621694</v>
      </c>
      <c r="P381" s="157">
        <f t="shared" si="96"/>
        <v>7.0975381138766044E-2</v>
      </c>
      <c r="Q381" s="157">
        <f t="shared" si="96"/>
        <v>1.2993417157535587</v>
      </c>
    </row>
    <row r="382" spans="1:17" ht="12" customHeight="1" x14ac:dyDescent="0.25">
      <c r="A382" s="23" t="s">
        <v>60</v>
      </c>
      <c r="B382" s="156"/>
      <c r="C382" s="156">
        <f>RES_hhdet_in_tes!C$86</f>
        <v>4.9659553167634908E-2</v>
      </c>
      <c r="D382" s="156">
        <f>RES_hhdet_in_tes!D$86</f>
        <v>0</v>
      </c>
      <c r="E382" s="156">
        <f>RES_hhdet_in_tes!E$86</f>
        <v>0</v>
      </c>
      <c r="F382" s="156">
        <f>RES_hhdet_in_tes!F$86</f>
        <v>7.0120789653883187E-2</v>
      </c>
      <c r="G382" s="156">
        <f>RES_hhdet_in_tes!G$86</f>
        <v>0.12540690557017803</v>
      </c>
      <c r="H382" s="156">
        <f>RES_hhdet_in_tes!H$86</f>
        <v>0.11938482439907427</v>
      </c>
      <c r="I382" s="156">
        <f>RES_hhdet_in_tes!I$86</f>
        <v>0.22584967047569773</v>
      </c>
      <c r="J382" s="156">
        <f>RES_hhdet_in_tes!J$86</f>
        <v>0.29334764732519569</v>
      </c>
      <c r="K382" s="156">
        <f>RES_hhdet_in_tes!K$86</f>
        <v>0.30687721138604451</v>
      </c>
      <c r="L382" s="156">
        <f>RES_hhdet_in_tes!L$86</f>
        <v>1.6626710252114536</v>
      </c>
      <c r="M382" s="156">
        <f>RES_hhdet_in_tes!M$86</f>
        <v>0.73645363547268849</v>
      </c>
      <c r="N382" s="156">
        <f>RES_hhdet_in_tes!N$86</f>
        <v>1.904185894810289</v>
      </c>
      <c r="O382" s="156">
        <f>RES_hhdet_in_tes!O$86</f>
        <v>0.31084071208621694</v>
      </c>
      <c r="P382" s="156">
        <f>RES_hhdet_in_tes!P$86</f>
        <v>7.0975381138766044E-2</v>
      </c>
      <c r="Q382" s="156">
        <f>RES_hhdet_in_tes!Q$86</f>
        <v>1.2993417157535587</v>
      </c>
    </row>
    <row r="383" spans="1:17" ht="12" customHeight="1" x14ac:dyDescent="0.25">
      <c r="A383" s="158" t="s">
        <v>63</v>
      </c>
      <c r="B383" s="157"/>
      <c r="C383" s="157">
        <f>RES_hhdet_in_tes!C$87</f>
        <v>2.1675260810847465</v>
      </c>
      <c r="D383" s="157">
        <f>RES_hhdet_in_tes!D$87</f>
        <v>0</v>
      </c>
      <c r="E383" s="157">
        <f>RES_hhdet_in_tes!E$87</f>
        <v>0</v>
      </c>
      <c r="F383" s="157">
        <f>RES_hhdet_in_tes!F$87</f>
        <v>2.0844884548293603</v>
      </c>
      <c r="G383" s="157">
        <f>RES_hhdet_in_tes!G$87</f>
        <v>3.085215435385126</v>
      </c>
      <c r="H383" s="157">
        <f>RES_hhdet_in_tes!H$87</f>
        <v>1.0252647578484528</v>
      </c>
      <c r="I383" s="157">
        <f>RES_hhdet_in_tes!I$87</f>
        <v>2.9204918765175858</v>
      </c>
      <c r="J383" s="157">
        <f>RES_hhdet_in_tes!J$87</f>
        <v>0.83582475686349056</v>
      </c>
      <c r="K383" s="157">
        <f>RES_hhdet_in_tes!K$87</f>
        <v>4.3029159087006477</v>
      </c>
      <c r="L383" s="157">
        <f>RES_hhdet_in_tes!L$87</f>
        <v>10.779850400225328</v>
      </c>
      <c r="M383" s="157">
        <f>RES_hhdet_in_tes!M$87</f>
        <v>2.4796607700531652</v>
      </c>
      <c r="N383" s="157">
        <f>RES_hhdet_in_tes!N$87</f>
        <v>2.9146174512327128</v>
      </c>
      <c r="O383" s="157">
        <f>RES_hhdet_in_tes!O$87</f>
        <v>2.7176421862077782</v>
      </c>
      <c r="P383" s="157">
        <f>RES_hhdet_in_tes!P$87</f>
        <v>7.5095214246267861E-2</v>
      </c>
      <c r="Q383" s="157">
        <f>RES_hhdet_in_tes!Q$87</f>
        <v>1.318596774507198</v>
      </c>
    </row>
    <row r="384" spans="1:17" ht="12" customHeight="1" x14ac:dyDescent="0.25">
      <c r="A384" s="167" t="s">
        <v>156</v>
      </c>
      <c r="B384" s="132"/>
      <c r="C384" s="132">
        <f>RES_hhdet_in_tes!C$88</f>
        <v>1.0297212659930406</v>
      </c>
      <c r="D384" s="132">
        <f>RES_hhdet_in_tes!D$88</f>
        <v>0</v>
      </c>
      <c r="E384" s="132">
        <f>RES_hhdet_in_tes!E$88</f>
        <v>0</v>
      </c>
      <c r="F384" s="132">
        <f>RES_hhdet_in_tes!F$88</f>
        <v>0.70157803218652903</v>
      </c>
      <c r="G384" s="132">
        <f>RES_hhdet_in_tes!G$88</f>
        <v>1.2581978598257288</v>
      </c>
      <c r="H384" s="132">
        <f>RES_hhdet_in_tes!H$88</f>
        <v>0.74187882848365749</v>
      </c>
      <c r="I384" s="132">
        <f>RES_hhdet_in_tes!I$88</f>
        <v>1.5732328860943214</v>
      </c>
      <c r="J384" s="132">
        <f>RES_hhdet_in_tes!J$88</f>
        <v>0.54959705889174804</v>
      </c>
      <c r="K384" s="132">
        <f>RES_hhdet_in_tes!K$88</f>
        <v>0</v>
      </c>
      <c r="L384" s="132">
        <f>RES_hhdet_in_tes!L$88</f>
        <v>4.353744281179412</v>
      </c>
      <c r="M384" s="132">
        <f>RES_hhdet_in_tes!M$88</f>
        <v>1.2020482916311068</v>
      </c>
      <c r="N384" s="132">
        <f>RES_hhdet_in_tes!N$88</f>
        <v>1.5895167979236611</v>
      </c>
      <c r="O384" s="132">
        <f>RES_hhdet_in_tes!O$88</f>
        <v>1.4011338860325191</v>
      </c>
      <c r="P384" s="132">
        <f>RES_hhdet_in_tes!P$88</f>
        <v>0</v>
      </c>
      <c r="Q384" s="132">
        <f>RES_hhdet_in_tes!Q$88</f>
        <v>0.72418833406283134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4.3029159087006477</v>
      </c>
      <c r="L385" s="132">
        <f t="shared" si="97"/>
        <v>1.3177243189616417</v>
      </c>
      <c r="M385" s="132">
        <f t="shared" si="97"/>
        <v>1.2776124784220584</v>
      </c>
      <c r="N385" s="132">
        <f t="shared" si="97"/>
        <v>1.3251006533090517</v>
      </c>
      <c r="O385" s="132">
        <f t="shared" si="97"/>
        <v>1.3165083001752591</v>
      </c>
      <c r="P385" s="132">
        <f t="shared" si="97"/>
        <v>7.5095214246267861E-2</v>
      </c>
      <c r="Q385" s="132">
        <f t="shared" si="97"/>
        <v>0.30644282527299049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2.2347755274174625</v>
      </c>
      <c r="L386" s="165">
        <f>RES_hhdet_in_tes!L$90</f>
        <v>0.68166010243631026</v>
      </c>
      <c r="M386" s="165">
        <f>RES_hhdet_in_tes!M$90</f>
        <v>0.66117780795146819</v>
      </c>
      <c r="N386" s="165">
        <f>RES_hhdet_in_tes!N$90</f>
        <v>0.68525702641974939</v>
      </c>
      <c r="O386" s="165">
        <f>RES_hhdet_in_tes!O$90</f>
        <v>0.68042416911393089</v>
      </c>
      <c r="P386" s="165">
        <f>RES_hhdet_in_tes!P$90</f>
        <v>3.8779740670281955E-2</v>
      </c>
      <c r="Q386" s="165">
        <f>RES_hhdet_in_tes!Q$90</f>
        <v>0.15801342048546133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2.0681403812831847</v>
      </c>
      <c r="L387" s="164">
        <f>RES_hhdet_in_tes!L$91</f>
        <v>0.63606421652533129</v>
      </c>
      <c r="M387" s="164">
        <f>RES_hhdet_in_tes!M$91</f>
        <v>0.61643467047059031</v>
      </c>
      <c r="N387" s="164">
        <f>RES_hhdet_in_tes!N$91</f>
        <v>0.63984362688930219</v>
      </c>
      <c r="O387" s="164">
        <f>RES_hhdet_in_tes!O$91</f>
        <v>0.63608413106132811</v>
      </c>
      <c r="P387" s="164">
        <f>RES_hhdet_in_tes!P$91</f>
        <v>3.6315473575985913E-2</v>
      </c>
      <c r="Q387" s="164">
        <f>RES_hhdet_in_tes!Q$91</f>
        <v>0.1484294047875292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1.1378048150917059</v>
      </c>
      <c r="D392" s="162">
        <f>RES_hhdet_in_tes!D$96</f>
        <v>0</v>
      </c>
      <c r="E392" s="162">
        <f>RES_hhdet_in_tes!E$96</f>
        <v>0</v>
      </c>
      <c r="F392" s="162">
        <f>RES_hhdet_in_tes!F$96</f>
        <v>1.3829104226428313</v>
      </c>
      <c r="G392" s="162">
        <f>RES_hhdet_in_tes!G$96</f>
        <v>1.8270175755593969</v>
      </c>
      <c r="H392" s="162">
        <f>RES_hhdet_in_tes!H$96</f>
        <v>0.28338592936479523</v>
      </c>
      <c r="I392" s="162">
        <f>RES_hhdet_in_tes!I$96</f>
        <v>1.3472589904232641</v>
      </c>
      <c r="J392" s="162">
        <f>RES_hhdet_in_tes!J$96</f>
        <v>0.28622769797174252</v>
      </c>
      <c r="K392" s="162">
        <f>RES_hhdet_in_tes!K$96</f>
        <v>0</v>
      </c>
      <c r="L392" s="162">
        <f>RES_hhdet_in_tes!L$96</f>
        <v>3.8729484489307309</v>
      </c>
      <c r="M392" s="162">
        <f>RES_hhdet_in_tes!M$96</f>
        <v>0</v>
      </c>
      <c r="N392" s="162">
        <f>RES_hhdet_in_tes!N$96</f>
        <v>0</v>
      </c>
      <c r="O392" s="162">
        <f>RES_hhdet_in_tes!O$96</f>
        <v>0</v>
      </c>
      <c r="P392" s="162">
        <f>RES_hhdet_in_tes!P$96</f>
        <v>0</v>
      </c>
      <c r="Q392" s="162">
        <f>RES_hhdet_in_tes!Q$96</f>
        <v>0.19442721233391186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1.2354333511535429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9.3538402837464216E-2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0.62153418672256233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5.0971994653388801E-2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0.61389916443098058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4.2566408184075415E-2</v>
      </c>
    </row>
    <row r="396" spans="1:17" ht="12" customHeight="1" x14ac:dyDescent="0.25">
      <c r="A396" s="158" t="s">
        <v>62</v>
      </c>
      <c r="B396" s="157"/>
      <c r="C396" s="157">
        <f>SUM(C397:C399)</f>
        <v>0.76177868639921953</v>
      </c>
      <c r="D396" s="157">
        <f t="shared" ref="D396:Q396" si="100">SUM(D397:D399)</f>
        <v>0</v>
      </c>
      <c r="E396" s="157">
        <f t="shared" si="100"/>
        <v>0</v>
      </c>
      <c r="F396" s="157">
        <f t="shared" si="100"/>
        <v>0.80481168568984729</v>
      </c>
      <c r="G396" s="157">
        <f t="shared" si="100"/>
        <v>1.1201324258908651</v>
      </c>
      <c r="H396" s="157">
        <f t="shared" si="100"/>
        <v>0.43889638233965128</v>
      </c>
      <c r="I396" s="157">
        <f t="shared" si="100"/>
        <v>1.1107130662648268</v>
      </c>
      <c r="J396" s="157">
        <f t="shared" si="100"/>
        <v>0.34916413597111345</v>
      </c>
      <c r="K396" s="157">
        <f t="shared" si="100"/>
        <v>1.7274154439934439</v>
      </c>
      <c r="L396" s="157">
        <f t="shared" si="100"/>
        <v>4.07874058008181</v>
      </c>
      <c r="M396" s="157">
        <f t="shared" si="100"/>
        <v>0.90703796772749612</v>
      </c>
      <c r="N396" s="157">
        <f t="shared" si="100"/>
        <v>1.0382046715278586</v>
      </c>
      <c r="O396" s="157">
        <f t="shared" si="100"/>
        <v>0.98252977778116424</v>
      </c>
      <c r="P396" s="157">
        <f t="shared" si="100"/>
        <v>2.6652619101071133E-2</v>
      </c>
      <c r="Q396" s="157">
        <f t="shared" si="100"/>
        <v>0.45764557391797267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0.76177868639921953</v>
      </c>
      <c r="D399" s="57">
        <f>RES_hhdet_in_tes!D$103</f>
        <v>0</v>
      </c>
      <c r="E399" s="57">
        <f>RES_hhdet_in_tes!E$103</f>
        <v>0</v>
      </c>
      <c r="F399" s="57">
        <f>RES_hhdet_in_tes!F$103</f>
        <v>0.80481168568984729</v>
      </c>
      <c r="G399" s="57">
        <f>RES_hhdet_in_tes!G$103</f>
        <v>1.1201324258908651</v>
      </c>
      <c r="H399" s="57">
        <f>RES_hhdet_in_tes!H$103</f>
        <v>0.43889638233965128</v>
      </c>
      <c r="I399" s="57">
        <f>RES_hhdet_in_tes!I$103</f>
        <v>1.1107130662648268</v>
      </c>
      <c r="J399" s="57">
        <f>RES_hhdet_in_tes!J$103</f>
        <v>0.34916413597111345</v>
      </c>
      <c r="K399" s="57">
        <f>RES_hhdet_in_tes!K$103</f>
        <v>1.7274154439934439</v>
      </c>
      <c r="L399" s="57">
        <f>RES_hhdet_in_tes!L$103</f>
        <v>4.07874058008181</v>
      </c>
      <c r="M399" s="57">
        <f>RES_hhdet_in_tes!M$103</f>
        <v>0.90703796772749612</v>
      </c>
      <c r="N399" s="57">
        <f>RES_hhdet_in_tes!N$103</f>
        <v>1.0382046715278586</v>
      </c>
      <c r="O399" s="57">
        <f>RES_hhdet_in_tes!O$103</f>
        <v>0.98252977778116424</v>
      </c>
      <c r="P399" s="57">
        <f>RES_hhdet_in_tes!P$103</f>
        <v>2.6652619101071133E-2</v>
      </c>
      <c r="Q399" s="57">
        <f>RES_hhdet_in_tes!Q$103</f>
        <v>0.45764557391797267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0.57255374785527746</v>
      </c>
      <c r="D401" s="175" t="str">
        <f t="shared" si="101"/>
        <v/>
      </c>
      <c r="E401" s="175" t="str">
        <f t="shared" si="101"/>
        <v/>
      </c>
      <c r="F401" s="175">
        <f t="shared" si="101"/>
        <v>0.57537167419688162</v>
      </c>
      <c r="G401" s="175">
        <f t="shared" si="101"/>
        <v>0.58227968555206255</v>
      </c>
      <c r="H401" s="175">
        <f t="shared" si="101"/>
        <v>0.58657673798804688</v>
      </c>
      <c r="I401" s="175">
        <f t="shared" si="101"/>
        <v>0.59633989649053343</v>
      </c>
      <c r="J401" s="175">
        <f t="shared" si="101"/>
        <v>0.61891504888591964</v>
      </c>
      <c r="K401" s="175">
        <f t="shared" si="101"/>
        <v>0.58984453582823737</v>
      </c>
      <c r="L401" s="175">
        <f t="shared" si="101"/>
        <v>0.61077658573467386</v>
      </c>
      <c r="M401" s="175">
        <f t="shared" si="101"/>
        <v>0.61911858410308396</v>
      </c>
      <c r="N401" s="175">
        <f t="shared" si="101"/>
        <v>0.65224234093034839</v>
      </c>
      <c r="O401" s="175">
        <f t="shared" si="101"/>
        <v>0.60872528993208697</v>
      </c>
      <c r="P401" s="175">
        <f t="shared" si="101"/>
        <v>0.73844472936945538</v>
      </c>
      <c r="Q401" s="175">
        <f t="shared" si="101"/>
        <v>0.70014385050908645</v>
      </c>
    </row>
    <row r="402" spans="1:17" ht="12" customHeight="1" x14ac:dyDescent="0.25">
      <c r="A402" s="158" t="s">
        <v>65</v>
      </c>
      <c r="B402" s="169"/>
      <c r="C402" s="169">
        <f t="shared" si="101"/>
        <v>0.54784323704558691</v>
      </c>
      <c r="D402" s="169" t="str">
        <f t="shared" si="101"/>
        <v/>
      </c>
      <c r="E402" s="169" t="str">
        <f t="shared" si="101"/>
        <v/>
      </c>
      <c r="F402" s="169">
        <f t="shared" si="101"/>
        <v>0.5430731140584929</v>
      </c>
      <c r="G402" s="169">
        <f t="shared" si="101"/>
        <v>0.55263109447752889</v>
      </c>
      <c r="H402" s="169">
        <f t="shared" si="101"/>
        <v>0.56584586446961171</v>
      </c>
      <c r="I402" s="169">
        <f t="shared" si="101"/>
        <v>0.56884959955822456</v>
      </c>
      <c r="J402" s="169">
        <f t="shared" si="101"/>
        <v>0.57457655944712749</v>
      </c>
      <c r="K402" s="169">
        <f t="shared" si="101"/>
        <v>0.54575635804858103</v>
      </c>
      <c r="L402" s="169">
        <f t="shared" si="101"/>
        <v>0.57537523801512924</v>
      </c>
      <c r="M402" s="169">
        <f t="shared" si="101"/>
        <v>0.57876414170363044</v>
      </c>
      <c r="N402" s="169">
        <f t="shared" si="101"/>
        <v>0.58230229996790905</v>
      </c>
      <c r="O402" s="169">
        <f t="shared" si="101"/>
        <v>0.58417397061282617</v>
      </c>
      <c r="P402" s="169">
        <f t="shared" si="101"/>
        <v>0.58023596402720212</v>
      </c>
      <c r="Q402" s="169">
        <f t="shared" si="101"/>
        <v>0.59002184856754658</v>
      </c>
    </row>
    <row r="403" spans="1:17" ht="12" customHeight="1" x14ac:dyDescent="0.25">
      <c r="A403" s="23" t="s">
        <v>157</v>
      </c>
      <c r="B403" s="73"/>
      <c r="C403" s="73">
        <f t="shared" si="101"/>
        <v>0.54475409865138658</v>
      </c>
      <c r="D403" s="73" t="str">
        <f t="shared" si="101"/>
        <v/>
      </c>
      <c r="E403" s="73" t="str">
        <f t="shared" si="101"/>
        <v/>
      </c>
      <c r="F403" s="73">
        <f t="shared" si="101"/>
        <v>0.53907180312053959</v>
      </c>
      <c r="G403" s="73">
        <f t="shared" si="101"/>
        <v>0.5485796707870999</v>
      </c>
      <c r="H403" s="73">
        <f t="shared" si="101"/>
        <v>0.56158876158353843</v>
      </c>
      <c r="I403" s="73">
        <f t="shared" si="101"/>
        <v>0.56413711566555413</v>
      </c>
      <c r="J403" s="73">
        <f t="shared" si="101"/>
        <v>0.56885773517566829</v>
      </c>
      <c r="K403" s="73">
        <f t="shared" si="101"/>
        <v>0.5430215300264849</v>
      </c>
      <c r="L403" s="73">
        <f t="shared" si="101"/>
        <v>0.57338263294916458</v>
      </c>
      <c r="M403" s="73">
        <f t="shared" si="101"/>
        <v>0.57669334530514516</v>
      </c>
      <c r="N403" s="73">
        <f t="shared" si="101"/>
        <v>0.58071014706192914</v>
      </c>
      <c r="O403" s="73">
        <f t="shared" si="101"/>
        <v>0.58266660301079731</v>
      </c>
      <c r="P403" s="73">
        <f t="shared" si="101"/>
        <v>0.57882499944034926</v>
      </c>
      <c r="Q403" s="73">
        <f t="shared" si="101"/>
        <v>0.58737199354606418</v>
      </c>
    </row>
    <row r="404" spans="1:17" ht="12" customHeight="1" x14ac:dyDescent="0.25">
      <c r="A404" s="23" t="s">
        <v>60</v>
      </c>
      <c r="B404" s="73"/>
      <c r="C404" s="73">
        <f t="shared" si="101"/>
        <v>1.114304234649115</v>
      </c>
      <c r="D404" s="73" t="str">
        <f t="shared" si="101"/>
        <v/>
      </c>
      <c r="E404" s="73" t="str">
        <f t="shared" si="101"/>
        <v/>
      </c>
      <c r="F404" s="73">
        <f t="shared" si="101"/>
        <v>1.0804305755714598</v>
      </c>
      <c r="G404" s="73">
        <f t="shared" si="101"/>
        <v>1.0758113176464854</v>
      </c>
      <c r="H404" s="73">
        <f t="shared" si="101"/>
        <v>1.0906767987853128</v>
      </c>
      <c r="I404" s="73">
        <f t="shared" si="101"/>
        <v>1.0711297792272254</v>
      </c>
      <c r="J404" s="73">
        <f t="shared" si="101"/>
        <v>1.0711893415877347</v>
      </c>
      <c r="K404" s="73">
        <f t="shared" si="101"/>
        <v>0.99999999999999989</v>
      </c>
      <c r="L404" s="73">
        <f t="shared" si="101"/>
        <v>1.0370631726333603</v>
      </c>
      <c r="M404" s="73">
        <f t="shared" si="101"/>
        <v>1.0339314146417957</v>
      </c>
      <c r="N404" s="73">
        <f t="shared" si="101"/>
        <v>1.032192245402789</v>
      </c>
      <c r="O404" s="73">
        <f t="shared" si="101"/>
        <v>1.0264187754924625</v>
      </c>
      <c r="P404" s="73">
        <f t="shared" si="101"/>
        <v>1.0136968735356229</v>
      </c>
      <c r="Q404" s="73">
        <f t="shared" si="101"/>
        <v>1.026441839036109</v>
      </c>
    </row>
    <row r="405" spans="1:17" ht="12" customHeight="1" x14ac:dyDescent="0.25">
      <c r="A405" s="158" t="s">
        <v>112</v>
      </c>
      <c r="B405" s="169"/>
      <c r="C405" s="169">
        <f t="shared" si="101"/>
        <v>1.888040413726932</v>
      </c>
      <c r="D405" s="169" t="str">
        <f t="shared" si="101"/>
        <v/>
      </c>
      <c r="E405" s="169" t="str">
        <f t="shared" si="101"/>
        <v/>
      </c>
      <c r="F405" s="169">
        <f t="shared" si="101"/>
        <v>1.9490784497975273</v>
      </c>
      <c r="G405" s="169">
        <f t="shared" si="101"/>
        <v>2.0116336989735557</v>
      </c>
      <c r="H405" s="169">
        <f t="shared" si="101"/>
        <v>2.0948593337116796</v>
      </c>
      <c r="I405" s="169">
        <f t="shared" si="101"/>
        <v>2.2100312958124033</v>
      </c>
      <c r="J405" s="169">
        <f t="shared" si="101"/>
        <v>2.3458093228343233</v>
      </c>
      <c r="K405" s="169">
        <f t="shared" si="101"/>
        <v>2.502362926168741</v>
      </c>
      <c r="L405" s="169">
        <f t="shared" si="101"/>
        <v>2.6503390101663147</v>
      </c>
      <c r="M405" s="169">
        <f t="shared" si="101"/>
        <v>2.8060176313745306</v>
      </c>
      <c r="N405" s="169">
        <f t="shared" si="101"/>
        <v>2.9650528671779934</v>
      </c>
      <c r="O405" s="169">
        <f t="shared" si="101"/>
        <v>3.1196023438310174</v>
      </c>
      <c r="P405" s="169">
        <f t="shared" si="101"/>
        <v>3.2833150485039782</v>
      </c>
      <c r="Q405" s="169">
        <f t="shared" si="101"/>
        <v>3.5164884859344427</v>
      </c>
    </row>
    <row r="406" spans="1:17" ht="12" customHeight="1" x14ac:dyDescent="0.25">
      <c r="A406" s="23" t="s">
        <v>60</v>
      </c>
      <c r="B406" s="73"/>
      <c r="C406" s="73">
        <f t="shared" si="101"/>
        <v>1.888040413726932</v>
      </c>
      <c r="D406" s="73" t="str">
        <f t="shared" si="101"/>
        <v/>
      </c>
      <c r="E406" s="73" t="str">
        <f t="shared" si="101"/>
        <v/>
      </c>
      <c r="F406" s="73">
        <f t="shared" si="101"/>
        <v>1.9490784497975273</v>
      </c>
      <c r="G406" s="73">
        <f t="shared" si="101"/>
        <v>2.0116336989735557</v>
      </c>
      <c r="H406" s="73">
        <f t="shared" si="101"/>
        <v>2.0948593337116796</v>
      </c>
      <c r="I406" s="73">
        <f t="shared" si="101"/>
        <v>2.2100312958124033</v>
      </c>
      <c r="J406" s="73">
        <f t="shared" si="101"/>
        <v>2.3458093228343233</v>
      </c>
      <c r="K406" s="73">
        <f t="shared" si="101"/>
        <v>2.502362926168741</v>
      </c>
      <c r="L406" s="73">
        <f t="shared" si="101"/>
        <v>2.6503390101663147</v>
      </c>
      <c r="M406" s="73">
        <f t="shared" si="101"/>
        <v>2.8060176313745306</v>
      </c>
      <c r="N406" s="73">
        <f t="shared" si="101"/>
        <v>2.9650528671779934</v>
      </c>
      <c r="O406" s="73">
        <f t="shared" si="101"/>
        <v>3.1196023438310174</v>
      </c>
      <c r="P406" s="73">
        <f t="shared" si="101"/>
        <v>3.2833150485039782</v>
      </c>
      <c r="Q406" s="73">
        <f t="shared" si="101"/>
        <v>3.5164884859344427</v>
      </c>
    </row>
    <row r="407" spans="1:17" ht="12" customHeight="1" x14ac:dyDescent="0.25">
      <c r="A407" s="158" t="s">
        <v>63</v>
      </c>
      <c r="B407" s="169"/>
      <c r="C407" s="169">
        <f t="shared" si="101"/>
        <v>0.58836434320333431</v>
      </c>
      <c r="D407" s="169" t="str">
        <f t="shared" si="101"/>
        <v/>
      </c>
      <c r="E407" s="169" t="str">
        <f t="shared" si="101"/>
        <v/>
      </c>
      <c r="F407" s="169">
        <f t="shared" si="101"/>
        <v>0.62662381892561836</v>
      </c>
      <c r="G407" s="169">
        <f t="shared" si="101"/>
        <v>0.61340890288576788</v>
      </c>
      <c r="H407" s="169">
        <f t="shared" si="101"/>
        <v>0.55346293809554237</v>
      </c>
      <c r="I407" s="169">
        <f t="shared" si="101"/>
        <v>0.59349637250234732</v>
      </c>
      <c r="J407" s="169">
        <f t="shared" si="101"/>
        <v>0.5740952745931539</v>
      </c>
      <c r="K407" s="169">
        <f t="shared" si="101"/>
        <v>0.6730800201940228</v>
      </c>
      <c r="L407" s="169">
        <f t="shared" si="101"/>
        <v>0.6375068888518326</v>
      </c>
      <c r="M407" s="169">
        <f t="shared" si="101"/>
        <v>0.59340245838199146</v>
      </c>
      <c r="N407" s="169">
        <f t="shared" si="101"/>
        <v>0.58477264966552567</v>
      </c>
      <c r="O407" s="169">
        <f t="shared" si="101"/>
        <v>0.58980113998465278</v>
      </c>
      <c r="P407" s="169">
        <f t="shared" si="101"/>
        <v>0.70646280232149339</v>
      </c>
      <c r="Q407" s="169">
        <f t="shared" si="101"/>
        <v>0.60529099596324676</v>
      </c>
    </row>
    <row r="408" spans="1:17" ht="12" customHeight="1" x14ac:dyDescent="0.25">
      <c r="A408" s="167" t="s">
        <v>156</v>
      </c>
      <c r="B408" s="174"/>
      <c r="C408" s="174">
        <f t="shared" si="101"/>
        <v>0.49292396786026976</v>
      </c>
      <c r="D408" s="174" t="str">
        <f t="shared" si="101"/>
        <v/>
      </c>
      <c r="E408" s="174" t="str">
        <f t="shared" si="101"/>
        <v/>
      </c>
      <c r="F408" s="174">
        <f t="shared" si="101"/>
        <v>0.50026837614746034</v>
      </c>
      <c r="G408" s="174">
        <f t="shared" si="101"/>
        <v>0.50237839593250733</v>
      </c>
      <c r="H408" s="174">
        <f t="shared" si="101"/>
        <v>0.50678730169210817</v>
      </c>
      <c r="I408" s="174">
        <f t="shared" si="101"/>
        <v>0.50930997871740447</v>
      </c>
      <c r="J408" s="174">
        <f t="shared" si="101"/>
        <v>0.51338941488774392</v>
      </c>
      <c r="K408" s="174" t="str">
        <f t="shared" si="101"/>
        <v/>
      </c>
      <c r="L408" s="174">
        <f t="shared" si="101"/>
        <v>0.51966419567748579</v>
      </c>
      <c r="M408" s="174">
        <f t="shared" si="101"/>
        <v>0.52221405873717675</v>
      </c>
      <c r="N408" s="174">
        <f t="shared" si="101"/>
        <v>0.52201312817297296</v>
      </c>
      <c r="O408" s="174">
        <f t="shared" si="101"/>
        <v>0.52140645571380173</v>
      </c>
      <c r="P408" s="174" t="str">
        <f t="shared" si="101"/>
        <v/>
      </c>
      <c r="Q408" s="174">
        <f t="shared" si="101"/>
        <v>0.52298152867326853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>
        <f t="shared" si="101"/>
        <v>0.6730800201940228</v>
      </c>
      <c r="L409" s="174">
        <f t="shared" si="101"/>
        <v>0.67795971914695596</v>
      </c>
      <c r="M409" s="174">
        <f t="shared" si="101"/>
        <v>0.68070857301198362</v>
      </c>
      <c r="N409" s="174">
        <f t="shared" si="101"/>
        <v>0.68331831167631651</v>
      </c>
      <c r="O409" s="174">
        <f t="shared" si="101"/>
        <v>0.68550068502215133</v>
      </c>
      <c r="P409" s="174">
        <f t="shared" si="101"/>
        <v>0.70646280232149339</v>
      </c>
      <c r="Q409" s="174">
        <f t="shared" si="101"/>
        <v>0.70750290856170461</v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>
        <f t="shared" si="101"/>
        <v>0.51674290512722931</v>
      </c>
      <c r="L410" s="173">
        <f t="shared" si="101"/>
        <v>0.52014278211714726</v>
      </c>
      <c r="M410" s="173">
        <f t="shared" si="101"/>
        <v>0.52286520091555844</v>
      </c>
      <c r="N410" s="173">
        <f t="shared" si="101"/>
        <v>0.52529850476507589</v>
      </c>
      <c r="O410" s="173">
        <f t="shared" si="101"/>
        <v>0.52743809946046472</v>
      </c>
      <c r="P410" s="173">
        <f t="shared" si="101"/>
        <v>0.54387194334657496</v>
      </c>
      <c r="Q410" s="173">
        <f t="shared" si="101"/>
        <v>0.54463548284557417</v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>
        <f t="shared" si="101"/>
        <v>1.0000000000000004</v>
      </c>
      <c r="L411" s="172">
        <f t="shared" si="101"/>
        <v>1.0046238277546251</v>
      </c>
      <c r="M411" s="172">
        <f t="shared" si="101"/>
        <v>1.0066575012056529</v>
      </c>
      <c r="N411" s="172">
        <f t="shared" si="101"/>
        <v>1.0080967901659799</v>
      </c>
      <c r="O411" s="172">
        <f t="shared" si="101"/>
        <v>1.0089348331857786</v>
      </c>
      <c r="P411" s="172">
        <f t="shared" si="101"/>
        <v>1.0377508373512927</v>
      </c>
      <c r="Q411" s="172">
        <f t="shared" si="101"/>
        <v>1.0379241351887893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0.71336626336894349</v>
      </c>
      <c r="D416" s="171" t="str">
        <f t="shared" si="101"/>
        <v/>
      </c>
      <c r="E416" s="171" t="str">
        <f t="shared" si="101"/>
        <v/>
      </c>
      <c r="F416" s="171">
        <f t="shared" si="101"/>
        <v>0.71871779741593855</v>
      </c>
      <c r="G416" s="171">
        <f t="shared" si="101"/>
        <v>0.72353107622274215</v>
      </c>
      <c r="H416" s="171">
        <f t="shared" si="101"/>
        <v>0.72930801001497447</v>
      </c>
      <c r="I416" s="171">
        <f t="shared" si="101"/>
        <v>0.73545336359418978</v>
      </c>
      <c r="J416" s="171">
        <f t="shared" si="101"/>
        <v>0.74273020212739072</v>
      </c>
      <c r="K416" s="171" t="str">
        <f t="shared" si="101"/>
        <v/>
      </c>
      <c r="L416" s="171">
        <f t="shared" si="101"/>
        <v>0.75102065860649836</v>
      </c>
      <c r="M416" s="171" t="str">
        <f t="shared" si="101"/>
        <v/>
      </c>
      <c r="N416" s="171" t="str">
        <f t="shared" si="101"/>
        <v/>
      </c>
      <c r="O416" s="171" t="str">
        <f t="shared" si="101"/>
        <v/>
      </c>
      <c r="P416" s="171" t="str">
        <f t="shared" si="101"/>
        <v/>
      </c>
      <c r="Q416" s="171">
        <f t="shared" si="101"/>
        <v>0.77425613087926892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>
        <f t="shared" si="102"/>
        <v>0.86344666754432065</v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>
        <f t="shared" si="102"/>
        <v>0.85444298237150651</v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>
        <f t="shared" si="102"/>
        <v>0.75683231656445937</v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>
        <f t="shared" si="102"/>
        <v>0.7599557534001643</v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>
        <f t="shared" si="102"/>
        <v>1.0070771891576096</v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>
        <f t="shared" si="102"/>
        <v>1.0039095310315624</v>
      </c>
    </row>
    <row r="420" spans="1:17" ht="12" customHeight="1" x14ac:dyDescent="0.25">
      <c r="A420" s="158" t="s">
        <v>62</v>
      </c>
      <c r="B420" s="169"/>
      <c r="C420" s="169">
        <f t="shared" si="102"/>
        <v>0.83341555345744689</v>
      </c>
      <c r="D420" s="169" t="str">
        <f t="shared" si="102"/>
        <v/>
      </c>
      <c r="E420" s="169" t="str">
        <f t="shared" si="102"/>
        <v/>
      </c>
      <c r="F420" s="169">
        <f t="shared" si="102"/>
        <v>0.84146676443087076</v>
      </c>
      <c r="G420" s="169">
        <f t="shared" si="102"/>
        <v>0.84434581654919194</v>
      </c>
      <c r="H420" s="169">
        <f t="shared" si="102"/>
        <v>0.84807164928416179</v>
      </c>
      <c r="I420" s="169">
        <f t="shared" si="102"/>
        <v>0.85144983740988611</v>
      </c>
      <c r="J420" s="169">
        <f t="shared" si="102"/>
        <v>0.85446747743369</v>
      </c>
      <c r="K420" s="169">
        <f t="shared" si="102"/>
        <v>0.85382843796743024</v>
      </c>
      <c r="L420" s="169">
        <f t="shared" si="102"/>
        <v>0.85560798616375311</v>
      </c>
      <c r="M420" s="169">
        <f t="shared" si="102"/>
        <v>0.85791340537746452</v>
      </c>
      <c r="N420" s="169">
        <f t="shared" si="102"/>
        <v>0.86010386502704805</v>
      </c>
      <c r="O420" s="169">
        <f t="shared" si="102"/>
        <v>0.86290291458971224</v>
      </c>
      <c r="P420" s="169">
        <f t="shared" si="102"/>
        <v>0.86545008526490896</v>
      </c>
      <c r="Q420" s="169">
        <f t="shared" si="102"/>
        <v>0.86771164733379269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0.83341555345744689</v>
      </c>
      <c r="D423" s="65" t="str">
        <f t="shared" si="102"/>
        <v/>
      </c>
      <c r="E423" s="65" t="str">
        <f t="shared" si="102"/>
        <v/>
      </c>
      <c r="F423" s="65">
        <f t="shared" si="102"/>
        <v>0.84146676443087076</v>
      </c>
      <c r="G423" s="65">
        <f t="shared" si="102"/>
        <v>0.84434581654919194</v>
      </c>
      <c r="H423" s="65">
        <f t="shared" si="102"/>
        <v>0.84807164928416179</v>
      </c>
      <c r="I423" s="65">
        <f t="shared" si="102"/>
        <v>0.85144983740988611</v>
      </c>
      <c r="J423" s="65">
        <f t="shared" si="102"/>
        <v>0.85446747743369</v>
      </c>
      <c r="K423" s="65">
        <f t="shared" si="102"/>
        <v>0.85382843796743024</v>
      </c>
      <c r="L423" s="65">
        <f t="shared" si="102"/>
        <v>0.85560798616375311</v>
      </c>
      <c r="M423" s="65">
        <f t="shared" si="102"/>
        <v>0.85791340537746452</v>
      </c>
      <c r="N423" s="65">
        <f t="shared" si="102"/>
        <v>0.86010386502704805</v>
      </c>
      <c r="O423" s="65">
        <f t="shared" si="102"/>
        <v>0.86290291458971224</v>
      </c>
      <c r="P423" s="65">
        <f t="shared" si="102"/>
        <v>0.86545008526490896</v>
      </c>
      <c r="Q423" s="65">
        <f t="shared" si="102"/>
        <v>0.86771164733379269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18771.348338414151</v>
      </c>
      <c r="D449" s="168">
        <f t="shared" ref="D449:Q449" si="110">SUM(D450,D453,D455,D468)</f>
        <v>0</v>
      </c>
      <c r="E449" s="168">
        <f t="shared" si="110"/>
        <v>0</v>
      </c>
      <c r="F449" s="168">
        <f t="shared" si="110"/>
        <v>22892.463955756903</v>
      </c>
      <c r="G449" s="168">
        <f t="shared" si="110"/>
        <v>21272.874736312762</v>
      </c>
      <c r="H449" s="168">
        <f t="shared" si="110"/>
        <v>22251.402675673893</v>
      </c>
      <c r="I449" s="168">
        <f t="shared" si="110"/>
        <v>19842.751010645759</v>
      </c>
      <c r="J449" s="168">
        <f t="shared" si="110"/>
        <v>21243.72920670651</v>
      </c>
      <c r="K449" s="168">
        <f t="shared" si="110"/>
        <v>21341.341756352125</v>
      </c>
      <c r="L449" s="168">
        <f t="shared" si="110"/>
        <v>21233.27115330915</v>
      </c>
      <c r="M449" s="168">
        <f t="shared" si="110"/>
        <v>20815.003131006004</v>
      </c>
      <c r="N449" s="168">
        <f t="shared" si="110"/>
        <v>20135.854563649264</v>
      </c>
      <c r="O449" s="168">
        <f t="shared" si="110"/>
        <v>19356.338653521329</v>
      </c>
      <c r="P449" s="168">
        <f t="shared" si="110"/>
        <v>14431.769825868087</v>
      </c>
      <c r="Q449" s="168">
        <f t="shared" si="110"/>
        <v>18860.845254859061</v>
      </c>
    </row>
    <row r="450" spans="1:17" ht="12" customHeight="1" x14ac:dyDescent="0.25">
      <c r="A450" s="158" t="s">
        <v>65</v>
      </c>
      <c r="B450" s="157"/>
      <c r="C450" s="157">
        <f>SUM(C451:C452)</f>
        <v>13957.139627481549</v>
      </c>
      <c r="D450" s="157">
        <f t="shared" ref="D450:Q450" si="111">SUM(D451:D452)</f>
        <v>0</v>
      </c>
      <c r="E450" s="157">
        <f t="shared" si="111"/>
        <v>0</v>
      </c>
      <c r="F450" s="157">
        <f t="shared" si="111"/>
        <v>17690.737833780866</v>
      </c>
      <c r="G450" s="157">
        <f t="shared" si="111"/>
        <v>16106.898068254359</v>
      </c>
      <c r="H450" s="157">
        <f t="shared" si="111"/>
        <v>16926.788107004959</v>
      </c>
      <c r="I450" s="157">
        <f t="shared" si="111"/>
        <v>14594.444284127123</v>
      </c>
      <c r="J450" s="157">
        <f t="shared" si="111"/>
        <v>15652.445461389188</v>
      </c>
      <c r="K450" s="157">
        <f t="shared" si="111"/>
        <v>16551.160922182804</v>
      </c>
      <c r="L450" s="157">
        <f t="shared" si="111"/>
        <v>16687.580670525946</v>
      </c>
      <c r="M450" s="157">
        <f t="shared" si="111"/>
        <v>15906.114971001518</v>
      </c>
      <c r="N450" s="157">
        <f t="shared" si="111"/>
        <v>15011.101289614022</v>
      </c>
      <c r="O450" s="157">
        <f t="shared" si="111"/>
        <v>14694.463702641906</v>
      </c>
      <c r="P450" s="157">
        <f t="shared" si="111"/>
        <v>9937.6916635169891</v>
      </c>
      <c r="Q450" s="157">
        <f t="shared" si="111"/>
        <v>13795.606465967147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13881.438590520265</v>
      </c>
      <c r="D451" s="156">
        <f t="shared" si="112"/>
        <v>0</v>
      </c>
      <c r="E451" s="156">
        <f t="shared" si="112"/>
        <v>0</v>
      </c>
      <c r="F451" s="156">
        <f t="shared" si="112"/>
        <v>17559.981399421635</v>
      </c>
      <c r="G451" s="156">
        <f t="shared" si="112"/>
        <v>15983.127295384847</v>
      </c>
      <c r="H451" s="156">
        <f t="shared" si="112"/>
        <v>16790.593233117081</v>
      </c>
      <c r="I451" s="156">
        <f t="shared" si="112"/>
        <v>14458.789296285155</v>
      </c>
      <c r="J451" s="156">
        <f t="shared" si="112"/>
        <v>15474.249258184618</v>
      </c>
      <c r="K451" s="156">
        <f t="shared" si="112"/>
        <v>16452.109037548435</v>
      </c>
      <c r="L451" s="156">
        <f t="shared" si="112"/>
        <v>16615.868025855914</v>
      </c>
      <c r="M451" s="156">
        <f t="shared" si="112"/>
        <v>15834.077387508898</v>
      </c>
      <c r="N451" s="156">
        <f t="shared" si="112"/>
        <v>14958.164598152614</v>
      </c>
      <c r="O451" s="156">
        <f t="shared" si="112"/>
        <v>14644.548547543784</v>
      </c>
      <c r="P451" s="156">
        <f t="shared" si="112"/>
        <v>9905.448302086781</v>
      </c>
      <c r="Q451" s="156">
        <f t="shared" si="112"/>
        <v>13712.347828545946</v>
      </c>
    </row>
    <row r="452" spans="1:17" ht="12" customHeight="1" x14ac:dyDescent="0.25">
      <c r="A452" s="23" t="s">
        <v>60</v>
      </c>
      <c r="B452" s="156"/>
      <c r="C452" s="156">
        <f t="shared" si="112"/>
        <v>75.701036961283123</v>
      </c>
      <c r="D452" s="156">
        <f t="shared" si="112"/>
        <v>0</v>
      </c>
      <c r="E452" s="156">
        <f t="shared" si="112"/>
        <v>0</v>
      </c>
      <c r="F452" s="156">
        <f t="shared" si="112"/>
        <v>130.7564343592316</v>
      </c>
      <c r="G452" s="156">
        <f t="shared" si="112"/>
        <v>123.77077286951224</v>
      </c>
      <c r="H452" s="156">
        <f t="shared" si="112"/>
        <v>136.19487388787854</v>
      </c>
      <c r="I452" s="156">
        <f t="shared" si="112"/>
        <v>135.65498784196788</v>
      </c>
      <c r="J452" s="156">
        <f t="shared" si="112"/>
        <v>178.19620320457076</v>
      </c>
      <c r="K452" s="156">
        <f t="shared" si="112"/>
        <v>99.051884634368577</v>
      </c>
      <c r="L452" s="156">
        <f t="shared" si="112"/>
        <v>71.712644670032816</v>
      </c>
      <c r="M452" s="156">
        <f t="shared" si="112"/>
        <v>72.03758349261939</v>
      </c>
      <c r="N452" s="156">
        <f t="shared" si="112"/>
        <v>52.93669146140796</v>
      </c>
      <c r="O452" s="156">
        <f t="shared" si="112"/>
        <v>49.915155098121694</v>
      </c>
      <c r="P452" s="156">
        <f t="shared" si="112"/>
        <v>32.243361430207429</v>
      </c>
      <c r="Q452" s="156">
        <f t="shared" si="112"/>
        <v>83.258637421200959</v>
      </c>
    </row>
    <row r="453" spans="1:17" ht="12" customHeight="1" x14ac:dyDescent="0.25">
      <c r="A453" s="158" t="s">
        <v>112</v>
      </c>
      <c r="B453" s="157"/>
      <c r="C453" s="157">
        <f>C454</f>
        <v>27.38213950306282</v>
      </c>
      <c r="D453" s="157">
        <f t="shared" ref="D453:Q453" si="113">D454</f>
        <v>0</v>
      </c>
      <c r="E453" s="157">
        <f t="shared" si="113"/>
        <v>0</v>
      </c>
      <c r="F453" s="157">
        <f t="shared" si="113"/>
        <v>43.32976724338576</v>
      </c>
      <c r="G453" s="157">
        <f t="shared" si="113"/>
        <v>50.174756236460112</v>
      </c>
      <c r="H453" s="157">
        <f t="shared" si="113"/>
        <v>125.03127774049489</v>
      </c>
      <c r="I453" s="157">
        <f t="shared" si="113"/>
        <v>84.763154345692428</v>
      </c>
      <c r="J453" s="157">
        <f t="shared" si="113"/>
        <v>351.43018253872322</v>
      </c>
      <c r="K453" s="157">
        <f t="shared" si="113"/>
        <v>68.798191382562763</v>
      </c>
      <c r="L453" s="157">
        <f t="shared" si="113"/>
        <v>127.85743009968516</v>
      </c>
      <c r="M453" s="157">
        <f t="shared" si="113"/>
        <v>234.31455589571533</v>
      </c>
      <c r="N453" s="157">
        <f t="shared" si="113"/>
        <v>481.62465678153291</v>
      </c>
      <c r="O453" s="157">
        <f t="shared" si="113"/>
        <v>79.458513310923109</v>
      </c>
      <c r="P453" s="157">
        <f t="shared" si="113"/>
        <v>612.11009394137659</v>
      </c>
      <c r="Q453" s="157">
        <f t="shared" si="113"/>
        <v>608.57918647481233</v>
      </c>
    </row>
    <row r="454" spans="1:17" ht="12" customHeight="1" x14ac:dyDescent="0.25">
      <c r="A454" s="23" t="s">
        <v>60</v>
      </c>
      <c r="B454" s="156"/>
      <c r="C454" s="156">
        <f t="shared" si="112"/>
        <v>27.38213950306282</v>
      </c>
      <c r="D454" s="156">
        <f t="shared" si="112"/>
        <v>0</v>
      </c>
      <c r="E454" s="156">
        <f t="shared" si="112"/>
        <v>0</v>
      </c>
      <c r="F454" s="156">
        <f t="shared" si="112"/>
        <v>43.32976724338576</v>
      </c>
      <c r="G454" s="156">
        <f t="shared" si="112"/>
        <v>50.174756236460112</v>
      </c>
      <c r="H454" s="156">
        <f t="shared" si="112"/>
        <v>125.03127774049489</v>
      </c>
      <c r="I454" s="156">
        <f t="shared" si="112"/>
        <v>84.763154345692428</v>
      </c>
      <c r="J454" s="156">
        <f t="shared" si="112"/>
        <v>351.43018253872322</v>
      </c>
      <c r="K454" s="156">
        <f t="shared" si="112"/>
        <v>68.798191382562763</v>
      </c>
      <c r="L454" s="156">
        <f t="shared" si="112"/>
        <v>127.85743009968516</v>
      </c>
      <c r="M454" s="156">
        <f t="shared" si="112"/>
        <v>234.31455589571533</v>
      </c>
      <c r="N454" s="156">
        <f t="shared" si="112"/>
        <v>481.62465678153291</v>
      </c>
      <c r="O454" s="156">
        <f t="shared" si="112"/>
        <v>79.458513310923109</v>
      </c>
      <c r="P454" s="156">
        <f t="shared" si="112"/>
        <v>612.11009394137659</v>
      </c>
      <c r="Q454" s="156">
        <f t="shared" si="112"/>
        <v>608.57918647481233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3835.251461582418</v>
      </c>
      <c r="D455" s="157">
        <f t="shared" ref="D455:Q455" si="114">IF(D359=0,0,D359/0.086*1000000/SUM(D$62:D$67))</f>
        <v>0</v>
      </c>
      <c r="E455" s="157">
        <f t="shared" si="114"/>
        <v>0</v>
      </c>
      <c r="F455" s="157">
        <f t="shared" si="114"/>
        <v>4006.4661023967387</v>
      </c>
      <c r="G455" s="157">
        <f t="shared" si="114"/>
        <v>4048.0711985072267</v>
      </c>
      <c r="H455" s="157">
        <f t="shared" si="114"/>
        <v>4064.1702800461808</v>
      </c>
      <c r="I455" s="157">
        <f t="shared" si="114"/>
        <v>4081.5395219570778</v>
      </c>
      <c r="J455" s="157">
        <f t="shared" si="114"/>
        <v>4091.4798345302283</v>
      </c>
      <c r="K455" s="157">
        <f t="shared" si="114"/>
        <v>3586.4009354271357</v>
      </c>
      <c r="L455" s="157">
        <f t="shared" si="114"/>
        <v>3446.2670138513367</v>
      </c>
      <c r="M455" s="157">
        <f t="shared" si="114"/>
        <v>3730.6729955406549</v>
      </c>
      <c r="N455" s="157">
        <f t="shared" si="114"/>
        <v>3737.8882972852707</v>
      </c>
      <c r="O455" s="157">
        <f t="shared" si="114"/>
        <v>3674.4170335944004</v>
      </c>
      <c r="P455" s="157">
        <f t="shared" si="114"/>
        <v>3009.9364485051851</v>
      </c>
      <c r="Q455" s="157">
        <f t="shared" si="114"/>
        <v>3587.9857430698271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4182.2522582575602</v>
      </c>
      <c r="D456" s="132">
        <f t="shared" ref="D456:Q456" si="115">IF(D360=0,0,D360/0.086*1000000/D$62)</f>
        <v>0</v>
      </c>
      <c r="E456" s="132">
        <f t="shared" si="115"/>
        <v>0</v>
      </c>
      <c r="F456" s="132">
        <f t="shared" si="115"/>
        <v>4131.8192523414182</v>
      </c>
      <c r="G456" s="132">
        <f t="shared" si="115"/>
        <v>4166.8021488747236</v>
      </c>
      <c r="H456" s="132">
        <f t="shared" si="115"/>
        <v>4150.5348114599965</v>
      </c>
      <c r="I456" s="132">
        <f t="shared" si="115"/>
        <v>4320.8483339070208</v>
      </c>
      <c r="J456" s="132">
        <f t="shared" si="115"/>
        <v>4103.9439103102104</v>
      </c>
      <c r="K456" s="132">
        <f t="shared" si="115"/>
        <v>0</v>
      </c>
      <c r="L456" s="132">
        <f t="shared" si="115"/>
        <v>4262.9621980189322</v>
      </c>
      <c r="M456" s="132">
        <f t="shared" si="115"/>
        <v>4219.637167819521</v>
      </c>
      <c r="N456" s="132">
        <f t="shared" si="115"/>
        <v>4175.3670287773502</v>
      </c>
      <c r="O456" s="132">
        <f t="shared" si="115"/>
        <v>4148.7096564647127</v>
      </c>
      <c r="P456" s="132">
        <f t="shared" si="115"/>
        <v>0</v>
      </c>
      <c r="Q456" s="132">
        <f t="shared" si="115"/>
        <v>4051.2006822117532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3586.4009354271357</v>
      </c>
      <c r="L457" s="132">
        <f t="shared" si="116"/>
        <v>3314.1249219053293</v>
      </c>
      <c r="M457" s="132">
        <f t="shared" si="116"/>
        <v>3266.4624231860121</v>
      </c>
      <c r="N457" s="132">
        <f t="shared" si="116"/>
        <v>3209.808767126463</v>
      </c>
      <c r="O457" s="132">
        <f t="shared" si="116"/>
        <v>3167.7006110123916</v>
      </c>
      <c r="P457" s="132">
        <f t="shared" si="116"/>
        <v>3009.9364485051851</v>
      </c>
      <c r="Q457" s="132">
        <f t="shared" si="116"/>
        <v>2993.8443213061464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2426.1746673262155</v>
      </c>
      <c r="L458" s="165">
        <f t="shared" si="117"/>
        <v>2234.567633093217</v>
      </c>
      <c r="M458" s="165">
        <f t="shared" si="117"/>
        <v>2200.7376413058955</v>
      </c>
      <c r="N458" s="165">
        <f t="shared" si="117"/>
        <v>2159.2388356650172</v>
      </c>
      <c r="O458" s="165">
        <f t="shared" si="117"/>
        <v>2127.8286580126205</v>
      </c>
      <c r="P458" s="165">
        <f t="shared" si="117"/>
        <v>2019.0292472395672</v>
      </c>
      <c r="Q458" s="165">
        <f t="shared" si="117"/>
        <v>2005.3769902824215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1160.2262681009204</v>
      </c>
      <c r="L459" s="164">
        <f t="shared" si="117"/>
        <v>1079.5572888121123</v>
      </c>
      <c r="M459" s="164">
        <f t="shared" si="117"/>
        <v>1065.7247818801163</v>
      </c>
      <c r="N459" s="164">
        <f t="shared" si="117"/>
        <v>1050.5699314614455</v>
      </c>
      <c r="O459" s="164">
        <f t="shared" si="117"/>
        <v>1039.8719529997716</v>
      </c>
      <c r="P459" s="164">
        <f t="shared" si="117"/>
        <v>990.90720126561791</v>
      </c>
      <c r="Q459" s="164">
        <f t="shared" si="117"/>
        <v>988.46733102372468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3459.3302609152051</v>
      </c>
      <c r="D464" s="162">
        <f t="shared" ref="D464:Q464" si="121">IF(D368=0,0,D368/0.086*1000000/D$66)</f>
        <v>0</v>
      </c>
      <c r="E464" s="162">
        <f t="shared" si="121"/>
        <v>0</v>
      </c>
      <c r="F464" s="162">
        <f t="shared" si="121"/>
        <v>3919.7910457274993</v>
      </c>
      <c r="G464" s="162">
        <f t="shared" si="121"/>
        <v>3936.8114358020312</v>
      </c>
      <c r="H464" s="162">
        <f t="shared" si="121"/>
        <v>3768.7321244106797</v>
      </c>
      <c r="I464" s="162">
        <f t="shared" si="121"/>
        <v>3732.9188789133241</v>
      </c>
      <c r="J464" s="162">
        <f t="shared" si="121"/>
        <v>4057.2498007043046</v>
      </c>
      <c r="K464" s="162">
        <f t="shared" si="121"/>
        <v>0</v>
      </c>
      <c r="L464" s="162">
        <f t="shared" si="121"/>
        <v>2880.9288485644474</v>
      </c>
      <c r="M464" s="162">
        <f t="shared" si="121"/>
        <v>0</v>
      </c>
      <c r="N464" s="162">
        <f t="shared" si="121"/>
        <v>0</v>
      </c>
      <c r="O464" s="162">
        <f t="shared" si="121"/>
        <v>0</v>
      </c>
      <c r="P464" s="162">
        <f t="shared" si="121"/>
        <v>0</v>
      </c>
      <c r="Q464" s="162">
        <f t="shared" si="121"/>
        <v>3168.2603230267287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2533.3783270669364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2643.6289448728689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1454.0575668537624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1619.7088569991356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1079.3207602131749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1023.9200878737335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951.57510984712269</v>
      </c>
      <c r="D468" s="157">
        <f t="shared" ref="D468:Q468" si="124">IF(D372=0,0,D372/0.086*1000000/SUM(D$69:D$71))</f>
        <v>0</v>
      </c>
      <c r="E468" s="157">
        <f t="shared" si="124"/>
        <v>0</v>
      </c>
      <c r="F468" s="157">
        <f t="shared" si="124"/>
        <v>1151.9302523359129</v>
      </c>
      <c r="G468" s="157">
        <f t="shared" si="124"/>
        <v>1067.7307133147206</v>
      </c>
      <c r="H468" s="157">
        <f t="shared" si="124"/>
        <v>1135.4130108822594</v>
      </c>
      <c r="I468" s="157">
        <f t="shared" si="124"/>
        <v>1082.0040502158656</v>
      </c>
      <c r="J468" s="157">
        <f t="shared" si="124"/>
        <v>1148.3737282483703</v>
      </c>
      <c r="K468" s="157">
        <f t="shared" si="124"/>
        <v>1134.9817073596219</v>
      </c>
      <c r="L468" s="157">
        <f t="shared" si="124"/>
        <v>971.56603883218338</v>
      </c>
      <c r="M468" s="157">
        <f t="shared" si="124"/>
        <v>943.90060856811886</v>
      </c>
      <c r="N468" s="157">
        <f t="shared" si="124"/>
        <v>905.24031996843735</v>
      </c>
      <c r="O468" s="157">
        <f t="shared" si="124"/>
        <v>907.99940397409898</v>
      </c>
      <c r="P468" s="157">
        <f t="shared" si="124"/>
        <v>872.03161990453589</v>
      </c>
      <c r="Q468" s="157">
        <f t="shared" si="124"/>
        <v>868.67385934727554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951.57510984712269</v>
      </c>
      <c r="D471" s="57">
        <f t="shared" ref="D471:Q471" si="127">IF(D375=0,0,D375/0.086*1000000/D$71)</f>
        <v>0</v>
      </c>
      <c r="E471" s="57">
        <f t="shared" si="127"/>
        <v>0</v>
      </c>
      <c r="F471" s="57">
        <f t="shared" si="127"/>
        <v>1151.9302523359129</v>
      </c>
      <c r="G471" s="57">
        <f t="shared" si="127"/>
        <v>1067.7307133147206</v>
      </c>
      <c r="H471" s="57">
        <f t="shared" si="127"/>
        <v>1135.4130108822594</v>
      </c>
      <c r="I471" s="57">
        <f t="shared" si="127"/>
        <v>1082.0040502158656</v>
      </c>
      <c r="J471" s="57">
        <f t="shared" si="127"/>
        <v>1148.3737282483703</v>
      </c>
      <c r="K471" s="57">
        <f t="shared" si="127"/>
        <v>1134.9817073596219</v>
      </c>
      <c r="L471" s="57">
        <f t="shared" si="127"/>
        <v>971.56603883218338</v>
      </c>
      <c r="M471" s="57">
        <f t="shared" si="127"/>
        <v>943.90060856811886</v>
      </c>
      <c r="N471" s="57">
        <f t="shared" si="127"/>
        <v>905.24031996843735</v>
      </c>
      <c r="O471" s="57">
        <f t="shared" si="127"/>
        <v>907.99940397409898</v>
      </c>
      <c r="P471" s="57">
        <f t="shared" si="127"/>
        <v>872.03161990453589</v>
      </c>
      <c r="Q471" s="57">
        <f t="shared" si="127"/>
        <v>868.67385934727554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10747.605843455958</v>
      </c>
      <c r="D473" s="168">
        <f t="shared" si="128"/>
        <v>0</v>
      </c>
      <c r="E473" s="168">
        <f t="shared" si="128"/>
        <v>0</v>
      </c>
      <c r="F473" s="168">
        <f t="shared" si="128"/>
        <v>13171.675312715615</v>
      </c>
      <c r="G473" s="168">
        <f t="shared" si="128"/>
        <v>12386.762812248609</v>
      </c>
      <c r="H473" s="168">
        <f t="shared" si="128"/>
        <v>13052.155197155291</v>
      </c>
      <c r="I473" s="168">
        <f t="shared" si="128"/>
        <v>11833.024083775919</v>
      </c>
      <c r="J473" s="168">
        <f t="shared" si="128"/>
        <v>13148.063700487999</v>
      </c>
      <c r="K473" s="168">
        <f t="shared" si="128"/>
        <v>12588.073822227299</v>
      </c>
      <c r="L473" s="168">
        <f t="shared" si="128"/>
        <v>12968.784858996702</v>
      </c>
      <c r="M473" s="168">
        <f t="shared" si="128"/>
        <v>12886.955266569703</v>
      </c>
      <c r="N473" s="168">
        <f t="shared" si="128"/>
        <v>13133.456917227633</v>
      </c>
      <c r="O473" s="168">
        <f t="shared" si="128"/>
        <v>11782.692858888433</v>
      </c>
      <c r="P473" s="168">
        <f t="shared" si="128"/>
        <v>10657.064363385431</v>
      </c>
      <c r="Q473" s="168">
        <f t="shared" si="128"/>
        <v>13205.304820593055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7646.3245534167281</v>
      </c>
      <c r="D474" s="157">
        <f t="shared" si="129"/>
        <v>0</v>
      </c>
      <c r="E474" s="157">
        <f t="shared" si="129"/>
        <v>0</v>
      </c>
      <c r="F474" s="157">
        <f t="shared" si="129"/>
        <v>9607.3640853837715</v>
      </c>
      <c r="G474" s="157">
        <f t="shared" si="129"/>
        <v>8901.1727080974015</v>
      </c>
      <c r="H474" s="157">
        <f t="shared" si="129"/>
        <v>9577.9530491021615</v>
      </c>
      <c r="I474" s="157">
        <f t="shared" si="129"/>
        <v>8302.0437868005338</v>
      </c>
      <c r="J474" s="157">
        <f t="shared" si="129"/>
        <v>8993.5282601388044</v>
      </c>
      <c r="K474" s="157">
        <f t="shared" si="129"/>
        <v>9032.9013063664825</v>
      </c>
      <c r="L474" s="157">
        <f t="shared" si="129"/>
        <v>9601.620700200534</v>
      </c>
      <c r="M474" s="157">
        <f t="shared" si="129"/>
        <v>9205.8889790309622</v>
      </c>
      <c r="N474" s="157">
        <f t="shared" si="129"/>
        <v>8740.9988059934894</v>
      </c>
      <c r="O474" s="157">
        <f t="shared" si="129"/>
        <v>8584.1232071983741</v>
      </c>
      <c r="P474" s="157">
        <f t="shared" si="129"/>
        <v>5766.2061025858702</v>
      </c>
      <c r="Q474" s="157">
        <f t="shared" si="129"/>
        <v>8139.7092291603331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7561.9705673634408</v>
      </c>
      <c r="D475" s="156">
        <f t="shared" si="130"/>
        <v>0</v>
      </c>
      <c r="E475" s="156">
        <f t="shared" si="130"/>
        <v>0</v>
      </c>
      <c r="F475" s="156">
        <f t="shared" si="130"/>
        <v>9466.0908357493554</v>
      </c>
      <c r="G475" s="156">
        <f t="shared" si="130"/>
        <v>8768.0187098505285</v>
      </c>
      <c r="H475" s="156">
        <f t="shared" si="130"/>
        <v>9429.4084600391616</v>
      </c>
      <c r="I475" s="156">
        <f t="shared" si="130"/>
        <v>8156.7396896222954</v>
      </c>
      <c r="J475" s="156">
        <f t="shared" si="130"/>
        <v>8802.6463865546666</v>
      </c>
      <c r="K475" s="156">
        <f t="shared" si="130"/>
        <v>8933.8494217321131</v>
      </c>
      <c r="L475" s="156">
        <f t="shared" si="130"/>
        <v>9527.2501574011003</v>
      </c>
      <c r="M475" s="156">
        <f t="shared" si="130"/>
        <v>9131.4070584230612</v>
      </c>
      <c r="N475" s="156">
        <f t="shared" si="130"/>
        <v>8686.3579635697442</v>
      </c>
      <c r="O475" s="156">
        <f t="shared" si="130"/>
        <v>8532.889354824043</v>
      </c>
      <c r="P475" s="156">
        <f t="shared" si="130"/>
        <v>5733.5211079117898</v>
      </c>
      <c r="Q475" s="156">
        <f t="shared" si="130"/>
        <v>8054.2490802500752</v>
      </c>
    </row>
    <row r="476" spans="1:17" ht="12" customHeight="1" x14ac:dyDescent="0.25">
      <c r="A476" s="23" t="s">
        <v>60</v>
      </c>
      <c r="B476" s="156"/>
      <c r="C476" s="156">
        <f t="shared" si="130"/>
        <v>84.35398605328696</v>
      </c>
      <c r="D476" s="156">
        <f t="shared" si="130"/>
        <v>0</v>
      </c>
      <c r="E476" s="156">
        <f t="shared" si="130"/>
        <v>0</v>
      </c>
      <c r="F476" s="156">
        <f t="shared" si="130"/>
        <v>141.2732496344164</v>
      </c>
      <c r="G476" s="156">
        <f t="shared" si="130"/>
        <v>133.15399824687384</v>
      </c>
      <c r="H476" s="156">
        <f t="shared" si="130"/>
        <v>148.54458906300079</v>
      </c>
      <c r="I476" s="156">
        <f t="shared" si="130"/>
        <v>145.304097178239</v>
      </c>
      <c r="J476" s="156">
        <f t="shared" si="130"/>
        <v>190.8818735841383</v>
      </c>
      <c r="K476" s="156">
        <f t="shared" si="130"/>
        <v>99.051884634368548</v>
      </c>
      <c r="L476" s="156">
        <f t="shared" si="130"/>
        <v>74.370542799433082</v>
      </c>
      <c r="M476" s="156">
        <f t="shared" si="130"/>
        <v>74.481920607900449</v>
      </c>
      <c r="N476" s="156">
        <f t="shared" si="130"/>
        <v>54.640842423745326</v>
      </c>
      <c r="O476" s="156">
        <f t="shared" si="130"/>
        <v>51.233852374330418</v>
      </c>
      <c r="P476" s="156">
        <f t="shared" si="130"/>
        <v>32.684994674080357</v>
      </c>
      <c r="Q476" s="156">
        <f t="shared" si="130"/>
        <v>85.460148910258127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51.698585996091289</v>
      </c>
      <c r="D477" s="157">
        <f t="shared" si="131"/>
        <v>0</v>
      </c>
      <c r="E477" s="157">
        <f t="shared" si="131"/>
        <v>0</v>
      </c>
      <c r="F477" s="157">
        <f t="shared" si="131"/>
        <v>84.453115568825979</v>
      </c>
      <c r="G477" s="157">
        <f t="shared" si="131"/>
        <v>100.93323048304673</v>
      </c>
      <c r="H477" s="157">
        <f t="shared" si="131"/>
        <v>261.92293918057311</v>
      </c>
      <c r="I477" s="157">
        <f t="shared" si="131"/>
        <v>187.32922383575735</v>
      </c>
      <c r="J477" s="157">
        <f t="shared" si="131"/>
        <v>824.38819852470476</v>
      </c>
      <c r="K477" s="157">
        <f t="shared" si="131"/>
        <v>172.1580435031868</v>
      </c>
      <c r="L477" s="157">
        <f t="shared" si="131"/>
        <v>338.86553473280838</v>
      </c>
      <c r="M477" s="157">
        <f t="shared" si="131"/>
        <v>657.49077513107034</v>
      </c>
      <c r="N477" s="157">
        <f t="shared" si="131"/>
        <v>1428.042569493701</v>
      </c>
      <c r="O477" s="157">
        <f t="shared" si="131"/>
        <v>247.87896436208379</v>
      </c>
      <c r="P477" s="157">
        <f t="shared" si="131"/>
        <v>2009.7502827789056</v>
      </c>
      <c r="Q477" s="157">
        <f t="shared" si="131"/>
        <v>2140.061702018028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51.698585996091289</v>
      </c>
      <c r="D478" s="156">
        <f t="shared" si="132"/>
        <v>0</v>
      </c>
      <c r="E478" s="156">
        <f t="shared" si="132"/>
        <v>0</v>
      </c>
      <c r="F478" s="156">
        <f t="shared" si="132"/>
        <v>84.453115568825979</v>
      </c>
      <c r="G478" s="156">
        <f t="shared" si="132"/>
        <v>100.93323048304673</v>
      </c>
      <c r="H478" s="156">
        <f t="shared" si="132"/>
        <v>261.92293918057311</v>
      </c>
      <c r="I478" s="156">
        <f t="shared" si="132"/>
        <v>187.32922383575735</v>
      </c>
      <c r="J478" s="156">
        <f t="shared" si="132"/>
        <v>824.38819852470476</v>
      </c>
      <c r="K478" s="156">
        <f t="shared" si="132"/>
        <v>172.1580435031868</v>
      </c>
      <c r="L478" s="156">
        <f t="shared" si="132"/>
        <v>338.86553473280838</v>
      </c>
      <c r="M478" s="156">
        <f t="shared" si="132"/>
        <v>657.49077513107034</v>
      </c>
      <c r="N478" s="156">
        <f t="shared" si="132"/>
        <v>1428.042569493701</v>
      </c>
      <c r="O478" s="156">
        <f t="shared" si="132"/>
        <v>247.87896436208379</v>
      </c>
      <c r="P478" s="156">
        <f t="shared" si="132"/>
        <v>2009.7502827789056</v>
      </c>
      <c r="Q478" s="156">
        <f t="shared" si="132"/>
        <v>2140.061702018028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2256.5252072135677</v>
      </c>
      <c r="D479" s="157">
        <f t="shared" si="133"/>
        <v>0</v>
      </c>
      <c r="E479" s="157">
        <f t="shared" si="133"/>
        <v>0</v>
      </c>
      <c r="F479" s="157">
        <f t="shared" si="133"/>
        <v>2510.5470894798823</v>
      </c>
      <c r="G479" s="157">
        <f t="shared" si="133"/>
        <v>2483.122912679793</v>
      </c>
      <c r="H479" s="157">
        <f t="shared" si="133"/>
        <v>2249.3676241149419</v>
      </c>
      <c r="I479" s="157">
        <f t="shared" si="133"/>
        <v>2422.3789005064909</v>
      </c>
      <c r="J479" s="157">
        <f t="shared" si="133"/>
        <v>2348.8992390969834</v>
      </c>
      <c r="K479" s="157">
        <f t="shared" si="133"/>
        <v>2413.9348140411589</v>
      </c>
      <c r="L479" s="157">
        <f t="shared" si="133"/>
        <v>2197.0189621530612</v>
      </c>
      <c r="M479" s="157">
        <f t="shared" si="133"/>
        <v>2213.7905269731323</v>
      </c>
      <c r="N479" s="157">
        <f t="shared" si="133"/>
        <v>2185.8148437572681</v>
      </c>
      <c r="O479" s="157">
        <f t="shared" si="133"/>
        <v>2167.1753551930037</v>
      </c>
      <c r="P479" s="157">
        <f t="shared" si="133"/>
        <v>2126.4081382205763</v>
      </c>
      <c r="Q479" s="157">
        <f t="shared" si="133"/>
        <v>2171.7754639246655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2061.5323777328904</v>
      </c>
      <c r="D480" s="132">
        <f t="shared" si="134"/>
        <v>0</v>
      </c>
      <c r="E480" s="132">
        <f t="shared" si="134"/>
        <v>0</v>
      </c>
      <c r="F480" s="132">
        <f t="shared" si="134"/>
        <v>2067.0185079036551</v>
      </c>
      <c r="G480" s="132">
        <f t="shared" si="134"/>
        <v>2093.311379719808</v>
      </c>
      <c r="H480" s="132">
        <f t="shared" si="134"/>
        <v>2103.4383376789738</v>
      </c>
      <c r="I480" s="132">
        <f t="shared" si="134"/>
        <v>2200.6511729833173</v>
      </c>
      <c r="J480" s="132">
        <f t="shared" si="134"/>
        <v>2106.921362846279</v>
      </c>
      <c r="K480" s="132">
        <f t="shared" si="134"/>
        <v>0</v>
      </c>
      <c r="L480" s="132">
        <f t="shared" si="134"/>
        <v>2215.3088218370353</v>
      </c>
      <c r="M480" s="132">
        <f t="shared" si="134"/>
        <v>2203.5538518052776</v>
      </c>
      <c r="N480" s="132">
        <f t="shared" si="134"/>
        <v>2179.5964039623564</v>
      </c>
      <c r="O480" s="132">
        <f t="shared" si="134"/>
        <v>2163.1639977628897</v>
      </c>
      <c r="P480" s="132">
        <f t="shared" si="134"/>
        <v>0</v>
      </c>
      <c r="Q480" s="132">
        <f t="shared" si="134"/>
        <v>2118.7031257452913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2413.9348140411589</v>
      </c>
      <c r="L481" s="132">
        <f t="shared" si="135"/>
        <v>2246.8432012728645</v>
      </c>
      <c r="M481" s="132">
        <f t="shared" si="135"/>
        <v>2223.5089748842165</v>
      </c>
      <c r="N481" s="132">
        <f t="shared" si="135"/>
        <v>2193.3211075566937</v>
      </c>
      <c r="O481" s="132">
        <f t="shared" si="135"/>
        <v>2171.4609387940818</v>
      </c>
      <c r="P481" s="132">
        <f t="shared" si="135"/>
        <v>2126.4081382205763</v>
      </c>
      <c r="Q481" s="132">
        <f t="shared" si="135"/>
        <v>2118.1535651050408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1253.7085459402374</v>
      </c>
      <c r="L482" s="165">
        <f t="shared" si="135"/>
        <v>1162.2942255060345</v>
      </c>
      <c r="M482" s="165">
        <f t="shared" si="135"/>
        <v>1150.6891289838391</v>
      </c>
      <c r="N482" s="165">
        <f t="shared" si="135"/>
        <v>1134.2449318055169</v>
      </c>
      <c r="O482" s="165">
        <f t="shared" si="135"/>
        <v>1122.2979033596876</v>
      </c>
      <c r="P482" s="165">
        <f t="shared" si="135"/>
        <v>1098.0933603697556</v>
      </c>
      <c r="Q482" s="165">
        <f t="shared" si="135"/>
        <v>1092.199465389871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1160.2262681009208</v>
      </c>
      <c r="L483" s="164">
        <f t="shared" si="135"/>
        <v>1084.5489757668299</v>
      </c>
      <c r="M483" s="164">
        <f t="shared" si="135"/>
        <v>1072.8198459003775</v>
      </c>
      <c r="N483" s="164">
        <f t="shared" si="135"/>
        <v>1059.0761757511766</v>
      </c>
      <c r="O483" s="164">
        <f t="shared" si="135"/>
        <v>1049.163035434394</v>
      </c>
      <c r="P483" s="164">
        <f t="shared" si="135"/>
        <v>1028.314777850821</v>
      </c>
      <c r="Q483" s="164">
        <f t="shared" si="135"/>
        <v>1025.9540997151703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2467.7695019881917</v>
      </c>
      <c r="D488" s="162">
        <f t="shared" si="138"/>
        <v>0</v>
      </c>
      <c r="E488" s="162">
        <f t="shared" si="138"/>
        <v>0</v>
      </c>
      <c r="F488" s="162">
        <f t="shared" si="138"/>
        <v>2817.223586715987</v>
      </c>
      <c r="G488" s="162">
        <f t="shared" si="138"/>
        <v>2848.405415031842</v>
      </c>
      <c r="H488" s="162">
        <f t="shared" si="138"/>
        <v>2748.5665259334596</v>
      </c>
      <c r="I488" s="162">
        <f t="shared" si="138"/>
        <v>2745.3877455210563</v>
      </c>
      <c r="J488" s="162">
        <f t="shared" si="138"/>
        <v>3013.4419645584239</v>
      </c>
      <c r="K488" s="162">
        <f t="shared" si="138"/>
        <v>0</v>
      </c>
      <c r="L488" s="162">
        <f t="shared" si="138"/>
        <v>2163.6370812473319</v>
      </c>
      <c r="M488" s="162">
        <f t="shared" si="138"/>
        <v>0</v>
      </c>
      <c r="N488" s="162">
        <f t="shared" si="138"/>
        <v>0</v>
      </c>
      <c r="O488" s="162">
        <f t="shared" si="138"/>
        <v>0</v>
      </c>
      <c r="P488" s="162">
        <f t="shared" si="138"/>
        <v>0</v>
      </c>
      <c r="Q488" s="162">
        <f t="shared" si="138"/>
        <v>2453.0449793249772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2187.4370741349526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2258.8301999408131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1100.477756740014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1230.9070647096971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1086.9593173949384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1027.923135231116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793.05749682957071</v>
      </c>
      <c r="D492" s="157">
        <f t="shared" si="140"/>
        <v>0</v>
      </c>
      <c r="E492" s="157">
        <f t="shared" si="140"/>
        <v>0</v>
      </c>
      <c r="F492" s="157">
        <f t="shared" si="140"/>
        <v>969.31102228313705</v>
      </c>
      <c r="G492" s="157">
        <f t="shared" si="140"/>
        <v>901.53396098836902</v>
      </c>
      <c r="H492" s="157">
        <f t="shared" si="140"/>
        <v>962.91158475761358</v>
      </c>
      <c r="I492" s="157">
        <f t="shared" si="140"/>
        <v>921.27217263313707</v>
      </c>
      <c r="J492" s="157">
        <f t="shared" si="140"/>
        <v>981.24800272750679</v>
      </c>
      <c r="K492" s="157">
        <f t="shared" si="140"/>
        <v>969.07965831647289</v>
      </c>
      <c r="L492" s="157">
        <f t="shared" si="140"/>
        <v>831.27966191029918</v>
      </c>
      <c r="M492" s="157">
        <f t="shared" si="140"/>
        <v>809.784985434536</v>
      </c>
      <c r="N492" s="157">
        <f t="shared" si="140"/>
        <v>778.60069798317465</v>
      </c>
      <c r="O492" s="157">
        <f t="shared" si="140"/>
        <v>783.51533213497157</v>
      </c>
      <c r="P492" s="157">
        <f t="shared" si="140"/>
        <v>754.69983980007748</v>
      </c>
      <c r="Q492" s="157">
        <f t="shared" si="140"/>
        <v>753.75842549002778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793.05749682957071</v>
      </c>
      <c r="D495" s="57">
        <f t="shared" si="143"/>
        <v>0</v>
      </c>
      <c r="E495" s="57">
        <f t="shared" si="143"/>
        <v>0</v>
      </c>
      <c r="F495" s="57">
        <f t="shared" si="143"/>
        <v>969.31102228313705</v>
      </c>
      <c r="G495" s="57">
        <f t="shared" si="143"/>
        <v>901.53396098836902</v>
      </c>
      <c r="H495" s="57">
        <f t="shared" si="143"/>
        <v>962.91158475761358</v>
      </c>
      <c r="I495" s="57">
        <f t="shared" si="143"/>
        <v>921.27217263313707</v>
      </c>
      <c r="J495" s="57">
        <f t="shared" si="143"/>
        <v>981.24800272750679</v>
      </c>
      <c r="K495" s="57">
        <f t="shared" si="143"/>
        <v>969.07965831647289</v>
      </c>
      <c r="L495" s="57">
        <f t="shared" si="143"/>
        <v>831.27966191029918</v>
      </c>
      <c r="M495" s="57">
        <f t="shared" si="143"/>
        <v>809.784985434536</v>
      </c>
      <c r="N495" s="57">
        <f t="shared" si="143"/>
        <v>778.60069798317465</v>
      </c>
      <c r="O495" s="57">
        <f t="shared" si="143"/>
        <v>783.51533213497157</v>
      </c>
      <c r="P495" s="57">
        <f t="shared" si="143"/>
        <v>754.69983980007748</v>
      </c>
      <c r="Q495" s="57">
        <f t="shared" si="143"/>
        <v>753.75842549002778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237.74404030620337</v>
      </c>
      <c r="D521" s="184">
        <f>D449/RES_summary!D$21</f>
        <v>0</v>
      </c>
      <c r="E521" s="184">
        <f>E449/RES_summary!E$21</f>
        <v>0</v>
      </c>
      <c r="F521" s="184">
        <f>F449/RES_summary!F$21</f>
        <v>258.06513647306491</v>
      </c>
      <c r="G521" s="184">
        <f>G449/RES_summary!G$21</f>
        <v>233.01830167290657</v>
      </c>
      <c r="H521" s="184">
        <f>H449/RES_summary!H$21</f>
        <v>234.73984470807147</v>
      </c>
      <c r="I521" s="184">
        <f>I449/RES_summary!I$21</f>
        <v>201.13111489686332</v>
      </c>
      <c r="J521" s="184">
        <f>J449/RES_summary!J$21</f>
        <v>208.69681889746681</v>
      </c>
      <c r="K521" s="184">
        <f>K449/RES_summary!K$21</f>
        <v>205.2621083788132</v>
      </c>
      <c r="L521" s="184">
        <f>L449/RES_summary!L$21</f>
        <v>200.16291105118174</v>
      </c>
      <c r="M521" s="184">
        <f>M449/RES_summary!M$21</f>
        <v>189.51574621895358</v>
      </c>
      <c r="N521" s="184">
        <f>N449/RES_summary!N$21</f>
        <v>181.21653896216796</v>
      </c>
      <c r="O521" s="184">
        <f>O449/RES_summary!O$21</f>
        <v>170.91243318026588</v>
      </c>
      <c r="P521" s="184">
        <f>P449/RES_summary!P$21</f>
        <v>125.38066904690628</v>
      </c>
      <c r="Q521" s="184">
        <f>Q449/RES_summary!Q$21</f>
        <v>162.17210939723091</v>
      </c>
    </row>
    <row r="522" spans="1:17" ht="12" customHeight="1" x14ac:dyDescent="0.25">
      <c r="A522" s="158" t="s">
        <v>65</v>
      </c>
      <c r="B522" s="157"/>
      <c r="C522" s="178">
        <f>C450/RES_summary!C$21</f>
        <v>176.77082681188014</v>
      </c>
      <c r="D522" s="178">
        <f>D450/RES_summary!D$21</f>
        <v>0</v>
      </c>
      <c r="E522" s="178">
        <f>E450/RES_summary!E$21</f>
        <v>0</v>
      </c>
      <c r="F522" s="178">
        <f>F450/RES_summary!F$21</f>
        <v>199.42644366316858</v>
      </c>
      <c r="G522" s="178">
        <f>G450/RES_summary!G$21</f>
        <v>176.43135117401602</v>
      </c>
      <c r="H522" s="178">
        <f>H450/RES_summary!H$21</f>
        <v>178.56814105425553</v>
      </c>
      <c r="I522" s="178">
        <f>I450/RES_summary!I$21</f>
        <v>147.9329579145444</v>
      </c>
      <c r="J522" s="178">
        <f>J450/RES_summary!J$21</f>
        <v>153.76846240003692</v>
      </c>
      <c r="K522" s="178">
        <f>K450/RES_summary!K$21</f>
        <v>159.18990594830197</v>
      </c>
      <c r="L522" s="178">
        <f>L450/RES_summary!L$21</f>
        <v>157.31135825924486</v>
      </c>
      <c r="M522" s="178">
        <f>M450/RES_summary!M$21</f>
        <v>144.82146503660559</v>
      </c>
      <c r="N522" s="178">
        <f>N450/RES_summary!N$21</f>
        <v>135.09532526248989</v>
      </c>
      <c r="O522" s="178">
        <f>O450/RES_summary!O$21</f>
        <v>129.74904968614703</v>
      </c>
      <c r="P522" s="178">
        <f>P450/RES_summary!P$21</f>
        <v>86.336911174972627</v>
      </c>
      <c r="Q522" s="178">
        <f>Q450/RES_summary!Q$21</f>
        <v>118.61942403793336</v>
      </c>
    </row>
    <row r="523" spans="1:17" ht="12" customHeight="1" x14ac:dyDescent="0.25">
      <c r="A523" s="23" t="s">
        <v>157</v>
      </c>
      <c r="B523" s="156"/>
      <c r="C523" s="177">
        <f>C451/RES_summary!C$21</f>
        <v>175.81205336321347</v>
      </c>
      <c r="D523" s="177">
        <f>D451/RES_summary!D$21</f>
        <v>0</v>
      </c>
      <c r="E523" s="177">
        <f>E451/RES_summary!E$21</f>
        <v>0</v>
      </c>
      <c r="F523" s="177">
        <f>F451/RES_summary!F$21</f>
        <v>197.95243557287037</v>
      </c>
      <c r="G523" s="177">
        <f>G451/RES_summary!G$21</f>
        <v>175.07559387048781</v>
      </c>
      <c r="H523" s="177">
        <f>H451/RES_summary!H$21</f>
        <v>177.13136135939939</v>
      </c>
      <c r="I523" s="177">
        <f>I451/RES_summary!I$21</f>
        <v>146.55792483917409</v>
      </c>
      <c r="J523" s="177">
        <f>J451/RES_summary!J$21</f>
        <v>152.01787612648096</v>
      </c>
      <c r="K523" s="177">
        <f>K451/RES_summary!K$21</f>
        <v>158.23721989364498</v>
      </c>
      <c r="L523" s="177">
        <f>L451/RES_summary!L$21</f>
        <v>156.63533374975256</v>
      </c>
      <c r="M523" s="177">
        <f>M451/RES_summary!M$21</f>
        <v>144.16557964924874</v>
      </c>
      <c r="N523" s="177">
        <f>N451/RES_summary!N$21</f>
        <v>134.61891121309256</v>
      </c>
      <c r="O523" s="177">
        <f>O451/RES_summary!O$21</f>
        <v>129.30830927737978</v>
      </c>
      <c r="P523" s="177">
        <f>P451/RES_summary!P$21</f>
        <v>86.056786541804314</v>
      </c>
      <c r="Q523" s="177">
        <f>Q451/RES_summary!Q$21</f>
        <v>117.90353730678822</v>
      </c>
    </row>
    <row r="524" spans="1:17" ht="12" customHeight="1" x14ac:dyDescent="0.25">
      <c r="A524" s="23" t="s">
        <v>60</v>
      </c>
      <c r="B524" s="156"/>
      <c r="C524" s="177">
        <f>C452/RES_summary!C$21</f>
        <v>0.95877344866666925</v>
      </c>
      <c r="D524" s="177">
        <f>D452/RES_summary!D$21</f>
        <v>0</v>
      </c>
      <c r="E524" s="177">
        <f>E452/RES_summary!E$21</f>
        <v>0</v>
      </c>
      <c r="F524" s="177">
        <f>F452/RES_summary!F$21</f>
        <v>1.4740080902982371</v>
      </c>
      <c r="G524" s="177">
        <f>G452/RES_summary!G$21</f>
        <v>1.3557573035282116</v>
      </c>
      <c r="H524" s="177">
        <f>H452/RES_summary!H$21</f>
        <v>1.4367796948561469</v>
      </c>
      <c r="I524" s="177">
        <f>I452/RES_summary!I$21</f>
        <v>1.3750330753703037</v>
      </c>
      <c r="J524" s="177">
        <f>J452/RES_summary!J$21</f>
        <v>1.7505862735559714</v>
      </c>
      <c r="K524" s="177">
        <f>K452/RES_summary!K$21</f>
        <v>0.95268605465698442</v>
      </c>
      <c r="L524" s="177">
        <f>L452/RES_summary!L$21</f>
        <v>0.67602450949229809</v>
      </c>
      <c r="M524" s="177">
        <f>M452/RES_summary!M$21</f>
        <v>0.65588538735685087</v>
      </c>
      <c r="N524" s="177">
        <f>N452/RES_summary!N$21</f>
        <v>0.47641404939736209</v>
      </c>
      <c r="O524" s="177">
        <f>O452/RES_summary!O$21</f>
        <v>0.44074040876725107</v>
      </c>
      <c r="P524" s="177">
        <f>P452/RES_summary!P$21</f>
        <v>0.28012463316829872</v>
      </c>
      <c r="Q524" s="177">
        <f>Q452/RES_summary!Q$21</f>
        <v>0.71588673114514034</v>
      </c>
    </row>
    <row r="525" spans="1:17" ht="12" customHeight="1" x14ac:dyDescent="0.25">
      <c r="A525" s="158" t="s">
        <v>112</v>
      </c>
      <c r="B525" s="157"/>
      <c r="C525" s="178">
        <f>C453/RES_summary!C$21</f>
        <v>0.34680196437270028</v>
      </c>
      <c r="D525" s="178">
        <f>D453/RES_summary!D$21</f>
        <v>0</v>
      </c>
      <c r="E525" s="178">
        <f>E453/RES_summary!E$21</f>
        <v>0</v>
      </c>
      <c r="F525" s="178">
        <f>F453/RES_summary!F$21</f>
        <v>0.48845341937072284</v>
      </c>
      <c r="G525" s="178">
        <f>G453/RES_summary!G$21</f>
        <v>0.54960303344025285</v>
      </c>
      <c r="H525" s="178">
        <f>H453/RES_summary!H$21</f>
        <v>1.3190100034701138</v>
      </c>
      <c r="I525" s="178">
        <f>I453/RES_summary!I$21</f>
        <v>0.85918065124021326</v>
      </c>
      <c r="J525" s="178">
        <f>J453/RES_summary!J$21</f>
        <v>3.4524240281331542</v>
      </c>
      <c r="K525" s="178">
        <f>K453/RES_summary!K$21</f>
        <v>0.66170449717064772</v>
      </c>
      <c r="L525" s="178">
        <f>L453/RES_summary!L$21</f>
        <v>1.2052931092667496</v>
      </c>
      <c r="M525" s="178">
        <f>M453/RES_summary!M$21</f>
        <v>2.1333793529145155</v>
      </c>
      <c r="N525" s="178">
        <f>N453/RES_summary!N$21</f>
        <v>4.3344747601799218</v>
      </c>
      <c r="O525" s="178">
        <f>O453/RES_summary!O$21</f>
        <v>0.70160209996046141</v>
      </c>
      <c r="P525" s="178">
        <f>P453/RES_summary!P$21</f>
        <v>5.3179044590338762</v>
      </c>
      <c r="Q525" s="178">
        <f>Q453/RES_summary!Q$21</f>
        <v>5.2327755767173096</v>
      </c>
    </row>
    <row r="526" spans="1:17" ht="12" customHeight="1" x14ac:dyDescent="0.25">
      <c r="A526" s="23" t="s">
        <v>60</v>
      </c>
      <c r="B526" s="156"/>
      <c r="C526" s="177">
        <f>C454/RES_summary!C$21</f>
        <v>0.34680196437270028</v>
      </c>
      <c r="D526" s="177">
        <f>D454/RES_summary!D$21</f>
        <v>0</v>
      </c>
      <c r="E526" s="177">
        <f>E454/RES_summary!E$21</f>
        <v>0</v>
      </c>
      <c r="F526" s="177">
        <f>F454/RES_summary!F$21</f>
        <v>0.48845341937072284</v>
      </c>
      <c r="G526" s="177">
        <f>G454/RES_summary!G$21</f>
        <v>0.54960303344025285</v>
      </c>
      <c r="H526" s="177">
        <f>H454/RES_summary!H$21</f>
        <v>1.3190100034701138</v>
      </c>
      <c r="I526" s="177">
        <f>I454/RES_summary!I$21</f>
        <v>0.85918065124021326</v>
      </c>
      <c r="J526" s="177">
        <f>J454/RES_summary!J$21</f>
        <v>3.4524240281331542</v>
      </c>
      <c r="K526" s="177">
        <f>K454/RES_summary!K$21</f>
        <v>0.66170449717064772</v>
      </c>
      <c r="L526" s="177">
        <f>L454/RES_summary!L$21</f>
        <v>1.2052931092667496</v>
      </c>
      <c r="M526" s="177">
        <f>M454/RES_summary!M$21</f>
        <v>2.1333793529145155</v>
      </c>
      <c r="N526" s="177">
        <f>N454/RES_summary!N$21</f>
        <v>4.3344747601799218</v>
      </c>
      <c r="O526" s="177">
        <f>O454/RES_summary!O$21</f>
        <v>0.70160209996046141</v>
      </c>
      <c r="P526" s="177">
        <f>P454/RES_summary!P$21</f>
        <v>5.3179044590338762</v>
      </c>
      <c r="Q526" s="177">
        <f>Q454/RES_summary!Q$21</f>
        <v>5.2327755767173096</v>
      </c>
    </row>
    <row r="527" spans="1:17" ht="12" customHeight="1" x14ac:dyDescent="0.25">
      <c r="A527" s="158" t="s">
        <v>63</v>
      </c>
      <c r="B527" s="157"/>
      <c r="C527" s="178">
        <f>C455/RES_summary!C$21</f>
        <v>48.574463678825296</v>
      </c>
      <c r="D527" s="178">
        <f>D455/RES_summary!D$21</f>
        <v>0</v>
      </c>
      <c r="E527" s="178">
        <f>E455/RES_summary!E$21</f>
        <v>0</v>
      </c>
      <c r="F527" s="178">
        <f>F455/RES_summary!F$21</f>
        <v>45.164610654752806</v>
      </c>
      <c r="G527" s="178">
        <f>G455/RES_summary!G$21</f>
        <v>44.341664557305606</v>
      </c>
      <c r="H527" s="178">
        <f>H455/RES_summary!H$21</f>
        <v>42.874721846105231</v>
      </c>
      <c r="I527" s="178">
        <f>I455/RES_summary!I$21</f>
        <v>41.371511143107448</v>
      </c>
      <c r="J527" s="178">
        <f>J455/RES_summary!J$21</f>
        <v>40.194394201750065</v>
      </c>
      <c r="K527" s="178">
        <f>K455/RES_summary!K$21</f>
        <v>34.494186256045047</v>
      </c>
      <c r="L527" s="178">
        <f>L455/RES_summary!L$21</f>
        <v>32.487450132931635</v>
      </c>
      <c r="M527" s="178">
        <f>M455/RES_summary!M$21</f>
        <v>33.966907052519637</v>
      </c>
      <c r="N527" s="178">
        <f>N455/RES_summary!N$21</f>
        <v>33.639852637993386</v>
      </c>
      <c r="O527" s="178">
        <f>O455/RES_summary!O$21</f>
        <v>32.444336037507099</v>
      </c>
      <c r="P527" s="178">
        <f>P455/RES_summary!P$21</f>
        <v>26.149796612318738</v>
      </c>
      <c r="Q527" s="178">
        <f>Q455/RES_summary!Q$21</f>
        <v>30.850749718701984</v>
      </c>
    </row>
    <row r="528" spans="1:17" ht="12" customHeight="1" x14ac:dyDescent="0.25">
      <c r="A528" s="167" t="s">
        <v>156</v>
      </c>
      <c r="B528" s="132"/>
      <c r="C528" s="183">
        <f>C456/RES_summary!C$21</f>
        <v>52.969319599867212</v>
      </c>
      <c r="D528" s="183">
        <f>D456/RES_summary!D$21</f>
        <v>0</v>
      </c>
      <c r="E528" s="183">
        <f>E456/RES_summary!E$21</f>
        <v>0</v>
      </c>
      <c r="F528" s="183">
        <f>F456/RES_summary!F$21</f>
        <v>46.577707899781657</v>
      </c>
      <c r="G528" s="183">
        <f>G456/RES_summary!G$21</f>
        <v>45.642216774793056</v>
      </c>
      <c r="H528" s="183">
        <f>H456/RES_summary!H$21</f>
        <v>43.785819316581907</v>
      </c>
      <c r="I528" s="183">
        <f>I456/RES_summary!I$21</f>
        <v>43.797205449623341</v>
      </c>
      <c r="J528" s="183">
        <f>J456/RES_summary!J$21</f>
        <v>40.316840357058709</v>
      </c>
      <c r="K528" s="183">
        <f>K456/RES_summary!K$21</f>
        <v>0</v>
      </c>
      <c r="L528" s="183">
        <f>L456/RES_summary!L$21</f>
        <v>40.186315009858063</v>
      </c>
      <c r="M528" s="183">
        <f>M456/RES_summary!M$21</f>
        <v>38.418811738795014</v>
      </c>
      <c r="N528" s="183">
        <f>N456/RES_summary!N$21</f>
        <v>37.577027558479429</v>
      </c>
      <c r="O528" s="183">
        <f>O456/RES_summary!O$21</f>
        <v>36.632240974759704</v>
      </c>
      <c r="P528" s="183">
        <f>P456/RES_summary!P$21</f>
        <v>0</v>
      </c>
      <c r="Q528" s="183">
        <f>Q456/RES_summary!Q$21</f>
        <v>34.833632923027253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34.494186256045047</v>
      </c>
      <c r="L529" s="183">
        <f>L457/RES_summary!L$21</f>
        <v>31.241766149275467</v>
      </c>
      <c r="M529" s="183">
        <f>M457/RES_summary!M$21</f>
        <v>29.740378117173481</v>
      </c>
      <c r="N529" s="183">
        <f>N457/RES_summary!N$21</f>
        <v>28.887298210782447</v>
      </c>
      <c r="O529" s="183">
        <f>O457/RES_summary!O$21</f>
        <v>27.970135711396573</v>
      </c>
      <c r="P529" s="183">
        <f>P457/RES_summary!P$21</f>
        <v>26.149796612318738</v>
      </c>
      <c r="Q529" s="183">
        <f>Q457/RES_summary!Q$21</f>
        <v>25.742115066028465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23.335071112031532</v>
      </c>
      <c r="L530" s="182">
        <f>L458/RES_summary!L$21</f>
        <v>21.064939036064647</v>
      </c>
      <c r="M530" s="182">
        <f>M458/RES_summary!M$21</f>
        <v>20.037202670556077</v>
      </c>
      <c r="N530" s="182">
        <f>N458/RES_summary!N$21</f>
        <v>19.432489808418712</v>
      </c>
      <c r="O530" s="182">
        <f>O458/RES_summary!O$21</f>
        <v>18.788283251361545</v>
      </c>
      <c r="P530" s="182">
        <f>P458/RES_summary!P$21</f>
        <v>17.540969742353926</v>
      </c>
      <c r="Q530" s="182">
        <f>Q458/RES_summary!Q$21</f>
        <v>17.242929055206901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11.159115144013521</v>
      </c>
      <c r="L531" s="181">
        <f>L459/RES_summary!L$21</f>
        <v>10.176827113210821</v>
      </c>
      <c r="M531" s="181">
        <f>M459/RES_summary!M$21</f>
        <v>9.7031754466174007</v>
      </c>
      <c r="N531" s="181">
        <f>N459/RES_summary!N$21</f>
        <v>9.4548084023637333</v>
      </c>
      <c r="O531" s="181">
        <f>O459/RES_summary!O$21</f>
        <v>9.1818524600350351</v>
      </c>
      <c r="P531" s="181">
        <f>P459/RES_summary!P$21</f>
        <v>8.6088268699648118</v>
      </c>
      <c r="Q531" s="181">
        <f>Q459/RES_summary!Q$21</f>
        <v>8.4991860108215604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43.8133232710003</v>
      </c>
      <c r="D536" s="180">
        <f>D464/RES_summary!D$21</f>
        <v>0</v>
      </c>
      <c r="E536" s="180">
        <f>E464/RES_summary!E$21</f>
        <v>0</v>
      </c>
      <c r="F536" s="180">
        <f>F464/RES_summary!F$21</f>
        <v>44.187528835539851</v>
      </c>
      <c r="G536" s="180">
        <f>G464/RES_summary!G$21</f>
        <v>43.122950054848616</v>
      </c>
      <c r="H536" s="180">
        <f>H464/RES_summary!H$21</f>
        <v>39.758014653055596</v>
      </c>
      <c r="I536" s="180">
        <f>I464/RES_summary!I$21</f>
        <v>37.837804623591452</v>
      </c>
      <c r="J536" s="180">
        <f>J464/RES_summary!J$21</f>
        <v>39.858120890190065</v>
      </c>
      <c r="K536" s="180">
        <f>K464/RES_summary!K$21</f>
        <v>0</v>
      </c>
      <c r="L536" s="180">
        <f>L464/RES_summary!L$21</f>
        <v>27.158090748071981</v>
      </c>
      <c r="M536" s="180">
        <f>M464/RES_summary!M$21</f>
        <v>0</v>
      </c>
      <c r="N536" s="180">
        <f>N464/RES_summary!N$21</f>
        <v>0</v>
      </c>
      <c r="O536" s="180">
        <f>O464/RES_summary!O$21</f>
        <v>0</v>
      </c>
      <c r="P536" s="180">
        <f>P464/RES_summary!P$21</f>
        <v>0</v>
      </c>
      <c r="Q536" s="180">
        <f>Q464/RES_summary!Q$21</f>
        <v>27.241804530071484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23.881783314421735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22.73084141566553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13.707185921378311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13.926820267042718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10.174597393043433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8.8040211486228124</v>
      </c>
    </row>
    <row r="540" spans="1:17" ht="12" customHeight="1" x14ac:dyDescent="0.25">
      <c r="A540" s="158" t="s">
        <v>62</v>
      </c>
      <c r="B540" s="157"/>
      <c r="C540" s="178">
        <f>C468/RES_summary!C$21</f>
        <v>12.051947851125265</v>
      </c>
      <c r="D540" s="178">
        <f>D468/RES_summary!D$21</f>
        <v>0</v>
      </c>
      <c r="E540" s="178">
        <f>E468/RES_summary!E$21</f>
        <v>0</v>
      </c>
      <c r="F540" s="178">
        <f>F468/RES_summary!F$21</f>
        <v>12.98562873577278</v>
      </c>
      <c r="G540" s="178">
        <f>G468/RES_summary!G$21</f>
        <v>11.695682908144743</v>
      </c>
      <c r="H540" s="178">
        <f>H468/RES_summary!H$21</f>
        <v>11.977971804240587</v>
      </c>
      <c r="I540" s="178">
        <f>I468/RES_summary!I$21</f>
        <v>10.967465187971252</v>
      </c>
      <c r="J540" s="178">
        <f>J468/RES_summary!J$21</f>
        <v>11.281538267546697</v>
      </c>
      <c r="K540" s="178">
        <f>K468/RES_summary!K$21</f>
        <v>10.916311677295518</v>
      </c>
      <c r="L540" s="178">
        <f>L468/RES_summary!L$21</f>
        <v>9.1588095497385211</v>
      </c>
      <c r="M540" s="178">
        <f>M468/RES_summary!M$21</f>
        <v>8.5939947769138705</v>
      </c>
      <c r="N540" s="178">
        <f>N468/RES_summary!N$21</f>
        <v>8.1468863015047308</v>
      </c>
      <c r="O540" s="178">
        <f>O468/RES_summary!O$21</f>
        <v>8.0174453566512884</v>
      </c>
      <c r="P540" s="178">
        <f>P468/RES_summary!P$21</f>
        <v>7.5760568005810409</v>
      </c>
      <c r="Q540" s="178">
        <f>Q468/RES_summary!Q$21</f>
        <v>7.4691600638782631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12.051947851125265</v>
      </c>
      <c r="D543" s="176">
        <f>D471/RES_summary!D$21</f>
        <v>0</v>
      </c>
      <c r="E543" s="176">
        <f>E471/RES_summary!E$21</f>
        <v>0</v>
      </c>
      <c r="F543" s="176">
        <f>F471/RES_summary!F$21</f>
        <v>12.98562873577278</v>
      </c>
      <c r="G543" s="176">
        <f>G471/RES_summary!G$21</f>
        <v>11.695682908144743</v>
      </c>
      <c r="H543" s="176">
        <f>H471/RES_summary!H$21</f>
        <v>11.977971804240587</v>
      </c>
      <c r="I543" s="176">
        <f>I471/RES_summary!I$21</f>
        <v>10.967465187971252</v>
      </c>
      <c r="J543" s="176">
        <f>J471/RES_summary!J$21</f>
        <v>11.281538267546697</v>
      </c>
      <c r="K543" s="176">
        <f>K471/RES_summary!K$21</f>
        <v>10.916311677295518</v>
      </c>
      <c r="L543" s="176">
        <f>L471/RES_summary!L$21</f>
        <v>9.1588095497385211</v>
      </c>
      <c r="M543" s="176">
        <f>M471/RES_summary!M$21</f>
        <v>8.5939947769138705</v>
      </c>
      <c r="N543" s="176">
        <f>N471/RES_summary!N$21</f>
        <v>8.1468863015047308</v>
      </c>
      <c r="O543" s="176">
        <f>O471/RES_summary!O$21</f>
        <v>8.0174453566512884</v>
      </c>
      <c r="P543" s="176">
        <f>P471/RES_summary!P$21</f>
        <v>7.5760568005810409</v>
      </c>
      <c r="Q543" s="176">
        <f>Q471/RES_summary!Q$21</f>
        <v>7.4691600638782631</v>
      </c>
    </row>
    <row r="545" spans="1:17" ht="12" customHeight="1" x14ac:dyDescent="0.25">
      <c r="A545" s="152" t="s">
        <v>185</v>
      </c>
      <c r="B545" s="168"/>
      <c r="C545" s="184">
        <f>C473/RES_summary!C$21</f>
        <v>136.12124130757292</v>
      </c>
      <c r="D545" s="184">
        <f>D473/RES_summary!D$21</f>
        <v>0</v>
      </c>
      <c r="E545" s="184">
        <f>E473/RES_summary!E$21</f>
        <v>0</v>
      </c>
      <c r="F545" s="184">
        <f>F473/RES_summary!F$21</f>
        <v>148.48336962435408</v>
      </c>
      <c r="G545" s="184">
        <f>G473/RES_summary!G$21</f>
        <v>135.68182342597567</v>
      </c>
      <c r="H545" s="184">
        <f>H473/RES_summary!H$21</f>
        <v>137.69293238468126</v>
      </c>
      <c r="I545" s="184">
        <f>I473/RES_summary!I$21</f>
        <v>119.94250823862106</v>
      </c>
      <c r="J545" s="184">
        <f>J473/RES_summary!J$21</f>
        <v>129.16560187026161</v>
      </c>
      <c r="K545" s="184">
        <f>K473/RES_summary!K$21</f>
        <v>121.07273303982643</v>
      </c>
      <c r="L545" s="184">
        <f>L473/RES_summary!L$21</f>
        <v>122.25481940255399</v>
      </c>
      <c r="M545" s="184">
        <f>M473/RES_summary!M$21</f>
        <v>117.33272046431799</v>
      </c>
      <c r="N545" s="184">
        <f>N473/RES_summary!N$21</f>
        <v>118.19709958798011</v>
      </c>
      <c r="O545" s="184">
        <f>O473/RES_summary!O$21</f>
        <v>104.03872044065579</v>
      </c>
      <c r="P545" s="184">
        <f>P473/RES_summary!P$21</f>
        <v>92.586694222503951</v>
      </c>
      <c r="Q545" s="184">
        <f>Q473/RES_summary!Q$21</f>
        <v>113.54380511855805</v>
      </c>
    </row>
    <row r="546" spans="1:17" ht="12" customHeight="1" x14ac:dyDescent="0.25">
      <c r="A546" s="158" t="s">
        <v>65</v>
      </c>
      <c r="B546" s="157"/>
      <c r="C546" s="178">
        <f>C474/RES_summary!C$21</f>
        <v>96.84270197584523</v>
      </c>
      <c r="D546" s="178">
        <f>D474/RES_summary!D$21</f>
        <v>0</v>
      </c>
      <c r="E546" s="178">
        <f>E474/RES_summary!E$21</f>
        <v>0</v>
      </c>
      <c r="F546" s="178">
        <f>F474/RES_summary!F$21</f>
        <v>108.30313978576757</v>
      </c>
      <c r="G546" s="178">
        <f>G474/RES_summary!G$21</f>
        <v>97.501450699445712</v>
      </c>
      <c r="H546" s="178">
        <f>H474/RES_summary!H$21</f>
        <v>101.04204414157677</v>
      </c>
      <c r="I546" s="178">
        <f>I474/RES_summary!I$21</f>
        <v>84.151603871152275</v>
      </c>
      <c r="J546" s="178">
        <f>J474/RES_summary!J$21</f>
        <v>88.351754077288177</v>
      </c>
      <c r="K546" s="178">
        <f>K474/RES_summary!K$21</f>
        <v>86.878903308441451</v>
      </c>
      <c r="L546" s="178">
        <f>L474/RES_summary!L$21</f>
        <v>90.513060200896248</v>
      </c>
      <c r="M546" s="178">
        <f>M474/RES_summary!M$21</f>
        <v>83.817470912173377</v>
      </c>
      <c r="N546" s="178">
        <f>N474/RES_summary!N$21</f>
        <v>78.666318615260636</v>
      </c>
      <c r="O546" s="178">
        <f>O474/RES_summary!O$21</f>
        <v>75.796017538397379</v>
      </c>
      <c r="P546" s="178">
        <f>P474/RES_summary!P$21</f>
        <v>50.09578088674116</v>
      </c>
      <c r="Q546" s="178">
        <f>Q474/RES_summary!Q$21</f>
        <v>69.988051846879102</v>
      </c>
    </row>
    <row r="547" spans="1:17" ht="12" customHeight="1" x14ac:dyDescent="0.25">
      <c r="A547" s="23" t="s">
        <v>157</v>
      </c>
      <c r="B547" s="156"/>
      <c r="C547" s="177">
        <f>C475/RES_summary!C$21</f>
        <v>95.774336661926824</v>
      </c>
      <c r="D547" s="177">
        <f>D475/RES_summary!D$21</f>
        <v>0</v>
      </c>
      <c r="E547" s="177">
        <f>E475/RES_summary!E$21</f>
        <v>0</v>
      </c>
      <c r="F547" s="177">
        <f>F475/RES_summary!F$21</f>
        <v>106.71057637636966</v>
      </c>
      <c r="G547" s="177">
        <f>G475/RES_summary!G$21</f>
        <v>96.042911648328186</v>
      </c>
      <c r="H547" s="177">
        <f>H475/RES_summary!H$21</f>
        <v>99.474981863431339</v>
      </c>
      <c r="I547" s="177">
        <f>I475/RES_summary!I$21</f>
        <v>82.678764996700764</v>
      </c>
      <c r="J547" s="177">
        <f>J475/RES_summary!J$21</f>
        <v>86.476544719525236</v>
      </c>
      <c r="K547" s="177">
        <f>K475/RES_summary!K$21</f>
        <v>85.926217253784458</v>
      </c>
      <c r="L547" s="177">
        <f>L475/RES_summary!L$21</f>
        <v>89.811980078304259</v>
      </c>
      <c r="M547" s="177">
        <f>M475/RES_summary!M$21</f>
        <v>83.139330405780626</v>
      </c>
      <c r="N547" s="177">
        <f>N475/RES_summary!N$21</f>
        <v>78.174567727871732</v>
      </c>
      <c r="O547" s="177">
        <f>O475/RES_summary!O$21</f>
        <v>75.343633307720452</v>
      </c>
      <c r="P547" s="177">
        <f>P475/RES_summary!P$21</f>
        <v>49.811819421898143</v>
      </c>
      <c r="Q547" s="177">
        <f>Q475/RES_summary!Q$21</f>
        <v>69.253235754020935</v>
      </c>
    </row>
    <row r="548" spans="1:17" ht="12" customHeight="1" x14ac:dyDescent="0.25">
      <c r="A548" s="23" t="s">
        <v>60</v>
      </c>
      <c r="B548" s="156"/>
      <c r="C548" s="177">
        <f>C476/RES_summary!C$21</f>
        <v>1.0683653139184055</v>
      </c>
      <c r="D548" s="177">
        <f>D476/RES_summary!D$21</f>
        <v>0</v>
      </c>
      <c r="E548" s="177">
        <f>E476/RES_summary!E$21</f>
        <v>0</v>
      </c>
      <c r="F548" s="177">
        <f>F476/RES_summary!F$21</f>
        <v>1.5925634093979124</v>
      </c>
      <c r="G548" s="177">
        <f>G476/RES_summary!G$21</f>
        <v>1.4585390511175313</v>
      </c>
      <c r="H548" s="177">
        <f>H476/RES_summary!H$21</f>
        <v>1.5670622781454411</v>
      </c>
      <c r="I548" s="177">
        <f>I476/RES_summary!I$21</f>
        <v>1.4728388744515262</v>
      </c>
      <c r="J548" s="177">
        <f>J476/RES_summary!J$21</f>
        <v>1.8752093577629467</v>
      </c>
      <c r="K548" s="177">
        <f>K476/RES_summary!K$21</f>
        <v>0.95268605465698419</v>
      </c>
      <c r="L548" s="177">
        <f>L476/RES_summary!L$21</f>
        <v>0.70108012259199404</v>
      </c>
      <c r="M548" s="177">
        <f>M476/RES_summary!M$21</f>
        <v>0.67814050639275103</v>
      </c>
      <c r="N548" s="177">
        <f>N476/RES_summary!N$21</f>
        <v>0.49175088738889838</v>
      </c>
      <c r="O548" s="177">
        <f>O476/RES_summary!O$21</f>
        <v>0.45238423067692923</v>
      </c>
      <c r="P548" s="177">
        <f>P476/RES_summary!P$21</f>
        <v>0.28396146484301765</v>
      </c>
      <c r="Q548" s="177">
        <f>Q476/RES_summary!Q$21</f>
        <v>0.73481609285816651</v>
      </c>
    </row>
    <row r="549" spans="1:17" ht="12" customHeight="1" x14ac:dyDescent="0.25">
      <c r="A549" s="158" t="s">
        <v>112</v>
      </c>
      <c r="B549" s="157"/>
      <c r="C549" s="178">
        <f>C477/RES_summary!C$21</f>
        <v>0.65477612429554566</v>
      </c>
      <c r="D549" s="178">
        <f>D477/RES_summary!D$21</f>
        <v>0</v>
      </c>
      <c r="E549" s="178">
        <f>E477/RES_summary!E$21</f>
        <v>0</v>
      </c>
      <c r="F549" s="178">
        <f>F477/RES_summary!F$21</f>
        <v>0.95203403342538984</v>
      </c>
      <c r="G549" s="178">
        <f>G477/RES_summary!G$21</f>
        <v>1.1055999831265024</v>
      </c>
      <c r="H549" s="178">
        <f>H477/RES_summary!H$21</f>
        <v>2.7631404170284433</v>
      </c>
      <c r="I549" s="178">
        <f>I477/RES_summary!I$21</f>
        <v>1.8988161279973528</v>
      </c>
      <c r="J549" s="178">
        <f>J477/RES_summary!J$21</f>
        <v>8.0987284715719792</v>
      </c>
      <c r="K549" s="178">
        <f>K477/RES_summary!K$21</f>
        <v>1.6558248017989572</v>
      </c>
      <c r="L549" s="178">
        <f>L477/RES_summary!L$21</f>
        <v>3.1944353461743176</v>
      </c>
      <c r="M549" s="178">
        <f>M477/RES_summary!M$21</f>
        <v>5.9863000786885188</v>
      </c>
      <c r="N549" s="178">
        <f>N477/RES_summary!N$21</f>
        <v>12.851946815382121</v>
      </c>
      <c r="O549" s="178">
        <f>O477/RES_summary!O$21</f>
        <v>2.1887195554734187</v>
      </c>
      <c r="P549" s="178">
        <f>P477/RES_summary!P$21</f>
        <v>17.460355736852335</v>
      </c>
      <c r="Q549" s="178">
        <f>Q477/RES_summary!Q$21</f>
        <v>18.400995065005386</v>
      </c>
    </row>
    <row r="550" spans="1:17" ht="12" customHeight="1" x14ac:dyDescent="0.25">
      <c r="A550" s="23" t="s">
        <v>60</v>
      </c>
      <c r="B550" s="156"/>
      <c r="C550" s="177">
        <f>C478/RES_summary!C$21</f>
        <v>0.65477612429554566</v>
      </c>
      <c r="D550" s="177">
        <f>D478/RES_summary!D$21</f>
        <v>0</v>
      </c>
      <c r="E550" s="177">
        <f>E478/RES_summary!E$21</f>
        <v>0</v>
      </c>
      <c r="F550" s="177">
        <f>F478/RES_summary!F$21</f>
        <v>0.95203403342538984</v>
      </c>
      <c r="G550" s="177">
        <f>G478/RES_summary!G$21</f>
        <v>1.1055999831265024</v>
      </c>
      <c r="H550" s="177">
        <f>H478/RES_summary!H$21</f>
        <v>2.7631404170284433</v>
      </c>
      <c r="I550" s="177">
        <f>I478/RES_summary!I$21</f>
        <v>1.8988161279973528</v>
      </c>
      <c r="J550" s="177">
        <f>J478/RES_summary!J$21</f>
        <v>8.0987284715719792</v>
      </c>
      <c r="K550" s="177">
        <f>K478/RES_summary!K$21</f>
        <v>1.6558248017989572</v>
      </c>
      <c r="L550" s="177">
        <f>L478/RES_summary!L$21</f>
        <v>3.1944353461743176</v>
      </c>
      <c r="M550" s="177">
        <f>M478/RES_summary!M$21</f>
        <v>5.9863000786885188</v>
      </c>
      <c r="N550" s="177">
        <f>N478/RES_summary!N$21</f>
        <v>12.851946815382121</v>
      </c>
      <c r="O550" s="177">
        <f>O478/RES_summary!O$21</f>
        <v>2.1887195554734187</v>
      </c>
      <c r="P550" s="177">
        <f>P478/RES_summary!P$21</f>
        <v>17.460355736852335</v>
      </c>
      <c r="Q550" s="177">
        <f>Q478/RES_summary!Q$21</f>
        <v>18.400995065005386</v>
      </c>
    </row>
    <row r="551" spans="1:17" ht="12" customHeight="1" x14ac:dyDescent="0.25">
      <c r="A551" s="158" t="s">
        <v>63</v>
      </c>
      <c r="B551" s="157"/>
      <c r="C551" s="178">
        <f>C479/RES_summary!C$21</f>
        <v>28.579482418846272</v>
      </c>
      <c r="D551" s="178">
        <f>D479/RES_summary!D$21</f>
        <v>0</v>
      </c>
      <c r="E551" s="178">
        <f>E479/RES_summary!E$21</f>
        <v>0</v>
      </c>
      <c r="F551" s="178">
        <f>F479/RES_summary!F$21</f>
        <v>28.30122080876988</v>
      </c>
      <c r="G551" s="178">
        <f>G479/RES_summary!G$21</f>
        <v>27.199571808225564</v>
      </c>
      <c r="H551" s="178">
        <f>H479/RES_summary!H$21</f>
        <v>23.729569522974529</v>
      </c>
      <c r="I551" s="178">
        <f>I479/RES_summary!I$21</f>
        <v>24.553841788374715</v>
      </c>
      <c r="J551" s="178">
        <f>J479/RES_summary!J$21</f>
        <v>23.075411776359175</v>
      </c>
      <c r="K551" s="178">
        <f>K479/RES_summary!K$21</f>
        <v>23.217347581795188</v>
      </c>
      <c r="L551" s="178">
        <f>L479/RES_summary!L$21</f>
        <v>20.710973260974303</v>
      </c>
      <c r="M551" s="178">
        <f>M479/RES_summary!M$21</f>
        <v>20.156046148597749</v>
      </c>
      <c r="N551" s="178">
        <f>N479/RES_summary!N$21</f>
        <v>19.671665761477222</v>
      </c>
      <c r="O551" s="178">
        <f>O479/RES_summary!O$21</f>
        <v>19.135706380966841</v>
      </c>
      <c r="P551" s="178">
        <f>P479/RES_summary!P$21</f>
        <v>18.473858594875789</v>
      </c>
      <c r="Q551" s="178">
        <f>Q479/RES_summary!Q$21</f>
        <v>18.67368102344598</v>
      </c>
    </row>
    <row r="552" spans="1:17" ht="12" customHeight="1" x14ac:dyDescent="0.25">
      <c r="A552" s="167" t="s">
        <v>156</v>
      </c>
      <c r="B552" s="132"/>
      <c r="C552" s="183">
        <f>C480/RES_summary!C$21</f>
        <v>26.109847192025306</v>
      </c>
      <c r="D552" s="183">
        <f>D480/RES_summary!D$21</f>
        <v>0</v>
      </c>
      <c r="E552" s="183">
        <f>E480/RES_summary!E$21</f>
        <v>0</v>
      </c>
      <c r="F552" s="183">
        <f>F480/RES_summary!F$21</f>
        <v>23.301354295694505</v>
      </c>
      <c r="G552" s="183">
        <f>G480/RES_summary!G$21</f>
        <v>22.929663650124308</v>
      </c>
      <c r="H552" s="183">
        <f>H480/RES_summary!H$21</f>
        <v>22.190097223828722</v>
      </c>
      <c r="I552" s="183">
        <f>I480/RES_summary!I$21</f>
        <v>22.306353775429454</v>
      </c>
      <c r="J552" s="183">
        <f>J480/RES_summary!J$21</f>
        <v>20.698239081032952</v>
      </c>
      <c r="K552" s="183">
        <f>K480/RES_summary!K$21</f>
        <v>0</v>
      </c>
      <c r="L552" s="183">
        <f>L480/RES_summary!L$21</f>
        <v>20.883389066839968</v>
      </c>
      <c r="M552" s="183">
        <f>M480/RES_summary!M$21</f>
        <v>20.062843609975637</v>
      </c>
      <c r="N552" s="183">
        <f>N480/RES_summary!N$21</f>
        <v>19.615701703243861</v>
      </c>
      <c r="O552" s="183">
        <f>O480/RES_summary!O$21</f>
        <v>19.100286931503355</v>
      </c>
      <c r="P552" s="183">
        <f>P480/RES_summary!P$21</f>
        <v>0</v>
      </c>
      <c r="Q552" s="183">
        <f>Q480/RES_summary!Q$21</f>
        <v>18.217346595328291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23.217347581795188</v>
      </c>
      <c r="L553" s="183">
        <f>L481/RES_summary!L$21</f>
        <v>21.180659004217674</v>
      </c>
      <c r="M553" s="183">
        <f>M481/RES_summary!M$21</f>
        <v>20.244530348977985</v>
      </c>
      <c r="N553" s="183">
        <f>N481/RES_summary!N$21</f>
        <v>19.739219842282143</v>
      </c>
      <c r="O553" s="183">
        <f>O481/RES_summary!O$21</f>
        <v>19.173547190324889</v>
      </c>
      <c r="P553" s="183">
        <f>P481/RES_summary!P$21</f>
        <v>18.473858594875789</v>
      </c>
      <c r="Q553" s="183">
        <f>Q481/RES_summary!Q$21</f>
        <v>18.212621281745214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12.058232437781655</v>
      </c>
      <c r="L554" s="182">
        <f>L482/RES_summary!L$21</f>
        <v>10.956775995346764</v>
      </c>
      <c r="M554" s="182">
        <f>M482/RES_summary!M$21</f>
        <v>10.476756000126066</v>
      </c>
      <c r="N554" s="182">
        <f>N482/RES_summary!N$21</f>
        <v>10.207857840224927</v>
      </c>
      <c r="O554" s="182">
        <f>O482/RES_summary!O$21</f>
        <v>9.9096564102230111</v>
      </c>
      <c r="P554" s="182">
        <f>P482/RES_summary!P$21</f>
        <v>9.5400413019574977</v>
      </c>
      <c r="Q554" s="182">
        <f>Q482/RES_summary!Q$21</f>
        <v>9.3911109916545907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11.159115144013525</v>
      </c>
      <c r="L555" s="181">
        <f>L483/RES_summary!L$21</f>
        <v>10.22388300887091</v>
      </c>
      <c r="M555" s="181">
        <f>M483/RES_summary!M$21</f>
        <v>9.7677743488519191</v>
      </c>
      <c r="N555" s="181">
        <f>N483/RES_summary!N$21</f>
        <v>9.5313620020572145</v>
      </c>
      <c r="O555" s="181">
        <f>O483/RES_summary!O$21</f>
        <v>9.2638907801018764</v>
      </c>
      <c r="P555" s="181">
        <f>P483/RES_summary!P$21</f>
        <v>8.9338172929182935</v>
      </c>
      <c r="Q555" s="181">
        <f>Q483/RES_summary!Q$21</f>
        <v>8.8215102900906253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31.254946707609054</v>
      </c>
      <c r="D560" s="180">
        <f>D488/RES_summary!D$21</f>
        <v>0</v>
      </c>
      <c r="E560" s="180">
        <f>E488/RES_summary!E$21</f>
        <v>0</v>
      </c>
      <c r="F560" s="180">
        <f>F488/RES_summary!F$21</f>
        <v>31.758363397932477</v>
      </c>
      <c r="G560" s="180">
        <f>G488/RES_summary!G$21</f>
        <v>31.200794463084172</v>
      </c>
      <c r="H560" s="180">
        <f>H488/RES_summary!H$21</f>
        <v>28.995838548766169</v>
      </c>
      <c r="I560" s="180">
        <f>I488/RES_summary!I$21</f>
        <v>27.827940681440118</v>
      </c>
      <c r="J560" s="180">
        <f>J488/RES_summary!J$21</f>
        <v>29.603830185188844</v>
      </c>
      <c r="K560" s="180">
        <f>K488/RES_summary!K$21</f>
        <v>0</v>
      </c>
      <c r="L560" s="180">
        <f>L488/RES_summary!L$21</f>
        <v>20.396287200112067</v>
      </c>
      <c r="M560" s="180">
        <f>M488/RES_summary!M$21</f>
        <v>0</v>
      </c>
      <c r="N560" s="180">
        <f>N488/RES_summary!N$21</f>
        <v>0</v>
      </c>
      <c r="O560" s="180">
        <f>O488/RES_summary!O$21</f>
        <v>0</v>
      </c>
      <c r="P560" s="180">
        <f>P488/RES_summary!P$21</f>
        <v>0</v>
      </c>
      <c r="Q560" s="180">
        <f>Q488/RES_summary!Q$21</f>
        <v>21.092134173622483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20.620646217853011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19.422207931015013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10.374041274456488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10.583767188509126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10.24660494339652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8.8384407425058864</v>
      </c>
    </row>
    <row r="564" spans="1:17" ht="12" customHeight="1" x14ac:dyDescent="0.25">
      <c r="A564" s="158" t="s">
        <v>62</v>
      </c>
      <c r="B564" s="157"/>
      <c r="C564" s="178">
        <f>C492/RES_summary!C$21</f>
        <v>10.044280788585853</v>
      </c>
      <c r="D564" s="178">
        <f>D492/RES_summary!D$21</f>
        <v>0</v>
      </c>
      <c r="E564" s="178">
        <f>E492/RES_summary!E$21</f>
        <v>0</v>
      </c>
      <c r="F564" s="178">
        <f>F492/RES_summary!F$21</f>
        <v>10.926974996391259</v>
      </c>
      <c r="G564" s="178">
        <f>G492/RES_summary!G$21</f>
        <v>9.8752009351779027</v>
      </c>
      <c r="H564" s="178">
        <f>H492/RES_summary!H$21</f>
        <v>10.158178303101501</v>
      </c>
      <c r="I564" s="178">
        <f>I492/RES_summary!I$21</f>
        <v>9.3382464510967083</v>
      </c>
      <c r="J564" s="178">
        <f>J492/RES_summary!J$21</f>
        <v>9.6397075450422669</v>
      </c>
      <c r="K564" s="178">
        <f>K492/RES_summary!K$21</f>
        <v>9.320657347790851</v>
      </c>
      <c r="L564" s="178">
        <f>L492/RES_summary!L$21</f>
        <v>7.8363505945091267</v>
      </c>
      <c r="M564" s="178">
        <f>M492/RES_summary!M$21</f>
        <v>7.3729033248583224</v>
      </c>
      <c r="N564" s="178">
        <f>N492/RES_summary!N$21</f>
        <v>7.0071683958601323</v>
      </c>
      <c r="O564" s="178">
        <f>O492/RES_summary!O$21</f>
        <v>6.9182769658181522</v>
      </c>
      <c r="P564" s="178">
        <f>P492/RES_summary!P$21</f>
        <v>6.5566990040346571</v>
      </c>
      <c r="Q564" s="178">
        <f>Q492/RES_summary!Q$21</f>
        <v>6.4810771832275842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10.044280788585853</v>
      </c>
      <c r="D567" s="176">
        <f>D495/RES_summary!D$21</f>
        <v>0</v>
      </c>
      <c r="E567" s="176">
        <f>E495/RES_summary!E$21</f>
        <v>0</v>
      </c>
      <c r="F567" s="176">
        <f>F495/RES_summary!F$21</f>
        <v>10.926974996391259</v>
      </c>
      <c r="G567" s="176">
        <f>G495/RES_summary!G$21</f>
        <v>9.8752009351779027</v>
      </c>
      <c r="H567" s="176">
        <f>H495/RES_summary!H$21</f>
        <v>10.158178303101501</v>
      </c>
      <c r="I567" s="176">
        <f>I495/RES_summary!I$21</f>
        <v>9.3382464510967083</v>
      </c>
      <c r="J567" s="176">
        <f>J495/RES_summary!J$21</f>
        <v>9.6397075450422669</v>
      </c>
      <c r="K567" s="176">
        <f>K495/RES_summary!K$21</f>
        <v>9.320657347790851</v>
      </c>
      <c r="L567" s="176">
        <f>L495/RES_summary!L$21</f>
        <v>7.8363505945091267</v>
      </c>
      <c r="M567" s="176">
        <f>M495/RES_summary!M$21</f>
        <v>7.3729033248583224</v>
      </c>
      <c r="N567" s="176">
        <f>N495/RES_summary!N$21</f>
        <v>7.0071683958601323</v>
      </c>
      <c r="O567" s="176">
        <f>O495/RES_summary!O$21</f>
        <v>6.9182769658181522</v>
      </c>
      <c r="P567" s="176">
        <f>P495/RES_summary!P$21</f>
        <v>6.5566990040346571</v>
      </c>
      <c r="Q567" s="176">
        <f>Q495/RES_summary!Q$21</f>
        <v>6.4810771832275842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7547.0000000000018</v>
      </c>
      <c r="L5" s="151">
        <f>RES_hhdet_num!L$105</f>
        <v>10572</v>
      </c>
      <c r="M5" s="151">
        <f>RES_hhdet_num!M$105</f>
        <v>14522.000000000005</v>
      </c>
      <c r="N5" s="151">
        <f>RES_hhdet_num!N$105</f>
        <v>23708.000000000004</v>
      </c>
      <c r="O5" s="151">
        <f>RES_hhdet_num!O$105</f>
        <v>30159.000000000004</v>
      </c>
      <c r="P5" s="151">
        <f>RES_hhdet_num!P$105</f>
        <v>40245.000000000007</v>
      </c>
      <c r="Q5" s="151">
        <f>RES_hhdet_num!Q$105</f>
        <v>45386.000000000007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7547.0000000000018</v>
      </c>
      <c r="L7" s="67">
        <f>RES_hhdet_num!L$107</f>
        <v>10572</v>
      </c>
      <c r="M7" s="67">
        <f>RES_hhdet_num!M$107</f>
        <v>14522.000000000005</v>
      </c>
      <c r="N7" s="67">
        <f>RES_hhdet_num!N$107</f>
        <v>23708.000000000004</v>
      </c>
      <c r="O7" s="67">
        <f>RES_hhdet_num!O$107</f>
        <v>30159.000000000004</v>
      </c>
      <c r="P7" s="67">
        <f>RES_hhdet_num!P$107</f>
        <v>40245.000000000007</v>
      </c>
      <c r="Q7" s="67">
        <f>RES_hhdet_num!Q$107</f>
        <v>45386.000000000007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492.00000000000011</v>
      </c>
      <c r="L9" s="67">
        <f>RES_hhdet_num!L$110</f>
        <v>937</v>
      </c>
      <c r="M9" s="67">
        <f>RES_hhdet_num!M$110</f>
        <v>1564.0000000000002</v>
      </c>
      <c r="N9" s="67">
        <f>RES_hhdet_num!N$110</f>
        <v>3583.0000000000009</v>
      </c>
      <c r="O9" s="67">
        <f>RES_hhdet_num!O$110</f>
        <v>4529.0000000000009</v>
      </c>
      <c r="P9" s="67">
        <f>RES_hhdet_num!P$110</f>
        <v>6251.0000000000009</v>
      </c>
      <c r="Q9" s="67">
        <f>RES_hhdet_num!Q$110</f>
        <v>8099.9999999999991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6758.0000000000018</v>
      </c>
      <c r="L13" s="67">
        <f>RES_hhdet_num!L$116</f>
        <v>9420</v>
      </c>
      <c r="M13" s="67">
        <f>RES_hhdet_num!M$116</f>
        <v>12781.000000000005</v>
      </c>
      <c r="N13" s="67">
        <f>RES_hhdet_num!N$116</f>
        <v>20613.000000000004</v>
      </c>
      <c r="O13" s="67">
        <f>RES_hhdet_num!O$116</f>
        <v>25938.000000000004</v>
      </c>
      <c r="P13" s="67">
        <f>RES_hhdet_num!P$116</f>
        <v>34302.000000000007</v>
      </c>
      <c r="Q13" s="67">
        <f>RES_hhdet_num!Q$116</f>
        <v>38653.000000000007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789.00000000000023</v>
      </c>
      <c r="L14" s="67">
        <f>RES_hhdet_num!L$117</f>
        <v>1152</v>
      </c>
      <c r="M14" s="67">
        <f>RES_hhdet_num!M$117</f>
        <v>1741.0000000000005</v>
      </c>
      <c r="N14" s="67">
        <f>RES_hhdet_num!N$117</f>
        <v>3095.0000000000009</v>
      </c>
      <c r="O14" s="67">
        <f>RES_hhdet_num!O$117</f>
        <v>4221.0000000000009</v>
      </c>
      <c r="P14" s="67">
        <f>RES_hhdet_num!P$117</f>
        <v>5943.0000000000018</v>
      </c>
      <c r="Q14" s="67">
        <f>RES_hhdet_num!Q$117</f>
        <v>6733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1600.0000000000005</v>
      </c>
      <c r="L16" s="67">
        <f>RES_hhdet_num!L$121</f>
        <v>2145</v>
      </c>
      <c r="M16" s="67">
        <f>RES_hhdet_num!M$121</f>
        <v>3546.0000000000009</v>
      </c>
      <c r="N16" s="67">
        <f>RES_hhdet_num!N$121</f>
        <v>5209</v>
      </c>
      <c r="O16" s="67">
        <f>RES_hhdet_num!O$121</f>
        <v>4888</v>
      </c>
      <c r="P16" s="67">
        <f>RES_hhdet_num!P$121</f>
        <v>4961.0000000000009</v>
      </c>
      <c r="Q16" s="67">
        <f>RES_hhdet_num!Q$121</f>
        <v>10978.000000000002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5947.0000000000009</v>
      </c>
      <c r="L17" s="83">
        <f>RES_hhdet_num!L$122</f>
        <v>8427</v>
      </c>
      <c r="M17" s="83">
        <f>RES_hhdet_num!M$122</f>
        <v>10976.000000000002</v>
      </c>
      <c r="N17" s="83">
        <f>RES_hhdet_num!N$122</f>
        <v>18499.000000000004</v>
      </c>
      <c r="O17" s="83">
        <f>RES_hhdet_num!O$122</f>
        <v>25271.000000000015</v>
      </c>
      <c r="P17" s="83">
        <f>RES_hhdet_num!P$122</f>
        <v>35284.000000000007</v>
      </c>
      <c r="Q17" s="83">
        <f>RES_hhdet_num!Q$122</f>
        <v>34408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4.9999999999997726</v>
      </c>
      <c r="N23" s="67">
        <f t="shared" si="1"/>
        <v>3.9999999999990905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211.25538817056236</v>
      </c>
      <c r="M28" s="67">
        <f t="shared" si="2"/>
        <v>165.71007811293521</v>
      </c>
      <c r="N28" s="67">
        <f t="shared" si="2"/>
        <v>511.46224544543111</v>
      </c>
      <c r="O28" s="67">
        <f t="shared" si="2"/>
        <v>218.22349813965411</v>
      </c>
      <c r="P28" s="67">
        <f t="shared" si="2"/>
        <v>621.01377972407226</v>
      </c>
      <c r="Q28" s="67">
        <f t="shared" si="2"/>
        <v>463.70197102928341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321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5.2310488621151308</v>
      </c>
      <c r="Q31" s="83">
        <f t="shared" si="3"/>
        <v>4791.7355795536932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7547.0000000000018</v>
      </c>
      <c r="L35" s="67">
        <f>RES_hhdet_in!L$107</f>
        <v>3025</v>
      </c>
      <c r="M35" s="67">
        <f>RES_hhdet_in!M$107</f>
        <v>3950.0000000000055</v>
      </c>
      <c r="N35" s="67">
        <f>RES_hhdet_in!N$107</f>
        <v>9186</v>
      </c>
      <c r="O35" s="67">
        <f>RES_hhdet_in!O$107</f>
        <v>6451</v>
      </c>
      <c r="P35" s="67">
        <f>RES_hhdet_in!P$107</f>
        <v>10086.000000000004</v>
      </c>
      <c r="Q35" s="67">
        <f>RES_hhdet_in!Q$107</f>
        <v>5141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492.00000000000011</v>
      </c>
      <c r="L37" s="67">
        <f>RES_hhdet_in!L$110</f>
        <v>445</v>
      </c>
      <c r="M37" s="67">
        <f>RES_hhdet_in!M$110</f>
        <v>632</v>
      </c>
      <c r="N37" s="67">
        <f>RES_hhdet_in!N$110</f>
        <v>2023</v>
      </c>
      <c r="O37" s="67">
        <f>RES_hhdet_in!O$110</f>
        <v>946</v>
      </c>
      <c r="P37" s="67">
        <f>RES_hhdet_in!P$110</f>
        <v>1722</v>
      </c>
      <c r="Q37" s="67">
        <f>RES_hhdet_in!Q$110</f>
        <v>1849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6758.0000000000018</v>
      </c>
      <c r="L41" s="67">
        <f>RES_hhdet_in!L$116</f>
        <v>2662.0000000000009</v>
      </c>
      <c r="M41" s="67">
        <f>RES_hhdet_in!M$116</f>
        <v>3361.0000000000055</v>
      </c>
      <c r="N41" s="67">
        <f>RES_hhdet_in!N$116</f>
        <v>7831.9999999999991</v>
      </c>
      <c r="O41" s="67">
        <f>RES_hhdet_in!O$116</f>
        <v>5325</v>
      </c>
      <c r="P41" s="67">
        <f>RES_hhdet_in!P$116</f>
        <v>8364.0000000000036</v>
      </c>
      <c r="Q41" s="67">
        <f>RES_hhdet_in!Q$116</f>
        <v>4351.0000000000009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789.00000000000023</v>
      </c>
      <c r="L42" s="67">
        <f>RES_hhdet_in!L$117</f>
        <v>574.25538817056213</v>
      </c>
      <c r="M42" s="67">
        <f>RES_hhdet_in!M$117</f>
        <v>754.71007811293566</v>
      </c>
      <c r="N42" s="67">
        <f>RES_hhdet_in!N$117</f>
        <v>1865.4622454454313</v>
      </c>
      <c r="O42" s="67">
        <f>RES_hhdet_in!O$117</f>
        <v>1344.2234981396539</v>
      </c>
      <c r="P42" s="67">
        <f>RES_hhdet_in!P$117</f>
        <v>2343.0137797240732</v>
      </c>
      <c r="Q42" s="67">
        <f>RES_hhdet_in!Q$117</f>
        <v>1253.7019710292818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1600.0000000000005</v>
      </c>
      <c r="L44" s="67">
        <f>RES_hhdet_in!L$121</f>
        <v>545</v>
      </c>
      <c r="M44" s="67">
        <f>RES_hhdet_in!M$121</f>
        <v>1401.0000000000009</v>
      </c>
      <c r="N44" s="67">
        <f>RES_hhdet_in!N$121</f>
        <v>1663</v>
      </c>
      <c r="O44" s="67">
        <f>RES_hhdet_in!O$121</f>
        <v>0</v>
      </c>
      <c r="P44" s="67">
        <f>RES_hhdet_in!P$121</f>
        <v>73.000000000000981</v>
      </c>
      <c r="Q44" s="67">
        <f>RES_hhdet_in!Q$121</f>
        <v>6017.0000000000009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5947.0000000000009</v>
      </c>
      <c r="L45" s="83">
        <f>RES_hhdet_in!L$122</f>
        <v>2480</v>
      </c>
      <c r="M45" s="83">
        <f>RES_hhdet_in!M$122</f>
        <v>2549.0000000000018</v>
      </c>
      <c r="N45" s="83">
        <f>RES_hhdet_in!N$122</f>
        <v>7523.0000000000018</v>
      </c>
      <c r="O45" s="83">
        <f>RES_hhdet_in!O$122</f>
        <v>6772.0000000000109</v>
      </c>
      <c r="P45" s="83">
        <f>RES_hhdet_in!P$122</f>
        <v>10018.231048862108</v>
      </c>
      <c r="Q45" s="83">
        <f>RES_hhdet_in!Q$122</f>
        <v>3915.7355795536882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2346.7974083368717</v>
      </c>
      <c r="L49" s="67">
        <f>RES_hhdet_in_new!L$107</f>
        <v>2301.7083018569292</v>
      </c>
      <c r="M49" s="67">
        <f>RES_hhdet_in_new!M$107</f>
        <v>1971.2181242711374</v>
      </c>
      <c r="N49" s="67">
        <f>RES_hhdet_in_new!N$107</f>
        <v>5271.8503764201223</v>
      </c>
      <c r="O49" s="67">
        <f>RES_hhdet_in_new!O$107</f>
        <v>2685.204567731299</v>
      </c>
      <c r="P49" s="67">
        <f>RES_hhdet_in_new!P$107</f>
        <v>5927.4012392723052</v>
      </c>
      <c r="Q49" s="67">
        <f>RES_hhdet_in_new!Q$107</f>
        <v>3915.7355795536878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153.00000000000003</v>
      </c>
      <c r="L51" s="67">
        <f>RES_hhdet_in_new!L$110</f>
        <v>339</v>
      </c>
      <c r="M51" s="67">
        <f>RES_hhdet_in_new!M$110</f>
        <v>315.00000000000006</v>
      </c>
      <c r="N51" s="67">
        <f>RES_hhdet_in_new!N$110</f>
        <v>1161.0000000000002</v>
      </c>
      <c r="O51" s="67">
        <f>RES_hhdet_in_new!O$110</f>
        <v>394.00000000000011</v>
      </c>
      <c r="P51" s="67">
        <f>RES_hhdet_in_new!P$110</f>
        <v>1012.0000000000002</v>
      </c>
      <c r="Q51" s="67">
        <f>RES_hhdet_in_new!Q$110</f>
        <v>1408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1557.7974083368717</v>
      </c>
      <c r="L55" s="67">
        <f>RES_hhdet_in_new!L$116</f>
        <v>1727.4529136863671</v>
      </c>
      <c r="M55" s="67">
        <f>RES_hhdet_in_new!M$116</f>
        <v>1216.5080461582018</v>
      </c>
      <c r="N55" s="67">
        <f>RES_hhdet_in_new!N$116</f>
        <v>3406.3881309746912</v>
      </c>
      <c r="O55" s="67">
        <f>RES_hhdet_in_new!O$116</f>
        <v>1340.9810695916451</v>
      </c>
      <c r="P55" s="67">
        <f>RES_hhdet_in_new!P$116</f>
        <v>3584.3874595482316</v>
      </c>
      <c r="Q55" s="67">
        <f>RES_hhdet_in_new!Q$116</f>
        <v>2662.0336085244062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789.00000000000023</v>
      </c>
      <c r="L56" s="67">
        <f>RES_hhdet_in_new!L$117</f>
        <v>574.25538817056213</v>
      </c>
      <c r="M56" s="67">
        <f>RES_hhdet_in_new!M$117</f>
        <v>754.71007811293566</v>
      </c>
      <c r="N56" s="67">
        <f>RES_hhdet_in_new!N$117</f>
        <v>1865.4622454454313</v>
      </c>
      <c r="O56" s="67">
        <f>RES_hhdet_in_new!O$117</f>
        <v>1344.2234981396539</v>
      </c>
      <c r="P56" s="67">
        <f>RES_hhdet_in_new!P$117</f>
        <v>2343.0137797240732</v>
      </c>
      <c r="Q56" s="67">
        <f>RES_hhdet_in_new!Q$117</f>
        <v>1253.7019710292818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2346.7974083368717</v>
      </c>
      <c r="L59" s="83">
        <f>RES_hhdet_in_new!L$122</f>
        <v>2301.7083018569292</v>
      </c>
      <c r="M59" s="83">
        <f>RES_hhdet_in_new!M$122</f>
        <v>1971.2181242711376</v>
      </c>
      <c r="N59" s="83">
        <f>RES_hhdet_in_new!N$122</f>
        <v>5271.8503764201223</v>
      </c>
      <c r="O59" s="83">
        <f>RES_hhdet_in_new!O$122</f>
        <v>2685.204567731299</v>
      </c>
      <c r="P59" s="83">
        <f>RES_hhdet_in_new!P$122</f>
        <v>5927.4012392723043</v>
      </c>
      <c r="Q59" s="83">
        <f>RES_hhdet_in_new!Q$122</f>
        <v>3915.7355795536882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5200.2025916631301</v>
      </c>
      <c r="L63" s="67">
        <f t="shared" si="4"/>
        <v>723.29169814307079</v>
      </c>
      <c r="M63" s="67">
        <f t="shared" si="4"/>
        <v>1978.781875728868</v>
      </c>
      <c r="N63" s="67">
        <f t="shared" si="4"/>
        <v>3914.1496235798777</v>
      </c>
      <c r="O63" s="67">
        <f t="shared" si="4"/>
        <v>3765.795432268701</v>
      </c>
      <c r="P63" s="67">
        <f t="shared" si="4"/>
        <v>4158.5987607276984</v>
      </c>
      <c r="Q63" s="67">
        <f t="shared" si="4"/>
        <v>1225.2644204463122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339.00000000000011</v>
      </c>
      <c r="L65" s="67">
        <f t="shared" si="5"/>
        <v>106</v>
      </c>
      <c r="M65" s="67">
        <f t="shared" si="5"/>
        <v>316.99999999999994</v>
      </c>
      <c r="N65" s="67">
        <f t="shared" si="5"/>
        <v>861.99999999999977</v>
      </c>
      <c r="O65" s="67">
        <f t="shared" si="5"/>
        <v>551.99999999999989</v>
      </c>
      <c r="P65" s="67">
        <f t="shared" si="5"/>
        <v>709.99999999999977</v>
      </c>
      <c r="Q65" s="67">
        <f t="shared" si="5"/>
        <v>441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5200.2025916631301</v>
      </c>
      <c r="L69" s="67">
        <f t="shared" si="6"/>
        <v>934.54708631363383</v>
      </c>
      <c r="M69" s="67">
        <f t="shared" si="6"/>
        <v>2144.4919538418035</v>
      </c>
      <c r="N69" s="67">
        <f t="shared" si="6"/>
        <v>4425.6118690253079</v>
      </c>
      <c r="O69" s="67">
        <f t="shared" si="6"/>
        <v>3984.0189304083551</v>
      </c>
      <c r="P69" s="67">
        <f t="shared" si="6"/>
        <v>4779.6125404517716</v>
      </c>
      <c r="Q69" s="67">
        <f t="shared" si="6"/>
        <v>1688.9663914755947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1600.0000000000005</v>
      </c>
      <c r="L72" s="67">
        <f t="shared" si="7"/>
        <v>545</v>
      </c>
      <c r="M72" s="67">
        <f t="shared" si="7"/>
        <v>1401.0000000000009</v>
      </c>
      <c r="N72" s="67">
        <f t="shared" si="7"/>
        <v>1663</v>
      </c>
      <c r="O72" s="67">
        <f t="shared" si="7"/>
        <v>0</v>
      </c>
      <c r="P72" s="67">
        <f t="shared" si="7"/>
        <v>73.000000000000981</v>
      </c>
      <c r="Q72" s="67">
        <f t="shared" si="7"/>
        <v>6017.0000000000009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3600.2025916631292</v>
      </c>
      <c r="L73" s="83">
        <f t="shared" si="7"/>
        <v>178.29169814307079</v>
      </c>
      <c r="M73" s="83">
        <f t="shared" si="7"/>
        <v>577.78187572886418</v>
      </c>
      <c r="N73" s="83">
        <f t="shared" si="7"/>
        <v>2251.1496235798795</v>
      </c>
      <c r="O73" s="83">
        <f t="shared" si="7"/>
        <v>4086.7954322687119</v>
      </c>
      <c r="P73" s="83">
        <f t="shared" si="7"/>
        <v>4090.8298095898035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7547</v>
      </c>
      <c r="L79" s="80">
        <f>RES_hhdet_numvin!L107</f>
        <v>3025</v>
      </c>
      <c r="M79" s="80">
        <f>RES_hhdet_numvin!M107</f>
        <v>3950</v>
      </c>
      <c r="N79" s="80">
        <f>RES_hhdet_numvin!N107</f>
        <v>9186</v>
      </c>
      <c r="O79" s="80">
        <f>RES_hhdet_numvin!O107</f>
        <v>6451</v>
      </c>
      <c r="P79" s="80">
        <f>RES_hhdet_numvin!P107</f>
        <v>10086</v>
      </c>
      <c r="Q79" s="80">
        <f>RES_hhdet_numvin!Q107</f>
        <v>5141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483</v>
      </c>
      <c r="L81" s="80">
        <f>RES_hhdet_numvin!L110</f>
        <v>445</v>
      </c>
      <c r="M81" s="80">
        <f>RES_hhdet_numvin!M110</f>
        <v>632</v>
      </c>
      <c r="N81" s="80">
        <f>RES_hhdet_numvin!N110</f>
        <v>2023</v>
      </c>
      <c r="O81" s="80">
        <f>RES_hhdet_numvin!O110</f>
        <v>946</v>
      </c>
      <c r="P81" s="80">
        <f>RES_hhdet_numvin!P110</f>
        <v>1722</v>
      </c>
      <c r="Q81" s="80">
        <f>RES_hhdet_numvin!Q110</f>
        <v>1849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7547</v>
      </c>
      <c r="L85" s="80">
        <f>RES_hhdet_numvin!L116</f>
        <v>3025</v>
      </c>
      <c r="M85" s="80">
        <f>RES_hhdet_numvin!M116</f>
        <v>3950</v>
      </c>
      <c r="N85" s="80">
        <f>RES_hhdet_numvin!N116</f>
        <v>7393.939248893008</v>
      </c>
      <c r="O85" s="80">
        <f>RES_hhdet_numvin!O116</f>
        <v>5106.7765018603459</v>
      </c>
      <c r="P85" s="80">
        <f>RES_hhdet_numvin!P116</f>
        <v>7742.9862202759268</v>
      </c>
      <c r="Q85" s="80">
        <f>RES_hhdet_numvin!Q116</f>
        <v>3887.2980289707184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1792.060751106992</v>
      </c>
      <c r="O86" s="80">
        <f>RES_hhdet_numvin!O117</f>
        <v>1344.2234981396537</v>
      </c>
      <c r="P86" s="80">
        <f>RES_hhdet_numvin!P117</f>
        <v>2343.0137797240727</v>
      </c>
      <c r="Q86" s="80">
        <f>RES_hhdet_numvin!Q117</f>
        <v>1253.7019710292818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6075.9666284157938</v>
      </c>
      <c r="L88" s="80">
        <f>RES_hhdet_numvin!L121</f>
        <v>545</v>
      </c>
      <c r="M88" s="80">
        <f>RES_hhdet_numvin!M121</f>
        <v>1401</v>
      </c>
      <c r="N88" s="80">
        <f>RES_hhdet_numvin!N121</f>
        <v>1663</v>
      </c>
      <c r="O88" s="80">
        <f>RES_hhdet_numvin!O121</f>
        <v>0</v>
      </c>
      <c r="P88" s="80">
        <f>RES_hhdet_numvin!P121</f>
        <v>67.768951137893126</v>
      </c>
      <c r="Q88" s="80">
        <f>RES_hhdet_numvin!Q121</f>
        <v>1225.2644204463118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1471.0333715842062</v>
      </c>
      <c r="L89" s="78">
        <f>RES_hhdet_numvin!L122</f>
        <v>2480</v>
      </c>
      <c r="M89" s="78">
        <f>RES_hhdet_numvin!M122</f>
        <v>2549</v>
      </c>
      <c r="N89" s="78">
        <f>RES_hhdet_numvin!N122</f>
        <v>7523</v>
      </c>
      <c r="O89" s="78">
        <f>RES_hhdet_numvin!O122</f>
        <v>6451</v>
      </c>
      <c r="P89" s="78">
        <f>RES_hhdet_numvin!P122</f>
        <v>10018.231048862108</v>
      </c>
      <c r="Q89" s="78">
        <f>RES_hhdet_numvin!Q122</f>
        <v>3915.7355795536882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9.863859137941434</v>
      </c>
      <c r="L93" s="168">
        <f t="shared" si="8"/>
        <v>12.049422307004111</v>
      </c>
      <c r="M93" s="168">
        <f t="shared" si="8"/>
        <v>16.086831526812208</v>
      </c>
      <c r="N93" s="168">
        <f t="shared" si="8"/>
        <v>24.707880897910862</v>
      </c>
      <c r="O93" s="168">
        <f t="shared" si="8"/>
        <v>30.95991403747675</v>
      </c>
      <c r="P93" s="168">
        <f t="shared" si="8"/>
        <v>34.323270879478862</v>
      </c>
      <c r="Q93" s="168">
        <f t="shared" si="8"/>
        <v>43.5474636612064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6.3293306695078986</v>
      </c>
      <c r="L94" s="157">
        <f t="shared" si="9"/>
        <v>8.3872849733214672</v>
      </c>
      <c r="M94" s="157">
        <f t="shared" si="9"/>
        <v>10.521296667136578</v>
      </c>
      <c r="N94" s="157">
        <f t="shared" si="9"/>
        <v>15.997430592163006</v>
      </c>
      <c r="O94" s="157">
        <f t="shared" si="9"/>
        <v>20.066467026711777</v>
      </c>
      <c r="P94" s="157">
        <f t="shared" si="9"/>
        <v>20.662396443908847</v>
      </c>
      <c r="Q94" s="157">
        <f t="shared" si="9"/>
        <v>26.99137070584743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6.3</v>
      </c>
      <c r="L95" s="156">
        <f>RES_hhdet_fec!L$107</f>
        <v>8.359826501137011</v>
      </c>
      <c r="M95" s="156">
        <f>RES_hhdet_fec!M$107</f>
        <v>10.485211322812169</v>
      </c>
      <c r="N95" s="156">
        <f>RES_hhdet_fec!N$107</f>
        <v>15.954905894716697</v>
      </c>
      <c r="O95" s="156">
        <f>RES_hhdet_fec!O$107</f>
        <v>20.01544729773067</v>
      </c>
      <c r="P95" s="156">
        <f>RES_hhdet_fec!P$107</f>
        <v>20.612400878952965</v>
      </c>
      <c r="Q95" s="156">
        <f>RES_hhdet_fec!Q$107</f>
        <v>26.86995725283224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2.9330669507898866E-2</v>
      </c>
      <c r="L96" s="156">
        <f>RES_hhdet_fec!L$108</f>
        <v>2.7458472184455629E-2</v>
      </c>
      <c r="M96" s="156">
        <f>RES_hhdet_fec!M$108</f>
        <v>3.6085344324409484E-2</v>
      </c>
      <c r="N96" s="156">
        <f>RES_hhdet_fec!N$108</f>
        <v>4.2524697446308192E-2</v>
      </c>
      <c r="O96" s="156">
        <f>RES_hhdet_fec!O$108</f>
        <v>5.1019728981105558E-2</v>
      </c>
      <c r="P96" s="156">
        <f>RES_hhdet_fec!P$108</f>
        <v>4.9995564955881491E-2</v>
      </c>
      <c r="Q96" s="156">
        <f>RES_hhdet_fec!Q$108</f>
        <v>0.12141345301519189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2.5162428313779638E-2</v>
      </c>
      <c r="L97" s="157">
        <f t="shared" si="10"/>
        <v>4.8458447985672802E-2</v>
      </c>
      <c r="M97" s="157">
        <f t="shared" si="10"/>
        <v>7.6281631971605743E-2</v>
      </c>
      <c r="N97" s="157">
        <f t="shared" si="10"/>
        <v>0.16932187604434515</v>
      </c>
      <c r="O97" s="157">
        <f t="shared" si="10"/>
        <v>0.19929061776376</v>
      </c>
      <c r="P97" s="157">
        <f t="shared" si="10"/>
        <v>0.27062099171348519</v>
      </c>
      <c r="Q97" s="157">
        <f t="shared" si="10"/>
        <v>0.35502021960009089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2.5162428313779638E-2</v>
      </c>
      <c r="L98" s="156">
        <f>RES_hhdet_fec!L$110</f>
        <v>4.8458447985672802E-2</v>
      </c>
      <c r="M98" s="156">
        <f>RES_hhdet_fec!M$110</f>
        <v>7.6281631971605743E-2</v>
      </c>
      <c r="N98" s="156">
        <f>RES_hhdet_fec!N$110</f>
        <v>0.16932187604434515</v>
      </c>
      <c r="O98" s="156">
        <f>RES_hhdet_fec!O$110</f>
        <v>0.19929061776376</v>
      </c>
      <c r="P98" s="156">
        <f>RES_hhdet_fec!P$110</f>
        <v>0.27062099171348519</v>
      </c>
      <c r="Q98" s="156">
        <f>RES_hhdet_fec!Q$110</f>
        <v>0.35502021960009089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2.7185050991791706</v>
      </c>
      <c r="L99" s="157">
        <f t="shared" si="11"/>
        <v>2.6286634092489027</v>
      </c>
      <c r="M99" s="157">
        <f t="shared" si="11"/>
        <v>4.1420530999869056</v>
      </c>
      <c r="N99" s="157">
        <f t="shared" si="11"/>
        <v>6.435996694919595</v>
      </c>
      <c r="O99" s="157">
        <f t="shared" si="11"/>
        <v>8.0811904634776877</v>
      </c>
      <c r="P99" s="157">
        <f t="shared" si="11"/>
        <v>10.099833569339399</v>
      </c>
      <c r="Q99" s="157">
        <f t="shared" si="11"/>
        <v>12.340767301399346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2.4941777519985924</v>
      </c>
      <c r="L104" s="162">
        <f>RES_hhdet_fec!L$116</f>
        <v>2.3755820987333451</v>
      </c>
      <c r="M104" s="162">
        <f>RES_hhdet_fec!M$116</f>
        <v>3.7271482402910898</v>
      </c>
      <c r="N104" s="162">
        <f>RES_hhdet_fec!N$116</f>
        <v>5.7237828654477951</v>
      </c>
      <c r="O104" s="162">
        <f>RES_hhdet_fec!O$116</f>
        <v>7.1203740450844375</v>
      </c>
      <c r="P104" s="162">
        <f>RES_hhdet_fec!P$116</f>
        <v>8.8102295897486034</v>
      </c>
      <c r="Q104" s="162">
        <f>RES_hhdet_fec!Q$116</f>
        <v>10.804819460162248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0.22432734718057823</v>
      </c>
      <c r="L105" s="160">
        <f t="shared" si="13"/>
        <v>0.25308131051555777</v>
      </c>
      <c r="M105" s="160">
        <f t="shared" si="13"/>
        <v>0.41490485969581592</v>
      </c>
      <c r="N105" s="160">
        <f t="shared" si="13"/>
        <v>0.71221382947179968</v>
      </c>
      <c r="O105" s="160">
        <f t="shared" si="13"/>
        <v>0.96081641839324949</v>
      </c>
      <c r="P105" s="160">
        <f t="shared" si="13"/>
        <v>1.2896039795907952</v>
      </c>
      <c r="Q105" s="160">
        <f t="shared" si="13"/>
        <v>1.5359478412370975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0.14559827214611362</v>
      </c>
      <c r="L106" s="156">
        <f>RES_hhdet_fec!L$118</f>
        <v>0.14525852323465074</v>
      </c>
      <c r="M106" s="156">
        <f>RES_hhdet_fec!M$118</f>
        <v>0.25385201026315624</v>
      </c>
      <c r="N106" s="156">
        <f>RES_hhdet_fec!N$118</f>
        <v>0.42970717432108407</v>
      </c>
      <c r="O106" s="156">
        <f>RES_hhdet_fec!O$118</f>
        <v>0.57936423094112066</v>
      </c>
      <c r="P106" s="156">
        <f>RES_hhdet_fec!P$118</f>
        <v>0.76320906145233824</v>
      </c>
      <c r="Q106" s="156">
        <f>RES_hhdet_fec!Q$118</f>
        <v>0.94105049317352873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7.8729075034464621E-2</v>
      </c>
      <c r="L107" s="156">
        <f>RES_hhdet_fec!L$119</f>
        <v>0.10782278728090701</v>
      </c>
      <c r="M107" s="156">
        <f>RES_hhdet_fec!M$119</f>
        <v>0.16105284943265966</v>
      </c>
      <c r="N107" s="156">
        <f>RES_hhdet_fec!N$119</f>
        <v>0.28250665515071555</v>
      </c>
      <c r="O107" s="156">
        <f>RES_hhdet_fec!O$119</f>
        <v>0.38145218745212889</v>
      </c>
      <c r="P107" s="156">
        <f>RES_hhdet_fec!P$119</f>
        <v>0.52639491813845685</v>
      </c>
      <c r="Q107" s="156">
        <f>RES_hhdet_fec!Q$119</f>
        <v>0.59489734806356875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0.79086094094058512</v>
      </c>
      <c r="L108" s="157">
        <f t="shared" si="14"/>
        <v>0.98501547644806786</v>
      </c>
      <c r="M108" s="157">
        <f t="shared" si="14"/>
        <v>1.3472001277171206</v>
      </c>
      <c r="N108" s="157">
        <f t="shared" si="14"/>
        <v>2.1051317347839138</v>
      </c>
      <c r="O108" s="157">
        <f t="shared" si="14"/>
        <v>2.6129659295235261</v>
      </c>
      <c r="P108" s="157">
        <f t="shared" si="14"/>
        <v>3.2904198745171298</v>
      </c>
      <c r="Q108" s="157">
        <f t="shared" si="14"/>
        <v>3.8603054343595322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0.20936913971817717</v>
      </c>
      <c r="L109" s="156">
        <f>RES_hhdet_fec!L$121</f>
        <v>0.27831974936941595</v>
      </c>
      <c r="M109" s="156">
        <f>RES_hhdet_fec!M$121</f>
        <v>0.45183334067028785</v>
      </c>
      <c r="N109" s="156">
        <f>RES_hhdet_fec!N$121</f>
        <v>0.65856298869247987</v>
      </c>
      <c r="O109" s="156">
        <f>RES_hhdet_fec!O$121</f>
        <v>0.6283292205622687</v>
      </c>
      <c r="P109" s="156">
        <f>RES_hhdet_fec!P$121</f>
        <v>0.62713299196327343</v>
      </c>
      <c r="Q109" s="156">
        <f>RES_hhdet_fec!Q$121</f>
        <v>1.2722006507679189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0.58149180122240796</v>
      </c>
      <c r="L110" s="57">
        <f>RES_hhdet_fec!L$122</f>
        <v>0.70669572707865191</v>
      </c>
      <c r="M110" s="57">
        <f>RES_hhdet_fec!M$122</f>
        <v>0.8953667870468327</v>
      </c>
      <c r="N110" s="57">
        <f>RES_hhdet_fec!N$122</f>
        <v>1.446568746091434</v>
      </c>
      <c r="O110" s="57">
        <f>RES_hhdet_fec!O$122</f>
        <v>1.9846367089612573</v>
      </c>
      <c r="P110" s="57">
        <f>RES_hhdet_fec!P$122</f>
        <v>2.6632868825538565</v>
      </c>
      <c r="Q110" s="57">
        <f>RES_hhdet_fec!Q$122</f>
        <v>2.5881047835916133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8.0287622063943598</v>
      </c>
      <c r="L112" s="168">
        <f t="shared" si="15"/>
        <v>9.9173747552154126</v>
      </c>
      <c r="M112" s="168">
        <f t="shared" si="15"/>
        <v>13.219461017495853</v>
      </c>
      <c r="N112" s="168">
        <f t="shared" si="15"/>
        <v>20.528975633906352</v>
      </c>
      <c r="O112" s="168">
        <f t="shared" si="15"/>
        <v>25.842649281725507</v>
      </c>
      <c r="P112" s="168">
        <f t="shared" si="15"/>
        <v>28.80160285006297</v>
      </c>
      <c r="Q112" s="168">
        <f t="shared" si="15"/>
        <v>36.498202350644817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5.3202100059165689</v>
      </c>
      <c r="L113" s="157">
        <f t="shared" si="16"/>
        <v>7.0626023233422233</v>
      </c>
      <c r="M113" s="157">
        <f t="shared" si="16"/>
        <v>8.8841377355670552</v>
      </c>
      <c r="N113" s="157">
        <f t="shared" si="16"/>
        <v>13.562987703727089</v>
      </c>
      <c r="O113" s="157">
        <f t="shared" si="16"/>
        <v>17.045474845419069</v>
      </c>
      <c r="P113" s="157">
        <f t="shared" si="16"/>
        <v>17.590192822741535</v>
      </c>
      <c r="Q113" s="157">
        <f t="shared" si="16"/>
        <v>23.006798155643867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5.2908793364086701</v>
      </c>
      <c r="L114" s="156">
        <f>RES_hhdet_tes!L$107</f>
        <v>7.035143851157768</v>
      </c>
      <c r="M114" s="156">
        <f>RES_hhdet_tes!M$107</f>
        <v>8.8480523912426463</v>
      </c>
      <c r="N114" s="156">
        <f>RES_hhdet_tes!N$107</f>
        <v>13.52046300628078</v>
      </c>
      <c r="O114" s="156">
        <f>RES_hhdet_tes!O$107</f>
        <v>16.994455116437962</v>
      </c>
      <c r="P114" s="156">
        <f>RES_hhdet_tes!P$107</f>
        <v>17.540197257785653</v>
      </c>
      <c r="Q114" s="156">
        <f>RES_hhdet_tes!Q$107</f>
        <v>22.885384702628677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2.9330669507898872E-2</v>
      </c>
      <c r="L115" s="156">
        <f>RES_hhdet_tes!L$108</f>
        <v>2.7458472184455626E-2</v>
      </c>
      <c r="M115" s="156">
        <f>RES_hhdet_tes!M$108</f>
        <v>3.6085344324409463E-2</v>
      </c>
      <c r="N115" s="156">
        <f>RES_hhdet_tes!N$108</f>
        <v>4.2524697446308199E-2</v>
      </c>
      <c r="O115" s="156">
        <f>RES_hhdet_tes!O$108</f>
        <v>5.1019728981105565E-2</v>
      </c>
      <c r="P115" s="156">
        <f>RES_hhdet_tes!P$108</f>
        <v>4.9995564955881491E-2</v>
      </c>
      <c r="Q115" s="156">
        <f>RES_hhdet_tes!Q$108</f>
        <v>0.12141345301519185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6.2684613849723889E-2</v>
      </c>
      <c r="L116" s="157">
        <f t="shared" si="17"/>
        <v>0.12442649896393633</v>
      </c>
      <c r="M116" s="157">
        <f t="shared" si="17"/>
        <v>0.20337156050685565</v>
      </c>
      <c r="N116" s="157">
        <f t="shared" si="17"/>
        <v>0.4800621966423238</v>
      </c>
      <c r="O116" s="157">
        <f t="shared" si="17"/>
        <v>0.57671978967315196</v>
      </c>
      <c r="P116" s="157">
        <f t="shared" si="17"/>
        <v>0.81060581265395615</v>
      </c>
      <c r="Q116" s="157">
        <f t="shared" si="17"/>
        <v>1.0965018711164893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6.2684613849723889E-2</v>
      </c>
      <c r="L117" s="156">
        <f>RES_hhdet_tes!L$110</f>
        <v>0.12442649896393633</v>
      </c>
      <c r="M117" s="156">
        <f>RES_hhdet_tes!M$110</f>
        <v>0.20337156050685565</v>
      </c>
      <c r="N117" s="156">
        <f>RES_hhdet_tes!N$110</f>
        <v>0.4800621966423238</v>
      </c>
      <c r="O117" s="156">
        <f>RES_hhdet_tes!O$110</f>
        <v>0.57671978967315196</v>
      </c>
      <c r="P117" s="156">
        <f>RES_hhdet_tes!P$110</f>
        <v>0.81060581265395615</v>
      </c>
      <c r="Q117" s="156">
        <f>RES_hhdet_tes!Q$110</f>
        <v>1.0965018711164893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2.0511435048586399</v>
      </c>
      <c r="L118" s="157">
        <f t="shared" si="18"/>
        <v>1.9953999476739965</v>
      </c>
      <c r="M118" s="157">
        <f t="shared" si="18"/>
        <v>3.1517411330676164</v>
      </c>
      <c r="N118" s="157">
        <f t="shared" si="18"/>
        <v>4.9313343026338119</v>
      </c>
      <c r="O118" s="157">
        <f t="shared" si="18"/>
        <v>6.215863053310513</v>
      </c>
      <c r="P118" s="157">
        <f t="shared" si="18"/>
        <v>7.8092470849709974</v>
      </c>
      <c r="Q118" s="157">
        <f t="shared" si="18"/>
        <v>9.54708098087875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1.8636248468020666</v>
      </c>
      <c r="L123" s="162">
        <f>RES_hhdet_tes!L$116</f>
        <v>1.7786010970686472</v>
      </c>
      <c r="M123" s="162">
        <f>RES_hhdet_tes!M$116</f>
        <v>2.7990292045972796</v>
      </c>
      <c r="N123" s="162">
        <f>RES_hhdet_tes!N$116</f>
        <v>4.3219272651050922</v>
      </c>
      <c r="O123" s="162">
        <f>RES_hhdet_tes!O$116</f>
        <v>5.3920487077365609</v>
      </c>
      <c r="P123" s="162">
        <f>RES_hhdet_tes!P$116</f>
        <v>6.6976366254050408</v>
      </c>
      <c r="Q123" s="162">
        <f>RES_hhdet_tes!Q$116</f>
        <v>8.2289874302611885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0.18751865805657308</v>
      </c>
      <c r="L124" s="160">
        <f t="shared" si="20"/>
        <v>0.21679885060534923</v>
      </c>
      <c r="M124" s="160">
        <f t="shared" si="20"/>
        <v>0.352711928470337</v>
      </c>
      <c r="N124" s="160">
        <f t="shared" si="20"/>
        <v>0.60940703752871983</v>
      </c>
      <c r="O124" s="160">
        <f t="shared" si="20"/>
        <v>0.82381434557395194</v>
      </c>
      <c r="P124" s="160">
        <f t="shared" si="20"/>
        <v>1.1116104595659566</v>
      </c>
      <c r="Q124" s="160">
        <f t="shared" si="20"/>
        <v>1.3180935506175606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0.10878958302210845</v>
      </c>
      <c r="L125" s="156">
        <f>RES_hhdet_tes!L$118</f>
        <v>0.10897606332444222</v>
      </c>
      <c r="M125" s="156">
        <f>RES_hhdet_tes!M$118</f>
        <v>0.19165907903767734</v>
      </c>
      <c r="N125" s="156">
        <f>RES_hhdet_tes!N$118</f>
        <v>0.32690038237800428</v>
      </c>
      <c r="O125" s="156">
        <f>RES_hhdet_tes!O$118</f>
        <v>0.442362158121823</v>
      </c>
      <c r="P125" s="156">
        <f>RES_hhdet_tes!P$118</f>
        <v>0.58521554142749965</v>
      </c>
      <c r="Q125" s="156">
        <f>RES_hhdet_tes!Q$118</f>
        <v>0.72319620255399175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7.8729075034464649E-2</v>
      </c>
      <c r="L126" s="156">
        <f>RES_hhdet_tes!L$119</f>
        <v>0.10782278728090701</v>
      </c>
      <c r="M126" s="156">
        <f>RES_hhdet_tes!M$119</f>
        <v>0.16105284943265966</v>
      </c>
      <c r="N126" s="156">
        <f>RES_hhdet_tes!N$119</f>
        <v>0.28250665515071555</v>
      </c>
      <c r="O126" s="156">
        <f>RES_hhdet_tes!O$119</f>
        <v>0.38145218745212889</v>
      </c>
      <c r="P126" s="156">
        <f>RES_hhdet_tes!P$119</f>
        <v>0.52639491813845685</v>
      </c>
      <c r="Q126" s="156">
        <f>RES_hhdet_tes!Q$119</f>
        <v>0.59489734806356875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0.59472408176942781</v>
      </c>
      <c r="L127" s="157">
        <f t="shared" si="21"/>
        <v>0.73494598523525667</v>
      </c>
      <c r="M127" s="157">
        <f t="shared" si="21"/>
        <v>0.98021058835432417</v>
      </c>
      <c r="N127" s="157">
        <f t="shared" si="21"/>
        <v>1.5545914309031275</v>
      </c>
      <c r="O127" s="157">
        <f t="shared" si="21"/>
        <v>2.0045915933227705</v>
      </c>
      <c r="P127" s="157">
        <f t="shared" si="21"/>
        <v>2.5915571296964774</v>
      </c>
      <c r="Q127" s="157">
        <f t="shared" si="21"/>
        <v>2.8478213430057062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9.9080151336936789E-2</v>
      </c>
      <c r="L128" s="156">
        <f>RES_hhdet_tes!L$121</f>
        <v>0.13194927069928244</v>
      </c>
      <c r="M128" s="156">
        <f>RES_hhdet_tes!M$121</f>
        <v>0.21520953762407807</v>
      </c>
      <c r="N128" s="156">
        <f>RES_hhdet_tes!N$121</f>
        <v>0.31497128800597868</v>
      </c>
      <c r="O128" s="156">
        <f>RES_hhdet_tes!O$121</f>
        <v>0.30071927801335957</v>
      </c>
      <c r="P128" s="156">
        <f>RES_hhdet_tes!P$121</f>
        <v>0.30022661913646687</v>
      </c>
      <c r="Q128" s="156">
        <f>RES_hhdet_tes!Q$121</f>
        <v>0.61641812767876658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0.49564393043249105</v>
      </c>
      <c r="L129" s="57">
        <f>RES_hhdet_tes!L$122</f>
        <v>0.60299671453597425</v>
      </c>
      <c r="M129" s="57">
        <f>RES_hhdet_tes!M$122</f>
        <v>0.76500105073024605</v>
      </c>
      <c r="N129" s="57">
        <f>RES_hhdet_tes!N$122</f>
        <v>1.2396201428971487</v>
      </c>
      <c r="O129" s="57">
        <f>RES_hhdet_tes!O$122</f>
        <v>1.7038723153094109</v>
      </c>
      <c r="P129" s="57">
        <f>RES_hhdet_tes!P$122</f>
        <v>2.2913305105600106</v>
      </c>
      <c r="Q129" s="57">
        <f>RES_hhdet_tes!Q$122</f>
        <v>2.2314032153269396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>
        <f t="shared" si="22"/>
        <v>0.81395750832568614</v>
      </c>
      <c r="L131" s="175">
        <f t="shared" si="22"/>
        <v>0.82305811038348475</v>
      </c>
      <c r="M131" s="175">
        <f t="shared" si="22"/>
        <v>0.82175666447819395</v>
      </c>
      <c r="N131" s="175">
        <f t="shared" si="22"/>
        <v>0.83086751626855015</v>
      </c>
      <c r="O131" s="175">
        <f t="shared" si="22"/>
        <v>0.83471321174997992</v>
      </c>
      <c r="P131" s="175">
        <f t="shared" si="22"/>
        <v>0.83912756890785789</v>
      </c>
      <c r="Q131" s="175">
        <f t="shared" si="22"/>
        <v>0.83812464107200546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>
        <f t="shared" si="22"/>
        <v>0.84056439514957615</v>
      </c>
      <c r="L132" s="169">
        <f t="shared" si="22"/>
        <v>0.84206061267825827</v>
      </c>
      <c r="M132" s="169">
        <f t="shared" si="22"/>
        <v>0.84439570678743303</v>
      </c>
      <c r="N132" s="169">
        <f t="shared" si="22"/>
        <v>0.84782288165522479</v>
      </c>
      <c r="O132" s="169">
        <f t="shared" si="22"/>
        <v>0.8494507190891516</v>
      </c>
      <c r="P132" s="169">
        <f t="shared" si="22"/>
        <v>0.85131426407835775</v>
      </c>
      <c r="Q132" s="169">
        <f t="shared" si="22"/>
        <v>0.85237605775462366</v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>
        <f t="shared" si="22"/>
        <v>0.83982211689026509</v>
      </c>
      <c r="L133" s="73">
        <f t="shared" si="22"/>
        <v>0.84154184900857998</v>
      </c>
      <c r="M133" s="73">
        <f t="shared" si="22"/>
        <v>0.84386018734714141</v>
      </c>
      <c r="N133" s="73">
        <f t="shared" si="22"/>
        <v>0.84741728315413889</v>
      </c>
      <c r="O133" s="73">
        <f t="shared" si="22"/>
        <v>0.84906696631080414</v>
      </c>
      <c r="P133" s="73">
        <f t="shared" si="22"/>
        <v>0.85095362547968412</v>
      </c>
      <c r="Q133" s="73">
        <f t="shared" si="22"/>
        <v>0.85170901044944658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>
        <f t="shared" si="22"/>
        <v>1.0000000000000002</v>
      </c>
      <c r="L134" s="73">
        <f t="shared" si="22"/>
        <v>0.99999999999999989</v>
      </c>
      <c r="M134" s="73">
        <f t="shared" si="22"/>
        <v>0.99999999999999944</v>
      </c>
      <c r="N134" s="73">
        <f t="shared" si="22"/>
        <v>1.0000000000000002</v>
      </c>
      <c r="O134" s="73">
        <f t="shared" si="22"/>
        <v>1.0000000000000002</v>
      </c>
      <c r="P134" s="73">
        <f t="shared" si="22"/>
        <v>1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>
        <f t="shared" si="22"/>
        <v>2.4911989044950826</v>
      </c>
      <c r="L135" s="169">
        <f t="shared" si="22"/>
        <v>2.5676946773186833</v>
      </c>
      <c r="M135" s="169">
        <f t="shared" si="22"/>
        <v>2.6660620027447304</v>
      </c>
      <c r="N135" s="169">
        <f t="shared" si="22"/>
        <v>2.8352048055302448</v>
      </c>
      <c r="O135" s="169">
        <f t="shared" si="22"/>
        <v>2.8938632241925117</v>
      </c>
      <c r="P135" s="169">
        <f t="shared" si="22"/>
        <v>2.9953545270877195</v>
      </c>
      <c r="Q135" s="169">
        <f t="shared" si="22"/>
        <v>3.0885617510789478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>
        <f t="shared" si="22"/>
        <v>2.4911989044950826</v>
      </c>
      <c r="L136" s="73">
        <f t="shared" si="22"/>
        <v>2.5676946773186833</v>
      </c>
      <c r="M136" s="73">
        <f t="shared" si="22"/>
        <v>2.6660620027447304</v>
      </c>
      <c r="N136" s="73">
        <f t="shared" si="22"/>
        <v>2.8352048055302448</v>
      </c>
      <c r="O136" s="73">
        <f t="shared" si="22"/>
        <v>2.8938632241925117</v>
      </c>
      <c r="P136" s="73">
        <f t="shared" si="22"/>
        <v>2.9953545270877195</v>
      </c>
      <c r="Q136" s="73">
        <f t="shared" si="22"/>
        <v>3.0885617510789478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>
        <f t="shared" si="22"/>
        <v>0.75451155323488828</v>
      </c>
      <c r="L137" s="169">
        <f t="shared" si="22"/>
        <v>0.7590929826364301</v>
      </c>
      <c r="M137" s="169">
        <f t="shared" si="22"/>
        <v>0.76091277851497852</v>
      </c>
      <c r="N137" s="169">
        <f t="shared" si="22"/>
        <v>0.76621144111625727</v>
      </c>
      <c r="O137" s="169">
        <f t="shared" si="22"/>
        <v>0.76917665551908754</v>
      </c>
      <c r="P137" s="169">
        <f t="shared" si="22"/>
        <v>0.77320552178977908</v>
      </c>
      <c r="Q137" s="169">
        <f t="shared" si="22"/>
        <v>0.77362134360933832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>
        <f t="shared" si="22"/>
        <v>0.74719006907536489</v>
      </c>
      <c r="L142" s="171">
        <f t="shared" si="22"/>
        <v>0.7487011701329932</v>
      </c>
      <c r="M142" s="171">
        <f t="shared" si="22"/>
        <v>0.75098413697081057</v>
      </c>
      <c r="N142" s="171">
        <f t="shared" si="22"/>
        <v>0.7550823234743671</v>
      </c>
      <c r="O142" s="171">
        <f t="shared" si="22"/>
        <v>0.75727042899648944</v>
      </c>
      <c r="P142" s="171">
        <f t="shared" si="22"/>
        <v>0.76021136080247775</v>
      </c>
      <c r="Q142" s="171">
        <f t="shared" si="22"/>
        <v>0.76160341786382979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0.83591528368418222</v>
      </c>
      <c r="L143" s="170">
        <f t="shared" si="22"/>
        <v>0.85663714228325794</v>
      </c>
      <c r="M143" s="170">
        <f t="shared" si="22"/>
        <v>0.8501031507052601</v>
      </c>
      <c r="N143" s="170">
        <f t="shared" si="22"/>
        <v>0.85565178926766328</v>
      </c>
      <c r="O143" s="170">
        <f t="shared" si="22"/>
        <v>0.85741077046913616</v>
      </c>
      <c r="P143" s="170">
        <f t="shared" si="22"/>
        <v>0.86197815543240042</v>
      </c>
      <c r="Q143" s="170">
        <f t="shared" si="22"/>
        <v>0.85816296310943041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0.74719006907536512</v>
      </c>
      <c r="L144" s="73">
        <f t="shared" si="22"/>
        <v>0.75022147339610634</v>
      </c>
      <c r="M144" s="73">
        <f t="shared" si="22"/>
        <v>0.75500319591321552</v>
      </c>
      <c r="N144" s="73">
        <f t="shared" si="22"/>
        <v>0.76075151152523945</v>
      </c>
      <c r="O144" s="73">
        <f t="shared" si="22"/>
        <v>0.76353032254554076</v>
      </c>
      <c r="P144" s="73">
        <f t="shared" si="22"/>
        <v>0.7667827479850301</v>
      </c>
      <c r="Q144" s="73">
        <f t="shared" si="22"/>
        <v>0.76849882955285287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1.0000000000000004</v>
      </c>
      <c r="L145" s="73">
        <f t="shared" si="22"/>
        <v>1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>
        <f t="shared" si="22"/>
        <v>0.75199576939798263</v>
      </c>
      <c r="L146" s="169">
        <f t="shared" si="22"/>
        <v>0.74612633284245111</v>
      </c>
      <c r="M146" s="169">
        <f t="shared" si="22"/>
        <v>0.72759092594158714</v>
      </c>
      <c r="N146" s="169">
        <f t="shared" si="22"/>
        <v>0.738477029829538</v>
      </c>
      <c r="O146" s="169">
        <f t="shared" si="22"/>
        <v>0.76717096486914671</v>
      </c>
      <c r="P146" s="169">
        <f t="shared" si="22"/>
        <v>0.78760681874278715</v>
      </c>
      <c r="Q146" s="169">
        <f t="shared" ref="Q146" si="23">IF(Q127=0,"",Q127/Q108)</f>
        <v>0.73771917570511925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>
        <f t="shared" si="24"/>
        <v>0.47323187873009526</v>
      </c>
      <c r="L147" s="73">
        <f t="shared" si="24"/>
        <v>0.47409237396281628</v>
      </c>
      <c r="M147" s="73">
        <f t="shared" si="24"/>
        <v>0.47630291581585815</v>
      </c>
      <c r="N147" s="73">
        <f t="shared" si="24"/>
        <v>0.47827055788744988</v>
      </c>
      <c r="O147" s="73">
        <f t="shared" si="24"/>
        <v>0.47860145314307834</v>
      </c>
      <c r="P147" s="73">
        <f t="shared" si="24"/>
        <v>0.47872879115575045</v>
      </c>
      <c r="Q147" s="73">
        <f t="shared" si="24"/>
        <v>0.48452901459112413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>
        <f t="shared" si="24"/>
        <v>0.85236615441619623</v>
      </c>
      <c r="L148" s="65">
        <f t="shared" si="24"/>
        <v>0.85326214866000394</v>
      </c>
      <c r="M148" s="65">
        <f t="shared" si="24"/>
        <v>0.85439962906534772</v>
      </c>
      <c r="N148" s="65">
        <f t="shared" si="24"/>
        <v>0.85693828671920957</v>
      </c>
      <c r="O148" s="65">
        <f t="shared" si="24"/>
        <v>0.85853108914890708</v>
      </c>
      <c r="P148" s="65">
        <f t="shared" si="24"/>
        <v>0.86033935193749289</v>
      </c>
      <c r="Q148" s="65">
        <f t="shared" si="24"/>
        <v>0.86217653530640093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0.55312621664257267</v>
      </c>
      <c r="L150" s="168">
        <f t="shared" si="25"/>
        <v>0.73528481892237862</v>
      </c>
      <c r="M150" s="168">
        <f t="shared" si="25"/>
        <v>1.1936853091832864</v>
      </c>
      <c r="N150" s="168">
        <f t="shared" si="25"/>
        <v>1.7398383297873932</v>
      </c>
      <c r="O150" s="168">
        <f t="shared" si="25"/>
        <v>1.6599646205902177</v>
      </c>
      <c r="P150" s="168">
        <f t="shared" si="25"/>
        <v>1.6568043391844074</v>
      </c>
      <c r="Q150" s="168">
        <f t="shared" si="25"/>
        <v>3.3609897510047633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0.55312621664257267</v>
      </c>
      <c r="L165" s="157">
        <f t="shared" si="31"/>
        <v>0.73528481892237862</v>
      </c>
      <c r="M165" s="157">
        <f t="shared" si="31"/>
        <v>1.1936853091832864</v>
      </c>
      <c r="N165" s="157">
        <f t="shared" si="31"/>
        <v>1.7398383297873932</v>
      </c>
      <c r="O165" s="157">
        <f t="shared" si="31"/>
        <v>1.6599646205902177</v>
      </c>
      <c r="P165" s="157">
        <f t="shared" si="31"/>
        <v>1.6568043391844074</v>
      </c>
      <c r="Q165" s="157">
        <f t="shared" si="31"/>
        <v>3.3609897510047633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0.55312621664257267</v>
      </c>
      <c r="L166" s="156">
        <f>RES_hhdet_emi!L$121</f>
        <v>0.73528481892237862</v>
      </c>
      <c r="M166" s="156">
        <f>RES_hhdet_emi!M$121</f>
        <v>1.1936853091832864</v>
      </c>
      <c r="N166" s="156">
        <f>RES_hhdet_emi!N$121</f>
        <v>1.7398383297873932</v>
      </c>
      <c r="O166" s="156">
        <f>RES_hhdet_emi!O$121</f>
        <v>1.6599646205902177</v>
      </c>
      <c r="P166" s="156">
        <f>RES_hhdet_emi!P$121</f>
        <v>1.6568043391844074</v>
      </c>
      <c r="Q166" s="156">
        <f>RES_hhdet_emi!Q$121</f>
        <v>3.3609897510047633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15197.566779871613</v>
      </c>
      <c r="L169" s="168">
        <f t="shared" si="32"/>
        <v>13252.890816245756</v>
      </c>
      <c r="M169" s="168">
        <f t="shared" si="32"/>
        <v>12880.882835995591</v>
      </c>
      <c r="N169" s="168">
        <f t="shared" si="32"/>
        <v>12118.311990610007</v>
      </c>
      <c r="O169" s="168">
        <f t="shared" si="32"/>
        <v>11936.702159745884</v>
      </c>
      <c r="P169" s="168">
        <f t="shared" si="32"/>
        <v>9916.9536818032739</v>
      </c>
      <c r="Q169" s="168">
        <f t="shared" si="32"/>
        <v>11156.873408664693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9751.8044587374879</v>
      </c>
      <c r="L170" s="157">
        <f t="shared" si="33"/>
        <v>9224.9876520267098</v>
      </c>
      <c r="M170" s="157">
        <f t="shared" si="33"/>
        <v>8424.5048147770794</v>
      </c>
      <c r="N170" s="157">
        <f t="shared" si="33"/>
        <v>7846.1546647795294</v>
      </c>
      <c r="O170" s="157">
        <f t="shared" si="33"/>
        <v>7736.6959096292649</v>
      </c>
      <c r="P170" s="157">
        <f t="shared" si="33"/>
        <v>5969.9446829763174</v>
      </c>
      <c r="Q170" s="157">
        <f t="shared" si="33"/>
        <v>6915.1973679639532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9706.6137476465283</v>
      </c>
      <c r="L171" s="156">
        <f t="shared" si="34"/>
        <v>9194.7866909706772</v>
      </c>
      <c r="M171" s="156">
        <f t="shared" si="34"/>
        <v>8395.6109277761134</v>
      </c>
      <c r="N171" s="156">
        <f t="shared" si="34"/>
        <v>7825.2978558492159</v>
      </c>
      <c r="O171" s="156">
        <f t="shared" si="34"/>
        <v>7717.0250762935775</v>
      </c>
      <c r="P171" s="156">
        <f t="shared" si="34"/>
        <v>5955.4995648608556</v>
      </c>
      <c r="Q171" s="156">
        <f t="shared" si="34"/>
        <v>6884.0912044468787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45.190711090959994</v>
      </c>
      <c r="L172" s="156">
        <f t="shared" si="34"/>
        <v>30.200961056031765</v>
      </c>
      <c r="M172" s="156">
        <f t="shared" si="34"/>
        <v>28.893887000965233</v>
      </c>
      <c r="N172" s="156">
        <f t="shared" si="34"/>
        <v>20.856808930313086</v>
      </c>
      <c r="O172" s="156">
        <f t="shared" si="34"/>
        <v>19.670833335687352</v>
      </c>
      <c r="P172" s="156">
        <f t="shared" si="34"/>
        <v>14.445118115461833</v>
      </c>
      <c r="Q172" s="156">
        <f t="shared" si="34"/>
        <v>31.106163517074698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38.768567078524399</v>
      </c>
      <c r="L173" s="157">
        <f t="shared" si="35"/>
        <v>53.298366005940217</v>
      </c>
      <c r="M173" s="157">
        <f t="shared" si="35"/>
        <v>61.079446398572266</v>
      </c>
      <c r="N173" s="157">
        <f t="shared" si="35"/>
        <v>83.046187943793441</v>
      </c>
      <c r="O173" s="157">
        <f t="shared" si="35"/>
        <v>76.837188391355269</v>
      </c>
      <c r="P173" s="157">
        <f t="shared" si="35"/>
        <v>78.189979316652114</v>
      </c>
      <c r="Q173" s="157">
        <f t="shared" si="35"/>
        <v>90.956288026553338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38.768567078524399</v>
      </c>
      <c r="L174" s="156">
        <f t="shared" si="36"/>
        <v>53.298366005940217</v>
      </c>
      <c r="M174" s="156">
        <f t="shared" si="36"/>
        <v>61.079446398572266</v>
      </c>
      <c r="N174" s="156">
        <f t="shared" si="36"/>
        <v>83.046187943793441</v>
      </c>
      <c r="O174" s="156">
        <f t="shared" si="36"/>
        <v>76.837188391355269</v>
      </c>
      <c r="P174" s="156">
        <f t="shared" si="36"/>
        <v>78.189979316652114</v>
      </c>
      <c r="Q174" s="156">
        <f t="shared" si="36"/>
        <v>90.956288026553338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4188.4887251967821</v>
      </c>
      <c r="L175" s="157">
        <f t="shared" si="36"/>
        <v>2891.2082478166362</v>
      </c>
      <c r="M175" s="157">
        <f t="shared" si="36"/>
        <v>3316.5822985389482</v>
      </c>
      <c r="N175" s="157">
        <f t="shared" si="36"/>
        <v>3156.6210085691782</v>
      </c>
      <c r="O175" s="157">
        <f t="shared" si="36"/>
        <v>3115.7309914344241</v>
      </c>
      <c r="P175" s="157">
        <f t="shared" si="36"/>
        <v>2918.1246173407062</v>
      </c>
      <c r="Q175" s="157">
        <f t="shared" si="36"/>
        <v>3161.7083286105399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4291.5162597964718</v>
      </c>
      <c r="L180" s="162">
        <f t="shared" si="40"/>
        <v>2932.3829787356754</v>
      </c>
      <c r="M180" s="162">
        <f t="shared" si="40"/>
        <v>3390.8874913262312</v>
      </c>
      <c r="N180" s="162">
        <f t="shared" si="40"/>
        <v>3228.8174799645485</v>
      </c>
      <c r="O180" s="162">
        <f t="shared" si="40"/>
        <v>3192.0366657361997</v>
      </c>
      <c r="P180" s="162">
        <f t="shared" si="40"/>
        <v>2986.5468518848998</v>
      </c>
      <c r="Q180" s="162">
        <f t="shared" si="40"/>
        <v>3250.3928694611527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3306.0298166737134</v>
      </c>
      <c r="L181" s="160">
        <f t="shared" si="41"/>
        <v>2554.5190418640764</v>
      </c>
      <c r="M181" s="160">
        <f t="shared" si="41"/>
        <v>2771.0942634934204</v>
      </c>
      <c r="N181" s="160">
        <f t="shared" si="41"/>
        <v>2675.7855110335481</v>
      </c>
      <c r="O181" s="160">
        <f t="shared" si="41"/>
        <v>2646.8334363433369</v>
      </c>
      <c r="P181" s="160">
        <f t="shared" si="41"/>
        <v>2523.2029465793157</v>
      </c>
      <c r="Q181" s="160">
        <f t="shared" si="41"/>
        <v>2652.5855664690357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2145.7581298982168</v>
      </c>
      <c r="L182" s="156">
        <f t="shared" si="42"/>
        <v>1466.1914893678413</v>
      </c>
      <c r="M182" s="156">
        <f t="shared" si="42"/>
        <v>1695.443745663119</v>
      </c>
      <c r="N182" s="156">
        <f t="shared" si="42"/>
        <v>1614.408739982282</v>
      </c>
      <c r="O182" s="156">
        <f t="shared" si="42"/>
        <v>1596.0183328681085</v>
      </c>
      <c r="P182" s="156">
        <f t="shared" si="42"/>
        <v>1493.2734259424572</v>
      </c>
      <c r="Q182" s="156">
        <f t="shared" si="42"/>
        <v>1625.1964347305857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1160.2716867754973</v>
      </c>
      <c r="L183" s="156">
        <f t="shared" si="42"/>
        <v>1088.3275524962351</v>
      </c>
      <c r="M183" s="156">
        <f t="shared" si="42"/>
        <v>1075.6505178303009</v>
      </c>
      <c r="N183" s="156">
        <f t="shared" si="42"/>
        <v>1061.3767710512661</v>
      </c>
      <c r="O183" s="156">
        <f t="shared" si="42"/>
        <v>1050.8151034752286</v>
      </c>
      <c r="P183" s="156">
        <f t="shared" si="42"/>
        <v>1029.9295206368579</v>
      </c>
      <c r="Q183" s="156">
        <f t="shared" si="42"/>
        <v>1027.3891317384503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1218.5050288588182</v>
      </c>
      <c r="L184" s="157">
        <f t="shared" si="36"/>
        <v>1083.3965503964705</v>
      </c>
      <c r="M184" s="157">
        <f t="shared" si="36"/>
        <v>1078.7162762809917</v>
      </c>
      <c r="N184" s="157">
        <f t="shared" si="36"/>
        <v>1032.4901293175071</v>
      </c>
      <c r="O184" s="157">
        <f t="shared" si="36"/>
        <v>1007.4380702908409</v>
      </c>
      <c r="P184" s="157">
        <f t="shared" si="36"/>
        <v>950.69440216959754</v>
      </c>
      <c r="Q184" s="157">
        <f t="shared" si="36"/>
        <v>989.01142406364738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1521.5780502774498</v>
      </c>
      <c r="L185" s="156">
        <f t="shared" si="43"/>
        <v>1508.7534524281236</v>
      </c>
      <c r="M185" s="156">
        <f t="shared" si="43"/>
        <v>1481.6345330811255</v>
      </c>
      <c r="N185" s="156">
        <f t="shared" si="43"/>
        <v>1470.0919890272201</v>
      </c>
      <c r="O185" s="156">
        <f t="shared" si="43"/>
        <v>1494.7123010368741</v>
      </c>
      <c r="P185" s="156">
        <f t="shared" si="43"/>
        <v>1469.9141488805083</v>
      </c>
      <c r="Q185" s="156">
        <f t="shared" si="43"/>
        <v>1347.5160159302948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1136.9652887764553</v>
      </c>
      <c r="L186" s="57">
        <f t="shared" si="44"/>
        <v>975.12663763298463</v>
      </c>
      <c r="M186" s="57">
        <f t="shared" si="44"/>
        <v>948.54607414785823</v>
      </c>
      <c r="N186" s="57">
        <f t="shared" si="44"/>
        <v>909.26897751319927</v>
      </c>
      <c r="O186" s="57">
        <f t="shared" si="44"/>
        <v>913.18788470710354</v>
      </c>
      <c r="P186" s="57">
        <f t="shared" si="44"/>
        <v>877.69108158710048</v>
      </c>
      <c r="Q186" s="57">
        <f t="shared" si="44"/>
        <v>874.6292045358615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12370.173588757521</v>
      </c>
      <c r="L188" s="168">
        <f t="shared" si="45"/>
        <v>10907.899272337872</v>
      </c>
      <c r="M188" s="168">
        <f t="shared" si="45"/>
        <v>10584.951314842156</v>
      </c>
      <c r="N188" s="168">
        <f t="shared" si="45"/>
        <v>10068.711785005527</v>
      </c>
      <c r="O188" s="168">
        <f t="shared" si="45"/>
        <v>9963.7229974644088</v>
      </c>
      <c r="P188" s="168">
        <f t="shared" si="45"/>
        <v>8321.5892339834099</v>
      </c>
      <c r="Q188" s="168">
        <f t="shared" si="45"/>
        <v>9350.8505211228985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8197.019616475618</v>
      </c>
      <c r="L189" s="157">
        <f t="shared" si="46"/>
        <v>7767.9987542149784</v>
      </c>
      <c r="M189" s="157">
        <f t="shared" si="46"/>
        <v>7113.6156974078249</v>
      </c>
      <c r="N189" s="157">
        <f t="shared" si="46"/>
        <v>6652.1494578059646</v>
      </c>
      <c r="O189" s="157">
        <f t="shared" si="46"/>
        <v>6571.9419038086771</v>
      </c>
      <c r="P189" s="157">
        <f t="shared" si="46"/>
        <v>5082.2990643764888</v>
      </c>
      <c r="Q189" s="157">
        <f t="shared" si="46"/>
        <v>5894.3486711002643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8151.8289053846584</v>
      </c>
      <c r="L190" s="156">
        <f t="shared" si="47"/>
        <v>7737.7977931589467</v>
      </c>
      <c r="M190" s="156">
        <f t="shared" si="47"/>
        <v>7084.7218104068597</v>
      </c>
      <c r="N190" s="156">
        <f t="shared" si="47"/>
        <v>6631.2926488756511</v>
      </c>
      <c r="O190" s="156">
        <f t="shared" si="47"/>
        <v>6552.2710704729898</v>
      </c>
      <c r="P190" s="156">
        <f t="shared" si="47"/>
        <v>5067.853946261027</v>
      </c>
      <c r="Q190" s="156">
        <f t="shared" si="47"/>
        <v>5863.2425075831898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45.190711090960015</v>
      </c>
      <c r="L191" s="156">
        <f t="shared" si="47"/>
        <v>30.200961056031758</v>
      </c>
      <c r="M191" s="156">
        <f t="shared" si="47"/>
        <v>28.893887000965218</v>
      </c>
      <c r="N191" s="156">
        <f t="shared" si="47"/>
        <v>20.85680893031309</v>
      </c>
      <c r="O191" s="156">
        <f t="shared" si="47"/>
        <v>19.670833335687352</v>
      </c>
      <c r="P191" s="156">
        <f t="shared" si="47"/>
        <v>14.445118115461833</v>
      </c>
      <c r="Q191" s="156">
        <f t="shared" si="47"/>
        <v>31.106163517074688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96.58021183486413</v>
      </c>
      <c r="L192" s="157">
        <f t="shared" si="48"/>
        <v>136.85393070323576</v>
      </c>
      <c r="M192" s="157">
        <f t="shared" si="48"/>
        <v>162.84159119191699</v>
      </c>
      <c r="N192" s="157">
        <f t="shared" si="48"/>
        <v>235.45295113921105</v>
      </c>
      <c r="O192" s="157">
        <f t="shared" si="48"/>
        <v>222.35631373609479</v>
      </c>
      <c r="P192" s="157">
        <f t="shared" si="48"/>
        <v>234.20670851902912</v>
      </c>
      <c r="Q192" s="157">
        <f t="shared" si="48"/>
        <v>280.92411221893269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96.58021183486413</v>
      </c>
      <c r="L193" s="156">
        <f t="shared" si="49"/>
        <v>136.85393070323576</v>
      </c>
      <c r="M193" s="156">
        <f t="shared" si="49"/>
        <v>162.84159119191699</v>
      </c>
      <c r="N193" s="156">
        <f t="shared" si="49"/>
        <v>235.45295113921105</v>
      </c>
      <c r="O193" s="156">
        <f t="shared" si="49"/>
        <v>222.35631373609479</v>
      </c>
      <c r="P193" s="156">
        <f t="shared" si="49"/>
        <v>234.20670851902912</v>
      </c>
      <c r="Q193" s="156">
        <f t="shared" si="49"/>
        <v>280.92411221893269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3160.2631337550415</v>
      </c>
      <c r="L194" s="157">
        <f t="shared" si="49"/>
        <v>2194.6958922581771</v>
      </c>
      <c r="M194" s="157">
        <f t="shared" si="49"/>
        <v>2523.629851954865</v>
      </c>
      <c r="N194" s="157">
        <f t="shared" si="49"/>
        <v>2418.6391320336434</v>
      </c>
      <c r="O194" s="157">
        <f t="shared" si="49"/>
        <v>2396.5475434887007</v>
      </c>
      <c r="P194" s="157">
        <f t="shared" si="49"/>
        <v>2256.31006739852</v>
      </c>
      <c r="Q194" s="157">
        <f t="shared" si="49"/>
        <v>2445.9650452805213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3206.5783305953773</v>
      </c>
      <c r="L199" s="162">
        <f t="shared" si="53"/>
        <v>2195.4785674574723</v>
      </c>
      <c r="M199" s="162">
        <f t="shared" si="53"/>
        <v>2546.5027162387469</v>
      </c>
      <c r="N199" s="162">
        <f t="shared" si="53"/>
        <v>2438.0230048462827</v>
      </c>
      <c r="O199" s="162">
        <f t="shared" si="53"/>
        <v>2417.2349752345758</v>
      </c>
      <c r="P199" s="162">
        <f t="shared" si="53"/>
        <v>2270.4068463717758</v>
      </c>
      <c r="Q199" s="162">
        <f t="shared" si="53"/>
        <v>2475.5103187818349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2763.5608520731726</v>
      </c>
      <c r="L200" s="160">
        <f t="shared" si="54"/>
        <v>2188.2958919306088</v>
      </c>
      <c r="M200" s="160">
        <f t="shared" si="54"/>
        <v>2355.7159642970291</v>
      </c>
      <c r="N200" s="160">
        <f t="shared" si="54"/>
        <v>2289.5406602123444</v>
      </c>
      <c r="O200" s="160">
        <f t="shared" si="54"/>
        <v>2269.4234959586115</v>
      </c>
      <c r="P200" s="160">
        <f t="shared" si="54"/>
        <v>2174.9458216740359</v>
      </c>
      <c r="Q200" s="160">
        <f t="shared" si="54"/>
        <v>2276.3506896223753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1603.289165297675</v>
      </c>
      <c r="L201" s="156">
        <f t="shared" si="55"/>
        <v>1099.9683394343733</v>
      </c>
      <c r="M201" s="156">
        <f t="shared" si="55"/>
        <v>1280.065446466728</v>
      </c>
      <c r="N201" s="156">
        <f t="shared" si="55"/>
        <v>1228.1638891610783</v>
      </c>
      <c r="O201" s="156">
        <f t="shared" si="55"/>
        <v>1218.6083924833831</v>
      </c>
      <c r="P201" s="156">
        <f t="shared" si="55"/>
        <v>1145.016301037178</v>
      </c>
      <c r="Q201" s="156">
        <f t="shared" si="55"/>
        <v>1248.9615578839241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1160.2716867754978</v>
      </c>
      <c r="L202" s="156">
        <f t="shared" si="55"/>
        <v>1088.3275524962351</v>
      </c>
      <c r="M202" s="156">
        <f t="shared" si="55"/>
        <v>1075.6505178303009</v>
      </c>
      <c r="N202" s="156">
        <f t="shared" si="55"/>
        <v>1061.3767710512661</v>
      </c>
      <c r="O202" s="156">
        <f t="shared" si="55"/>
        <v>1050.8151034752286</v>
      </c>
      <c r="P202" s="156">
        <f t="shared" si="55"/>
        <v>1029.9295206368579</v>
      </c>
      <c r="Q202" s="156">
        <f t="shared" si="55"/>
        <v>1027.3891317384503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916.31062669199798</v>
      </c>
      <c r="L203" s="157">
        <f t="shared" si="56"/>
        <v>808.35069516148053</v>
      </c>
      <c r="M203" s="157">
        <f t="shared" si="56"/>
        <v>784.8641742875476</v>
      </c>
      <c r="N203" s="157">
        <f t="shared" si="56"/>
        <v>762.47024402670831</v>
      </c>
      <c r="O203" s="157">
        <f t="shared" si="56"/>
        <v>772.87723643093557</v>
      </c>
      <c r="P203" s="157">
        <f t="shared" si="56"/>
        <v>748.77339368937271</v>
      </c>
      <c r="Q203" s="157">
        <f t="shared" si="56"/>
        <v>729.61269252317993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720.05923936727311</v>
      </c>
      <c r="L204" s="156">
        <f t="shared" si="57"/>
        <v>715.28850598624422</v>
      </c>
      <c r="M204" s="156">
        <f t="shared" si="57"/>
        <v>705.70684828000776</v>
      </c>
      <c r="N204" s="156">
        <f t="shared" si="57"/>
        <v>703.10171573791933</v>
      </c>
      <c r="O204" s="156">
        <f t="shared" si="57"/>
        <v>715.37147930708238</v>
      </c>
      <c r="P204" s="156">
        <f t="shared" si="57"/>
        <v>703.69022359629957</v>
      </c>
      <c r="Q204" s="156">
        <f t="shared" si="57"/>
        <v>652.9106073444633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969.11073089908723</v>
      </c>
      <c r="L205" s="57">
        <f t="shared" si="58"/>
        <v>832.03865004232557</v>
      </c>
      <c r="M205" s="57">
        <f t="shared" si="58"/>
        <v>810.43741390332184</v>
      </c>
      <c r="N205" s="57">
        <f t="shared" si="58"/>
        <v>779.18739975708843</v>
      </c>
      <c r="O205" s="57">
        <f t="shared" si="58"/>
        <v>784.00018925517622</v>
      </c>
      <c r="P205" s="57">
        <f t="shared" si="58"/>
        <v>755.11217633396336</v>
      </c>
      <c r="Q205" s="57">
        <f t="shared" si="58"/>
        <v>754.08477724452257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73.290872749777733</v>
      </c>
      <c r="L207" s="168">
        <f t="shared" si="59"/>
        <v>69.55020988671761</v>
      </c>
      <c r="M207" s="168">
        <f t="shared" si="59"/>
        <v>82.198409942383009</v>
      </c>
      <c r="N207" s="168">
        <f t="shared" si="59"/>
        <v>73.386128302150865</v>
      </c>
      <c r="O207" s="168">
        <f t="shared" si="59"/>
        <v>55.040439689320515</v>
      </c>
      <c r="P207" s="168">
        <f t="shared" si="59"/>
        <v>41.167954756725237</v>
      </c>
      <c r="Q207" s="168">
        <f t="shared" si="59"/>
        <v>74.053447120362293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73.290872749777733</v>
      </c>
      <c r="L222" s="157">
        <f t="shared" si="68"/>
        <v>69.55020988671761</v>
      </c>
      <c r="M222" s="157">
        <f t="shared" si="68"/>
        <v>82.198409942383009</v>
      </c>
      <c r="N222" s="157">
        <f t="shared" si="68"/>
        <v>73.386128302150865</v>
      </c>
      <c r="O222" s="157">
        <f t="shared" si="68"/>
        <v>55.040439689320515</v>
      </c>
      <c r="P222" s="157">
        <f t="shared" si="68"/>
        <v>41.167954756725237</v>
      </c>
      <c r="Q222" s="157">
        <f t="shared" si="68"/>
        <v>74.053447120362293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345.70388540160781</v>
      </c>
      <c r="L223" s="156">
        <f t="shared" si="69"/>
        <v>342.79012537173827</v>
      </c>
      <c r="M223" s="156">
        <f t="shared" si="69"/>
        <v>336.62868279280491</v>
      </c>
      <c r="N223" s="156">
        <f t="shared" si="69"/>
        <v>334.0062065247443</v>
      </c>
      <c r="O223" s="156">
        <f t="shared" si="69"/>
        <v>339.59996329587102</v>
      </c>
      <c r="P223" s="156">
        <f t="shared" si="69"/>
        <v>333.9658010853471</v>
      </c>
      <c r="Q223" s="156">
        <f t="shared" si="69"/>
        <v>306.15683649159803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203.77959921624736</v>
      </c>
      <c r="L226" s="184">
        <f>L169/RES_summary!L$19</f>
        <v>169.94115746951175</v>
      </c>
      <c r="M226" s="184">
        <f>M169/RES_summary!M$19</f>
        <v>163.06445055441387</v>
      </c>
      <c r="N226" s="184">
        <f>N169/RES_summary!N$19</f>
        <v>150.91297622179334</v>
      </c>
      <c r="O226" s="184">
        <f>O169/RES_summary!O$19</f>
        <v>146.87323287729663</v>
      </c>
      <c r="P226" s="184">
        <f>P169/RES_summary!P$19</f>
        <v>120.83712071033838</v>
      </c>
      <c r="Q226" s="184">
        <f>Q169/RES_summary!Q$19</f>
        <v>134.15925087157626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130.75901116412314</v>
      </c>
      <c r="L227" s="178">
        <f>L170/RES_summary!L$19</f>
        <v>118.29155623206651</v>
      </c>
      <c r="M227" s="178">
        <f>M170/RES_summary!M$19</f>
        <v>106.6493086153795</v>
      </c>
      <c r="N227" s="178">
        <f>N170/RES_summary!N$19</f>
        <v>97.710518864004086</v>
      </c>
      <c r="O227" s="178">
        <f>O170/RES_summary!O$19</f>
        <v>95.194931131631577</v>
      </c>
      <c r="P227" s="178">
        <f>P170/RES_summary!P$19</f>
        <v>72.743198106747244</v>
      </c>
      <c r="Q227" s="178">
        <f>Q170/RES_summary!Q$19</f>
        <v>83.153914589963591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130.15306251933023</v>
      </c>
      <c r="L228" s="177">
        <f>L171/RES_summary!L$19</f>
        <v>117.90429081581013</v>
      </c>
      <c r="M228" s="177">
        <f>M171/RES_summary!M$19</f>
        <v>106.28352888830774</v>
      </c>
      <c r="N228" s="177">
        <f>N171/RES_summary!N$19</f>
        <v>97.450782762754855</v>
      </c>
      <c r="O228" s="177">
        <f>O171/RES_summary!O$19</f>
        <v>94.952894524976031</v>
      </c>
      <c r="P228" s="177">
        <f>P171/RES_summary!P$19</f>
        <v>72.567185740712304</v>
      </c>
      <c r="Q228" s="177">
        <f>Q171/RES_summary!Q$19</f>
        <v>82.77986897323207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0.60594864479291655</v>
      </c>
      <c r="L229" s="177">
        <f>L172/RES_summary!L$19</f>
        <v>0.38726541625637384</v>
      </c>
      <c r="M229" s="177">
        <f>M172/RES_summary!M$19</f>
        <v>0.36577972707175466</v>
      </c>
      <c r="N229" s="177">
        <f>N172/RES_summary!N$19</f>
        <v>0.25973610124922891</v>
      </c>
      <c r="O229" s="177">
        <f>O172/RES_summary!O$19</f>
        <v>0.24203660665555246</v>
      </c>
      <c r="P229" s="177">
        <f>P172/RES_summary!P$19</f>
        <v>0.17601236603494538</v>
      </c>
      <c r="Q229" s="177">
        <f>Q172/RES_summary!Q$19</f>
        <v>0.37404561673152148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0.51983604848595666</v>
      </c>
      <c r="L230" s="178">
        <f>L173/RES_summary!L$19</f>
        <v>0.68344228711068244</v>
      </c>
      <c r="M230" s="178">
        <f>M173/RES_summary!M$19</f>
        <v>0.773230103399286</v>
      </c>
      <c r="N230" s="178">
        <f>N173/RES_summary!N$19</f>
        <v>1.0341991026624338</v>
      </c>
      <c r="O230" s="178">
        <f>O173/RES_summary!O$19</f>
        <v>0.94543083283904983</v>
      </c>
      <c r="P230" s="178">
        <f>P173/RES_summary!P$19</f>
        <v>0.95273732964608404</v>
      </c>
      <c r="Q230" s="178">
        <f>Q173/RES_summary!Q$19</f>
        <v>1.093731820442174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0.51983604848595666</v>
      </c>
      <c r="L231" s="177">
        <f>L174/RES_summary!L$19</f>
        <v>0.68344228711068244</v>
      </c>
      <c r="M231" s="177">
        <f>M174/RES_summary!M$19</f>
        <v>0.773230103399286</v>
      </c>
      <c r="N231" s="177">
        <f>N174/RES_summary!N$19</f>
        <v>1.0341991026624338</v>
      </c>
      <c r="O231" s="177">
        <f>O174/RES_summary!O$19</f>
        <v>0.94543083283904983</v>
      </c>
      <c r="P231" s="177">
        <f>P174/RES_summary!P$19</f>
        <v>0.95273732964608404</v>
      </c>
      <c r="Q231" s="177">
        <f>Q174/RES_summary!Q$19</f>
        <v>1.093731820442174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56.162184782949943</v>
      </c>
      <c r="L232" s="178">
        <f>L175/RES_summary!L$19</f>
        <v>37.073819058183588</v>
      </c>
      <c r="M232" s="178">
        <f>M175/RES_summary!M$19</f>
        <v>41.985994059230002</v>
      </c>
      <c r="N232" s="178">
        <f>N175/RES_summary!N$19</f>
        <v>39.310348799118032</v>
      </c>
      <c r="O232" s="178">
        <f>O175/RES_summary!O$19</f>
        <v>38.337011124494751</v>
      </c>
      <c r="P232" s="178">
        <f>P175/RES_summary!P$19</f>
        <v>35.557066005101049</v>
      </c>
      <c r="Q232" s="178">
        <f>Q175/RES_summary!Q$19</f>
        <v>38.018932841112196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57.54364998807538</v>
      </c>
      <c r="L237" s="180">
        <f>L180/RES_summary!L$19</f>
        <v>37.601800577679676</v>
      </c>
      <c r="M237" s="180">
        <f>M180/RES_summary!M$19</f>
        <v>42.926654384261333</v>
      </c>
      <c r="N237" s="180">
        <f>N180/RES_summary!N$19</f>
        <v>40.209433125336837</v>
      </c>
      <c r="O237" s="180">
        <f>O180/RES_summary!O$19</f>
        <v>39.275902027660457</v>
      </c>
      <c r="P237" s="180">
        <f>P180/RES_summary!P$19</f>
        <v>36.390784310154622</v>
      </c>
      <c r="Q237" s="180">
        <f>Q180/RES_summary!Q$19</f>
        <v>39.085347339924006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44.329558856159501</v>
      </c>
      <c r="L238" s="179">
        <f>L181/RES_summary!L$19</f>
        <v>32.7564701748041</v>
      </c>
      <c r="M238" s="179">
        <f>M181/RES_summary!M$19</f>
        <v>35.080434257836878</v>
      </c>
      <c r="N238" s="179">
        <f>N181/RES_summary!N$19</f>
        <v>33.322360037777678</v>
      </c>
      <c r="O238" s="179">
        <f>O181/RES_summary!O$19</f>
        <v>32.567536534039327</v>
      </c>
      <c r="P238" s="179">
        <f>P181/RES_summary!P$19</f>
        <v>30.744983672954358</v>
      </c>
      <c r="Q238" s="179">
        <f>Q181/RES_summary!Q$19</f>
        <v>31.896829822758889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28.771824994037434</v>
      </c>
      <c r="L239" s="177">
        <f>L182/RES_summary!L$19</f>
        <v>18.800900288839884</v>
      </c>
      <c r="M239" s="177">
        <f>M182/RES_summary!M$19</f>
        <v>21.463327192130709</v>
      </c>
      <c r="N239" s="177">
        <f>N182/RES_summary!N$19</f>
        <v>20.104716562668514</v>
      </c>
      <c r="O239" s="177">
        <f>O182/RES_summary!O$19</f>
        <v>19.637951013830335</v>
      </c>
      <c r="P239" s="177">
        <f>P182/RES_summary!P$19</f>
        <v>18.1953921550774</v>
      </c>
      <c r="Q239" s="177">
        <f>Q182/RES_summary!Q$19</f>
        <v>19.542673669962113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15.557733862122076</v>
      </c>
      <c r="L240" s="177">
        <f>L183/RES_summary!L$19</f>
        <v>13.955569885964218</v>
      </c>
      <c r="M240" s="177">
        <f>M183/RES_summary!M$19</f>
        <v>13.617107065706159</v>
      </c>
      <c r="N240" s="177">
        <f>N183/RES_summary!N$19</f>
        <v>13.217643475109165</v>
      </c>
      <c r="O240" s="177">
        <f>O183/RES_summary!O$19</f>
        <v>12.929585520208995</v>
      </c>
      <c r="P240" s="177">
        <f>P183/RES_summary!P$19</f>
        <v>12.549591517876948</v>
      </c>
      <c r="Q240" s="177">
        <f>Q183/RES_summary!Q$19</f>
        <v>12.354156152796776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16.338567220688308</v>
      </c>
      <c r="L241" s="178">
        <f>L184/RES_summary!L$19</f>
        <v>13.892339892150991</v>
      </c>
      <c r="M241" s="178">
        <f>M184/RES_summary!M$19</f>
        <v>13.655917776405074</v>
      </c>
      <c r="N241" s="178">
        <f>N184/RES_summary!N$19</f>
        <v>12.857909456008803</v>
      </c>
      <c r="O241" s="178">
        <f>O184/RES_summary!O$19</f>
        <v>12.395859788331268</v>
      </c>
      <c r="P241" s="178">
        <f>P184/RES_summary!P$19</f>
        <v>11.584119268843988</v>
      </c>
      <c r="Q241" s="178">
        <f>Q184/RES_summary!Q$19</f>
        <v>11.892671620058305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20.402382154519948</v>
      </c>
      <c r="L242" s="177">
        <f>L185/RES_summary!L$19</f>
        <v>19.346670216844764</v>
      </c>
      <c r="M242" s="177">
        <f>M185/RES_summary!M$19</f>
        <v>18.756627487066599</v>
      </c>
      <c r="N242" s="177">
        <f>N185/RES_summary!N$19</f>
        <v>18.307496750027646</v>
      </c>
      <c r="O242" s="177">
        <f>O185/RES_summary!O$19</f>
        <v>18.391447230297842</v>
      </c>
      <c r="P242" s="177">
        <f>P185/RES_summary!P$19</f>
        <v>17.910761625117349</v>
      </c>
      <c r="Q242" s="177">
        <f>Q185/RES_summary!Q$19</f>
        <v>16.203620191142438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15.245225385455308</v>
      </c>
      <c r="L243" s="176">
        <f>L186/RES_summary!L$19</f>
        <v>12.504000204662189</v>
      </c>
      <c r="M243" s="176">
        <f>M186/RES_summary!M$19</f>
        <v>12.008039074327293</v>
      </c>
      <c r="N243" s="176">
        <f>N186/RES_summary!N$19</f>
        <v>11.323399470899117</v>
      </c>
      <c r="O243" s="176">
        <f>O186/RES_summary!O$19</f>
        <v>11.236173530710564</v>
      </c>
      <c r="P243" s="176">
        <f>P186/RES_summary!P$19</f>
        <v>10.69458087383571</v>
      </c>
      <c r="Q243" s="176">
        <f>Q186/RES_summary!Q$19</f>
        <v>10.517247491560235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165.86793482566367</v>
      </c>
      <c r="L245" s="184">
        <f>L188/RES_summary!L$19</f>
        <v>139.87144794323859</v>
      </c>
      <c r="M245" s="184">
        <f>M188/RES_summary!M$19</f>
        <v>133.99929898256451</v>
      </c>
      <c r="N245" s="184">
        <f>N188/RES_summary!N$19</f>
        <v>125.38868972609622</v>
      </c>
      <c r="O245" s="184">
        <f>O188/RES_summary!O$19</f>
        <v>122.59702793511102</v>
      </c>
      <c r="P245" s="184">
        <f>P188/RES_summary!P$19</f>
        <v>101.39775933549159</v>
      </c>
      <c r="Q245" s="184">
        <f>Q188/RES_summary!Q$19</f>
        <v>112.442173983229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109.91136912952787</v>
      </c>
      <c r="L246" s="178">
        <f>L189/RES_summary!L$19</f>
        <v>99.608660315438556</v>
      </c>
      <c r="M246" s="178">
        <f>M189/RES_summary!M$19</f>
        <v>90.054218326674444</v>
      </c>
      <c r="N246" s="178">
        <f>N189/RES_summary!N$19</f>
        <v>82.841213671307145</v>
      </c>
      <c r="O246" s="178">
        <f>O189/RES_summary!O$19</f>
        <v>80.863402703406706</v>
      </c>
      <c r="P246" s="178">
        <f>P189/RES_summary!P$19</f>
        <v>61.927322162951725</v>
      </c>
      <c r="Q246" s="178">
        <f>Q189/RES_summary!Q$19</f>
        <v>70.878405905057846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109.30542048473497</v>
      </c>
      <c r="L247" s="177">
        <f>L190/RES_summary!L$19</f>
        <v>99.221394899182187</v>
      </c>
      <c r="M247" s="177">
        <f>M190/RES_summary!M$19</f>
        <v>89.688438599602691</v>
      </c>
      <c r="N247" s="177">
        <f>N190/RES_summary!N$19</f>
        <v>82.581477570057913</v>
      </c>
      <c r="O247" s="177">
        <f>O190/RES_summary!O$19</f>
        <v>80.62136609675116</v>
      </c>
      <c r="P247" s="177">
        <f>P190/RES_summary!P$19</f>
        <v>61.751309796916779</v>
      </c>
      <c r="Q247" s="177">
        <f>Q190/RES_summary!Q$19</f>
        <v>70.504360288326339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0.60594864479291677</v>
      </c>
      <c r="L248" s="177">
        <f>L191/RES_summary!L$19</f>
        <v>0.38726541625637373</v>
      </c>
      <c r="M248" s="177">
        <f>M191/RES_summary!M$19</f>
        <v>0.36577972707175449</v>
      </c>
      <c r="N248" s="177">
        <f>N191/RES_summary!N$19</f>
        <v>0.25973610124922897</v>
      </c>
      <c r="O248" s="177">
        <f>O191/RES_summary!O$19</f>
        <v>0.24203660665555246</v>
      </c>
      <c r="P248" s="177">
        <f>P191/RES_summary!P$19</f>
        <v>0.17601236603494538</v>
      </c>
      <c r="Q248" s="177">
        <f>Q191/RES_summary!Q$19</f>
        <v>0.37404561673152137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1.2950149945052682</v>
      </c>
      <c r="L249" s="178">
        <f>L192/RES_summary!L$19</f>
        <v>1.7548711228686069</v>
      </c>
      <c r="M249" s="178">
        <f>M192/RES_summary!M$19</f>
        <v>2.0614793980512154</v>
      </c>
      <c r="N249" s="178">
        <f>N192/RES_summary!N$19</f>
        <v>2.9321662657435992</v>
      </c>
      <c r="O249" s="178">
        <f>O192/RES_summary!O$19</f>
        <v>2.7359475181706245</v>
      </c>
      <c r="P249" s="178">
        <f>P192/RES_summary!P$19</f>
        <v>2.8537860734808635</v>
      </c>
      <c r="Q249" s="178">
        <f>Q192/RES_summary!Q$19</f>
        <v>3.3780582665556458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1.2950149945052682</v>
      </c>
      <c r="L250" s="177">
        <f>L193/RES_summary!L$19</f>
        <v>1.7548711228686069</v>
      </c>
      <c r="M250" s="177">
        <f>M193/RES_summary!M$19</f>
        <v>2.0614793980512154</v>
      </c>
      <c r="N250" s="177">
        <f>N193/RES_summary!N$19</f>
        <v>2.9321662657435992</v>
      </c>
      <c r="O250" s="177">
        <f>O193/RES_summary!O$19</f>
        <v>2.7359475181706245</v>
      </c>
      <c r="P250" s="177">
        <f>P193/RES_summary!P$19</f>
        <v>2.8537860734808635</v>
      </c>
      <c r="Q250" s="177">
        <f>Q193/RES_summary!Q$19</f>
        <v>3.3780582665556458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42.375017273648375</v>
      </c>
      <c r="L251" s="178">
        <f>L194/RES_summary!L$19</f>
        <v>28.142475886599904</v>
      </c>
      <c r="M251" s="178">
        <f>M194/RES_summary!M$19</f>
        <v>31.94767939832208</v>
      </c>
      <c r="N251" s="178">
        <f>N194/RES_summary!N$19</f>
        <v>30.120039004154957</v>
      </c>
      <c r="O251" s="178">
        <f>O194/RES_summary!O$19</f>
        <v>29.487933999336924</v>
      </c>
      <c r="P251" s="178">
        <f>P194/RES_summary!P$19</f>
        <v>27.492919773787772</v>
      </c>
      <c r="Q251" s="178">
        <f>Q194/RES_summary!Q$19</f>
        <v>29.412257907134418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42.99604380943866</v>
      </c>
      <c r="L256" s="180">
        <f>L199/RES_summary!L$19</f>
        <v>28.152512091616234</v>
      </c>
      <c r="M256" s="180">
        <f>M199/RES_summary!M$19</f>
        <v>32.237236495808759</v>
      </c>
      <c r="N256" s="180">
        <f>N199/RES_summary!N$19</f>
        <v>30.36143218986653</v>
      </c>
      <c r="O256" s="180">
        <f>O199/RES_summary!O$19</f>
        <v>29.742479177710525</v>
      </c>
      <c r="P256" s="180">
        <f>P199/RES_summary!P$19</f>
        <v>27.664687661092106</v>
      </c>
      <c r="Q256" s="180">
        <f>Q199/RES_summary!Q$19</f>
        <v>29.767534122481067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37.055755766841223</v>
      </c>
      <c r="L257" s="179">
        <f>L200/RES_summary!L$19</f>
        <v>28.060409001830962</v>
      </c>
      <c r="M257" s="179">
        <f>M200/RES_summary!M$19</f>
        <v>29.821987690695874</v>
      </c>
      <c r="N257" s="179">
        <f>N200/RES_summary!N$19</f>
        <v>28.512336988945755</v>
      </c>
      <c r="O257" s="179">
        <f>O200/RES_summary!O$19</f>
        <v>27.923756591932396</v>
      </c>
      <c r="P257" s="179">
        <f>P200/RES_summary!P$19</f>
        <v>26.501504315212461</v>
      </c>
      <c r="Q257" s="179">
        <f>Q200/RES_summary!Q$19</f>
        <v>27.372677994496023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21.498021904719149</v>
      </c>
      <c r="L258" s="177">
        <f>L201/RES_summary!L$19</f>
        <v>14.104839115866739</v>
      </c>
      <c r="M258" s="177">
        <f>M201/RES_summary!M$19</f>
        <v>16.204880624989709</v>
      </c>
      <c r="N258" s="177">
        <f>N201/RES_summary!N$19</f>
        <v>15.294693513836588</v>
      </c>
      <c r="O258" s="177">
        <f>O201/RES_summary!O$19</f>
        <v>14.994171071723406</v>
      </c>
      <c r="P258" s="177">
        <f>P201/RES_summary!P$19</f>
        <v>13.951912797335511</v>
      </c>
      <c r="Q258" s="177">
        <f>Q201/RES_summary!Q$19</f>
        <v>15.018521841699235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15.557733862122081</v>
      </c>
      <c r="L259" s="177">
        <f>L202/RES_summary!L$19</f>
        <v>13.955569885964218</v>
      </c>
      <c r="M259" s="177">
        <f>M202/RES_summary!M$19</f>
        <v>13.617107065706159</v>
      </c>
      <c r="N259" s="177">
        <f>N202/RES_summary!N$19</f>
        <v>13.217643475109165</v>
      </c>
      <c r="O259" s="177">
        <f>O202/RES_summary!O$19</f>
        <v>12.929585520208995</v>
      </c>
      <c r="P259" s="177">
        <f>P202/RES_summary!P$19</f>
        <v>12.549591517876948</v>
      </c>
      <c r="Q259" s="177">
        <f>Q202/RES_summary!Q$19</f>
        <v>12.354156152796776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12.286533427982162</v>
      </c>
      <c r="L260" s="178">
        <f>L203/RES_summary!L$19</f>
        <v>10.365440618331515</v>
      </c>
      <c r="M260" s="178">
        <f>M203/RES_summary!M$19</f>
        <v>9.935921859516748</v>
      </c>
      <c r="N260" s="178">
        <f>N203/RES_summary!N$19</f>
        <v>9.4952707848905131</v>
      </c>
      <c r="O260" s="178">
        <f>O203/RES_summary!O$19</f>
        <v>9.5097437141967553</v>
      </c>
      <c r="P260" s="178">
        <f>P203/RES_summary!P$19</f>
        <v>9.1237313252712369</v>
      </c>
      <c r="Q260" s="178">
        <f>Q203/RES_summary!Q$19</f>
        <v>8.7734519044810764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9.6550576375528472</v>
      </c>
      <c r="L261" s="177">
        <f>L204/RES_summary!L$19</f>
        <v>9.1721088113796494</v>
      </c>
      <c r="M261" s="177">
        <f>M204/RES_summary!M$19</f>
        <v>8.9338363629616939</v>
      </c>
      <c r="N261" s="177">
        <f>N204/RES_summary!N$19</f>
        <v>8.7559366841583959</v>
      </c>
      <c r="O261" s="177">
        <f>O204/RES_summary!O$19</f>
        <v>8.8021733698247928</v>
      </c>
      <c r="P261" s="177">
        <f>P204/RES_summary!P$19</f>
        <v>8.5743972614712334</v>
      </c>
      <c r="Q261" s="177">
        <f>Q204/RES_summary!Q$19</f>
        <v>7.8511241240230882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12.994514135008714</v>
      </c>
      <c r="L262" s="176">
        <f>L205/RES_summary!L$19</f>
        <v>10.669190081475188</v>
      </c>
      <c r="M262" s="176">
        <f>M205/RES_summary!M$19</f>
        <v>10.25966413090744</v>
      </c>
      <c r="N262" s="176">
        <f>N205/RES_summary!N$19</f>
        <v>9.703454542429494</v>
      </c>
      <c r="O262" s="176">
        <f>O205/RES_summary!O$19</f>
        <v>9.6466042991870626</v>
      </c>
      <c r="P262" s="176">
        <f>P205/RES_summary!P$19</f>
        <v>9.2009687782389218</v>
      </c>
      <c r="Q262" s="176">
        <f>Q205/RES_summary!Q$19</f>
        <v>9.067724003233339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0.98273525568182185</v>
      </c>
      <c r="L264" s="184">
        <f>L207/RES_summary!L$19</f>
        <v>0.89183887004544504</v>
      </c>
      <c r="M264" s="184">
        <f>M207/RES_summary!M$19</f>
        <v>1.0405838423003682</v>
      </c>
      <c r="N264" s="184">
        <f>N207/RES_summary!N$19</f>
        <v>0.91389948072417004</v>
      </c>
      <c r="O264" s="184">
        <f>O207/RES_summary!O$19</f>
        <v>0.6772362423031647</v>
      </c>
      <c r="P264" s="184">
        <f>P207/RES_summary!P$19</f>
        <v>0.50162754389628095</v>
      </c>
      <c r="Q264" s="184">
        <f>Q207/RES_summary!Q$19</f>
        <v>0.89047841865893806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0.98273525568182185</v>
      </c>
      <c r="L279" s="178">
        <f>L222/RES_summary!L$19</f>
        <v>0.89183887004544504</v>
      </c>
      <c r="M279" s="178">
        <f>M222/RES_summary!M$19</f>
        <v>1.0405838423003682</v>
      </c>
      <c r="N279" s="178">
        <f>N222/RES_summary!N$19</f>
        <v>0.91389948072417004</v>
      </c>
      <c r="O279" s="178">
        <f>O222/RES_summary!O$19</f>
        <v>0.6772362423031647</v>
      </c>
      <c r="P279" s="178">
        <f>P222/RES_summary!P$19</f>
        <v>0.50162754389628095</v>
      </c>
      <c r="Q279" s="178">
        <f>Q222/RES_summary!Q$19</f>
        <v>0.89047841865893806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4.6354393591441934</v>
      </c>
      <c r="L280" s="177">
        <f>L223/RES_summary!L$19</f>
        <v>4.3955806685876198</v>
      </c>
      <c r="M280" s="177">
        <f>M223/RES_summary!M$19</f>
        <v>4.2615224359520436</v>
      </c>
      <c r="N280" s="177">
        <f>N223/RES_summary!N$19</f>
        <v>4.1594795333093932</v>
      </c>
      <c r="O280" s="177">
        <f>O223/RES_summary!O$19</f>
        <v>4.1785531570419687</v>
      </c>
      <c r="P280" s="177">
        <f>P223/RES_summary!P$19</f>
        <v>4.0693409603115951</v>
      </c>
      <c r="Q280" s="177">
        <f>Q223/RES_summary!Q$19</f>
        <v>3.6814769092051889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3.4609569406261</v>
      </c>
      <c r="L285" s="168">
        <f t="shared" si="71"/>
        <v>3.0336728110524485</v>
      </c>
      <c r="M285" s="168">
        <f t="shared" si="71"/>
        <v>2.4531941104103949</v>
      </c>
      <c r="N285" s="168">
        <f t="shared" si="71"/>
        <v>6.1329493314301748</v>
      </c>
      <c r="O285" s="168">
        <f t="shared" si="71"/>
        <v>3.0132129202161382</v>
      </c>
      <c r="P285" s="168">
        <f t="shared" si="71"/>
        <v>5.6110015251756495</v>
      </c>
      <c r="Q285" s="168">
        <f t="shared" si="71"/>
        <v>4.2664888703078683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2.4220512771626366</v>
      </c>
      <c r="L286" s="157">
        <f t="shared" si="72"/>
        <v>2.2638297748963034</v>
      </c>
      <c r="M286" s="157">
        <f t="shared" si="72"/>
        <v>1.7445240751776201</v>
      </c>
      <c r="N286" s="157">
        <f t="shared" si="72"/>
        <v>4.2926678188740048</v>
      </c>
      <c r="O286" s="157">
        <f t="shared" si="72"/>
        <v>2.1142736228369392</v>
      </c>
      <c r="P286" s="157">
        <f t="shared" si="72"/>
        <v>3.7001159513194875</v>
      </c>
      <c r="Q286" s="157">
        <f t="shared" si="72"/>
        <v>2.8838864544869449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2.4108272806215987</v>
      </c>
      <c r="L287" s="156">
        <f>RES_hhdet_in_fec!L$107</f>
        <v>2.2564184007624739</v>
      </c>
      <c r="M287" s="156">
        <f>RES_hhdet_in_fec!M$107</f>
        <v>1.7385408058215115</v>
      </c>
      <c r="N287" s="156">
        <f>RES_hhdet_in_fec!N$107</f>
        <v>4.2812569614126481</v>
      </c>
      <c r="O287" s="156">
        <f>RES_hhdet_in_fec!O$107</f>
        <v>2.1088980045437213</v>
      </c>
      <c r="P287" s="156">
        <f>RES_hhdet_in_fec!P$107</f>
        <v>3.6911630020383783</v>
      </c>
      <c r="Q287" s="156">
        <f>RES_hhdet_in_fec!Q$107</f>
        <v>2.8709140635565671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1.1223996541037881E-2</v>
      </c>
      <c r="L288" s="156">
        <f>RES_hhdet_in_fec!L$108</f>
        <v>7.4113741338296211E-3</v>
      </c>
      <c r="M288" s="156">
        <f>RES_hhdet_in_fec!M$108</f>
        <v>5.9832693561086584E-3</v>
      </c>
      <c r="N288" s="156">
        <f>RES_hhdet_in_fec!N$108</f>
        <v>1.1410857461356796E-2</v>
      </c>
      <c r="O288" s="156">
        <f>RES_hhdet_in_fec!O$108</f>
        <v>5.3756182932176598E-3</v>
      </c>
      <c r="P288" s="156">
        <f>RES_hhdet_in_fec!P$108</f>
        <v>8.952949281109181E-3</v>
      </c>
      <c r="Q288" s="156">
        <f>RES_hhdet_in_fec!Q$108</f>
        <v>1.2972390930377758E-2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1.0173867647104344E-2</v>
      </c>
      <c r="L289" s="157">
        <f t="shared" si="73"/>
        <v>2.1324779942100847E-2</v>
      </c>
      <c r="M289" s="157">
        <f t="shared" si="73"/>
        <v>1.8481350274012112E-2</v>
      </c>
      <c r="N289" s="157">
        <f t="shared" si="73"/>
        <v>6.5186959761278376E-2</v>
      </c>
      <c r="O289" s="157">
        <f t="shared" si="73"/>
        <v>2.0432814549168732E-2</v>
      </c>
      <c r="P289" s="157">
        <f t="shared" si="73"/>
        <v>5.0873854937959997E-2</v>
      </c>
      <c r="Q289" s="157">
        <f t="shared" si="73"/>
        <v>7.0771046054849768E-2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1.0173867647104344E-2</v>
      </c>
      <c r="L290" s="156">
        <f>RES_hhdet_in_fec!L$110</f>
        <v>2.1324779942100847E-2</v>
      </c>
      <c r="M290" s="156">
        <f>RES_hhdet_in_fec!M$110</f>
        <v>1.8481350274012112E-2</v>
      </c>
      <c r="N290" s="156">
        <f>RES_hhdet_in_fec!N$110</f>
        <v>6.5186959761278376E-2</v>
      </c>
      <c r="O290" s="156">
        <f>RES_hhdet_in_fec!O$110</f>
        <v>2.0432814549168732E-2</v>
      </c>
      <c r="P290" s="156">
        <f>RES_hhdet_in_fec!P$110</f>
        <v>5.0873854937959997E-2</v>
      </c>
      <c r="Q290" s="156">
        <f>RES_hhdet_in_fec!Q$110</f>
        <v>7.0771046054849768E-2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0.79926425721237615</v>
      </c>
      <c r="L291" s="157">
        <f t="shared" si="74"/>
        <v>0.55613861038683099</v>
      </c>
      <c r="M291" s="157">
        <f t="shared" si="74"/>
        <v>0.53018898144514692</v>
      </c>
      <c r="N291" s="157">
        <f t="shared" si="74"/>
        <v>1.3647840201385242</v>
      </c>
      <c r="O291" s="157">
        <f t="shared" si="74"/>
        <v>0.66874504427819437</v>
      </c>
      <c r="P291" s="157">
        <f t="shared" si="74"/>
        <v>1.4150353100692914</v>
      </c>
      <c r="Q291" s="157">
        <f t="shared" si="74"/>
        <v>1.0188753474373855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0.57493691003179792</v>
      </c>
      <c r="L296" s="162">
        <f>RES_hhdet_in_fec!L$116</f>
        <v>0.43193369781342866</v>
      </c>
      <c r="M296" s="162">
        <f>RES_hhdet_in_fec!M$116</f>
        <v>0.35087646918624127</v>
      </c>
      <c r="N296" s="162">
        <f>RES_hhdet_in_fec!N$116</f>
        <v>0.93593795987764516</v>
      </c>
      <c r="O296" s="162">
        <f>RES_hhdet_in_fec!O$116</f>
        <v>0.36359644893153759</v>
      </c>
      <c r="P296" s="162">
        <f>RES_hhdet_in_fec!P$116</f>
        <v>0.90896528130478371</v>
      </c>
      <c r="Q296" s="162">
        <f>RES_hhdet_in_fec!Q$116</f>
        <v>0.73304877078370545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0.22432734718057823</v>
      </c>
      <c r="L297" s="160">
        <f t="shared" si="76"/>
        <v>0.12420491257340233</v>
      </c>
      <c r="M297" s="160">
        <f t="shared" si="76"/>
        <v>0.17931251225890565</v>
      </c>
      <c r="N297" s="160">
        <f t="shared" si="76"/>
        <v>0.42884606026087901</v>
      </c>
      <c r="O297" s="160">
        <f t="shared" si="76"/>
        <v>0.30514859534665673</v>
      </c>
      <c r="P297" s="160">
        <f t="shared" si="76"/>
        <v>0.50607002876450768</v>
      </c>
      <c r="Q297" s="160">
        <f t="shared" si="76"/>
        <v>0.28582657665368005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0.14559827214611362</v>
      </c>
      <c r="L298" s="156">
        <f>RES_hhdet_in_fec!L$118</f>
        <v>7.1288638983842453E-2</v>
      </c>
      <c r="M298" s="156">
        <f>RES_hhdet_in_fec!M$118</f>
        <v>0.10970910713273355</v>
      </c>
      <c r="N298" s="156">
        <f>RES_hhdet_in_fec!N$118</f>
        <v>0.25874003164203968</v>
      </c>
      <c r="O298" s="156">
        <f>RES_hhdet_in_fec!O$118</f>
        <v>0.18400204022473338</v>
      </c>
      <c r="P298" s="156">
        <f>RES_hhdet_in_fec!P$118</f>
        <v>0.2995006512038485</v>
      </c>
      <c r="Q298" s="156">
        <f>RES_hhdet_in_fec!Q$118</f>
        <v>0.17512133791301457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7.8729075034464621E-2</v>
      </c>
      <c r="L299" s="156">
        <f>RES_hhdet_in_fec!L$119</f>
        <v>5.2916273589559873E-2</v>
      </c>
      <c r="M299" s="156">
        <f>RES_hhdet_in_fec!M$119</f>
        <v>6.9603405126172108E-2</v>
      </c>
      <c r="N299" s="156">
        <f>RES_hhdet_in_fec!N$119</f>
        <v>0.17010602861883933</v>
      </c>
      <c r="O299" s="156">
        <f>RES_hhdet_in_fec!O$119</f>
        <v>0.12114655512192332</v>
      </c>
      <c r="P299" s="156">
        <f>RES_hhdet_in_fec!P$119</f>
        <v>0.20656937756065913</v>
      </c>
      <c r="Q299" s="156">
        <f>RES_hhdet_in_fec!Q$119</f>
        <v>0.11070523874066546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0.22946753860398289</v>
      </c>
      <c r="L300" s="157">
        <f t="shared" si="77"/>
        <v>0.1923796458272129</v>
      </c>
      <c r="M300" s="157">
        <f t="shared" si="77"/>
        <v>0.15999970351361564</v>
      </c>
      <c r="N300" s="157">
        <f t="shared" si="77"/>
        <v>0.41031053265636747</v>
      </c>
      <c r="O300" s="157">
        <f t="shared" si="77"/>
        <v>0.20976143855183596</v>
      </c>
      <c r="P300" s="157">
        <f t="shared" si="77"/>
        <v>0.44497640884891088</v>
      </c>
      <c r="Q300" s="157">
        <f t="shared" si="77"/>
        <v>0.29295602232868773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0.22946753860398289</v>
      </c>
      <c r="L302" s="57">
        <f>RES_hhdet_in_fec!L$122</f>
        <v>0.1923796458272129</v>
      </c>
      <c r="M302" s="57">
        <f>RES_hhdet_in_fec!M$122</f>
        <v>0.15999970351361564</v>
      </c>
      <c r="N302" s="57">
        <f>RES_hhdet_in_fec!N$122</f>
        <v>0.41031053265636747</v>
      </c>
      <c r="O302" s="57">
        <f>RES_hhdet_in_fec!O$122</f>
        <v>0.20976143855183596</v>
      </c>
      <c r="P302" s="57">
        <f>RES_hhdet_in_fec!P$122</f>
        <v>0.44497640884891088</v>
      </c>
      <c r="Q302" s="57">
        <f>RES_hhdet_in_fec!Q$122</f>
        <v>0.29295602232868773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2.8739313657668504</v>
      </c>
      <c r="L304" s="168">
        <f t="shared" si="78"/>
        <v>2.568954751465478</v>
      </c>
      <c r="M304" s="168">
        <f t="shared" si="78"/>
        <v>2.0902371237651436</v>
      </c>
      <c r="N304" s="168">
        <f t="shared" si="78"/>
        <v>5.2861578200659283</v>
      </c>
      <c r="O304" s="168">
        <f t="shared" si="78"/>
        <v>2.5914993368905579</v>
      </c>
      <c r="P304" s="168">
        <f t="shared" si="78"/>
        <v>4.8560958568235577</v>
      </c>
      <c r="Q304" s="168">
        <f t="shared" si="78"/>
        <v>3.7797340126809331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2.0358900668094697</v>
      </c>
      <c r="L305" s="157">
        <f t="shared" si="79"/>
        <v>1.9151523803394712</v>
      </c>
      <c r="M305" s="157">
        <f t="shared" si="79"/>
        <v>1.4825444240192198</v>
      </c>
      <c r="N305" s="157">
        <f t="shared" si="79"/>
        <v>3.6594408398896627</v>
      </c>
      <c r="O305" s="157">
        <f t="shared" si="79"/>
        <v>1.8058887450019721</v>
      </c>
      <c r="P305" s="157">
        <f t="shared" si="79"/>
        <v>3.1671844929339961</v>
      </c>
      <c r="Q305" s="157">
        <f t="shared" si="79"/>
        <v>2.4729389559388255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2.0246660702684318</v>
      </c>
      <c r="L306" s="156">
        <f>RES_hhdet_in_tes!L$107</f>
        <v>1.9077065188911009</v>
      </c>
      <c r="M306" s="156">
        <f>RES_hhdet_in_tes!M$107</f>
        <v>1.4765226661841526</v>
      </c>
      <c r="N306" s="156">
        <f>RES_hhdet_in_tes!N$107</f>
        <v>3.6479672163829329</v>
      </c>
      <c r="O306" s="156">
        <f>RES_hhdet_in_tes!O$107</f>
        <v>1.8004834421180345</v>
      </c>
      <c r="P306" s="156">
        <f>RES_hhdet_in_tes!P$107</f>
        <v>3.1581825917246458</v>
      </c>
      <c r="Q306" s="156">
        <f>RES_hhdet_in_tes!Q$107</f>
        <v>2.4598885498933991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1.1223996541037885E-2</v>
      </c>
      <c r="L307" s="156">
        <f>RES_hhdet_in_tes!L$108</f>
        <v>7.4458614483704395E-3</v>
      </c>
      <c r="M307" s="156">
        <f>RES_hhdet_in_tes!M$108</f>
        <v>6.0217578350671734E-3</v>
      </c>
      <c r="N307" s="156">
        <f>RES_hhdet_in_tes!N$108</f>
        <v>1.1473623506729912E-2</v>
      </c>
      <c r="O307" s="156">
        <f>RES_hhdet_in_tes!O$108</f>
        <v>5.4053028839375974E-3</v>
      </c>
      <c r="P307" s="156">
        <f>RES_hhdet_in_tes!P$108</f>
        <v>9.0019012093503128E-3</v>
      </c>
      <c r="Q307" s="156">
        <f>RES_hhdet_in_tes!Q$108</f>
        <v>1.305040604542625E-2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2.5345127936944302E-2</v>
      </c>
      <c r="L308" s="157">
        <f t="shared" si="80"/>
        <v>5.6365247807628908E-2</v>
      </c>
      <c r="M308" s="157">
        <f t="shared" si="80"/>
        <v>5.188222755111007E-2</v>
      </c>
      <c r="N308" s="157">
        <f t="shared" si="80"/>
        <v>0.19324278057683886</v>
      </c>
      <c r="O308" s="157">
        <f t="shared" si="80"/>
        <v>6.3766699966954804E-2</v>
      </c>
      <c r="P308" s="157">
        <f t="shared" si="80"/>
        <v>0.16631402422604399</v>
      </c>
      <c r="Q308" s="157">
        <f t="shared" si="80"/>
        <v>0.24094906869460497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2.5345127936944302E-2</v>
      </c>
      <c r="L309" s="156">
        <f>RES_hhdet_in_tes!L$110</f>
        <v>5.6365247807628908E-2</v>
      </c>
      <c r="M309" s="156">
        <f>RES_hhdet_in_tes!M$110</f>
        <v>5.188222755111007E-2</v>
      </c>
      <c r="N309" s="156">
        <f>RES_hhdet_in_tes!N$110</f>
        <v>0.19324278057683886</v>
      </c>
      <c r="O309" s="156">
        <f>RES_hhdet_in_tes!O$110</f>
        <v>6.3766699966954804E-2</v>
      </c>
      <c r="P309" s="156">
        <f>RES_hhdet_in_tes!P$110</f>
        <v>0.16631402422604399</v>
      </c>
      <c r="Q309" s="156">
        <f>RES_hhdet_in_tes!Q$110</f>
        <v>0.24094906869460497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0.61710580757720934</v>
      </c>
      <c r="L310" s="157">
        <f t="shared" si="81"/>
        <v>0.43287293410657557</v>
      </c>
      <c r="M310" s="157">
        <f t="shared" si="81"/>
        <v>0.41850382260942204</v>
      </c>
      <c r="N310" s="157">
        <f t="shared" si="81"/>
        <v>1.0803367915549598</v>
      </c>
      <c r="O310" s="157">
        <f t="shared" si="81"/>
        <v>0.54084015591271206</v>
      </c>
      <c r="P310" s="157">
        <f t="shared" si="81"/>
        <v>1.1377256431588822</v>
      </c>
      <c r="Q310" s="157">
        <f t="shared" si="81"/>
        <v>0.81190025728699822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0.42958714952063615</v>
      </c>
      <c r="L315" s="162">
        <f>RES_hhdet_in_tes!L$116</f>
        <v>0.32505159767760639</v>
      </c>
      <c r="M315" s="162">
        <f>RES_hhdet_in_tes!M$116</f>
        <v>0.26575963892387605</v>
      </c>
      <c r="N315" s="162">
        <f>RES_hhdet_in_tes!N$116</f>
        <v>0.71302911828026805</v>
      </c>
      <c r="O315" s="162">
        <f>RES_hhdet_in_tes!O$116</f>
        <v>0.27844892358731893</v>
      </c>
      <c r="P315" s="162">
        <f>RES_hhdet_in_tes!P$116</f>
        <v>0.69938399480268476</v>
      </c>
      <c r="Q315" s="162">
        <f>RES_hhdet_in_tes!Q$116</f>
        <v>0.56641624075865271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0.18751865805657314</v>
      </c>
      <c r="L316" s="160">
        <f t="shared" si="83"/>
        <v>0.10782133642896921</v>
      </c>
      <c r="M316" s="160">
        <f t="shared" si="83"/>
        <v>0.15274418368554599</v>
      </c>
      <c r="N316" s="160">
        <f t="shared" si="83"/>
        <v>0.36730767327469166</v>
      </c>
      <c r="O316" s="160">
        <f t="shared" si="83"/>
        <v>0.26239123232539319</v>
      </c>
      <c r="P316" s="160">
        <f t="shared" si="83"/>
        <v>0.43834164835619754</v>
      </c>
      <c r="Q316" s="160">
        <f t="shared" si="83"/>
        <v>0.24548401652834553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0.10878958302210848</v>
      </c>
      <c r="L317" s="156">
        <f>RES_hhdet_in_tes!L$118</f>
        <v>5.4197449634077646E-2</v>
      </c>
      <c r="M317" s="156">
        <f>RES_hhdet_in_tes!M$118</f>
        <v>8.2999204763202591E-2</v>
      </c>
      <c r="N317" s="156">
        <f>RES_hhdet_in_tes!N$118</f>
        <v>0.19703254384917246</v>
      </c>
      <c r="O317" s="156">
        <f>RES_hhdet_in_tes!O$118</f>
        <v>0.14089576423051747</v>
      </c>
      <c r="P317" s="156">
        <f>RES_hhdet_in_tes!P$118</f>
        <v>0.23076820019591959</v>
      </c>
      <c r="Q317" s="156">
        <f>RES_hhdet_in_tes!Q$118</f>
        <v>0.13468930824964742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7.8729075034464649E-2</v>
      </c>
      <c r="L318" s="156">
        <f>RES_hhdet_in_tes!L$119</f>
        <v>5.3623886794891572E-2</v>
      </c>
      <c r="M318" s="156">
        <f>RES_hhdet_in_tes!M$119</f>
        <v>6.9744978922343409E-2</v>
      </c>
      <c r="N318" s="156">
        <f>RES_hhdet_in_tes!N$119</f>
        <v>0.1702751294255192</v>
      </c>
      <c r="O318" s="156">
        <f>RES_hhdet_in_tes!O$119</f>
        <v>0.12149546809487569</v>
      </c>
      <c r="P318" s="156">
        <f>RES_hhdet_in_tes!P$119</f>
        <v>0.20757344816027795</v>
      </c>
      <c r="Q318" s="156">
        <f>RES_hhdet_in_tes!Q$119</f>
        <v>0.11079470827869811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0.195590363443227</v>
      </c>
      <c r="L319" s="157">
        <f t="shared" si="84"/>
        <v>0.16456418921180224</v>
      </c>
      <c r="M319" s="157">
        <f t="shared" si="84"/>
        <v>0.13730664958539146</v>
      </c>
      <c r="N319" s="157">
        <f t="shared" si="84"/>
        <v>0.35313740804446708</v>
      </c>
      <c r="O319" s="157">
        <f t="shared" si="84"/>
        <v>0.18100373600891925</v>
      </c>
      <c r="P319" s="157">
        <f t="shared" si="84"/>
        <v>0.3848716965046361</v>
      </c>
      <c r="Q319" s="157">
        <f t="shared" si="84"/>
        <v>0.25394573076050425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0.195590363443227</v>
      </c>
      <c r="L321" s="57">
        <f>RES_hhdet_in_tes!L$122</f>
        <v>0.16456418921180224</v>
      </c>
      <c r="M321" s="57">
        <f>RES_hhdet_in_tes!M$122</f>
        <v>0.13730664958539146</v>
      </c>
      <c r="N321" s="57">
        <f>RES_hhdet_in_tes!N$122</f>
        <v>0.35313740804446708</v>
      </c>
      <c r="O321" s="57">
        <f>RES_hhdet_in_tes!O$122</f>
        <v>0.18100373600891925</v>
      </c>
      <c r="P321" s="57">
        <f>RES_hhdet_in_tes!P$122</f>
        <v>0.3848716965046361</v>
      </c>
      <c r="Q321" s="57">
        <f>RES_hhdet_in_tes!Q$122</f>
        <v>0.25394573076050425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>
        <f t="shared" si="85"/>
        <v>0.83038633969451969</v>
      </c>
      <c r="L323" s="175">
        <f t="shared" si="85"/>
        <v>0.84681338808394779</v>
      </c>
      <c r="M323" s="175">
        <f t="shared" si="85"/>
        <v>0.85204717999892299</v>
      </c>
      <c r="N323" s="175">
        <f t="shared" si="85"/>
        <v>0.86192752204480083</v>
      </c>
      <c r="O323" s="175">
        <f t="shared" si="85"/>
        <v>0.86004520938555817</v>
      </c>
      <c r="P323" s="175">
        <f t="shared" si="85"/>
        <v>0.86545972854133912</v>
      </c>
      <c r="Q323" s="175">
        <f t="shared" si="85"/>
        <v>0.88591207608334599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>
        <f t="shared" si="85"/>
        <v>0.84056439514957604</v>
      </c>
      <c r="L324" s="169">
        <f t="shared" si="85"/>
        <v>0.8459789696101141</v>
      </c>
      <c r="M324" s="169">
        <f t="shared" si="85"/>
        <v>0.84982743724432319</v>
      </c>
      <c r="N324" s="169">
        <f t="shared" si="85"/>
        <v>0.85248637777184411</v>
      </c>
      <c r="O324" s="169">
        <f t="shared" si="85"/>
        <v>0.85414145335589287</v>
      </c>
      <c r="P324" s="169">
        <f t="shared" si="85"/>
        <v>0.85596898437859925</v>
      </c>
      <c r="Q324" s="169">
        <f t="shared" si="85"/>
        <v>0.85750219190885979</v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>
        <f t="shared" si="85"/>
        <v>0.83982211689026498</v>
      </c>
      <c r="L325" s="73">
        <f t="shared" si="85"/>
        <v>0.84545779197974158</v>
      </c>
      <c r="M325" s="73">
        <f t="shared" si="85"/>
        <v>0.84928847297688381</v>
      </c>
      <c r="N325" s="73">
        <f t="shared" si="85"/>
        <v>0.85207854825402629</v>
      </c>
      <c r="O325" s="73">
        <f t="shared" si="85"/>
        <v>0.85375558146425623</v>
      </c>
      <c r="P325" s="73">
        <f t="shared" si="85"/>
        <v>0.85560637392079308</v>
      </c>
      <c r="Q325" s="73">
        <f t="shared" si="85"/>
        <v>0.85683113302458858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>
        <f t="shared" si="85"/>
        <v>1.0000000000000002</v>
      </c>
      <c r="L326" s="73">
        <f t="shared" si="85"/>
        <v>1.0046532955856862</v>
      </c>
      <c r="M326" s="73">
        <f t="shared" si="85"/>
        <v>1.0064326836496538</v>
      </c>
      <c r="N326" s="73">
        <f t="shared" si="85"/>
        <v>1.0055005546766029</v>
      </c>
      <c r="O326" s="73">
        <f t="shared" si="85"/>
        <v>1.0055220793406017</v>
      </c>
      <c r="P326" s="73">
        <f t="shared" si="85"/>
        <v>1.0054676874294843</v>
      </c>
      <c r="Q326" s="73">
        <f t="shared" si="85"/>
        <v>1.0060139349382236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>
        <f t="shared" si="85"/>
        <v>2.4911989044950822</v>
      </c>
      <c r="L327" s="169">
        <f t="shared" si="85"/>
        <v>2.6431807484375844</v>
      </c>
      <c r="M327" s="169">
        <f t="shared" si="85"/>
        <v>2.8072747273268885</v>
      </c>
      <c r="N327" s="169">
        <f t="shared" si="85"/>
        <v>2.964439226564862</v>
      </c>
      <c r="O327" s="169">
        <f t="shared" si="85"/>
        <v>3.1207986454097694</v>
      </c>
      <c r="P327" s="169">
        <f t="shared" si="85"/>
        <v>3.2691453090956402</v>
      </c>
      <c r="Q327" s="169">
        <f t="shared" si="85"/>
        <v>3.4046277697783629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>
        <f t="shared" si="85"/>
        <v>2.4911989044950822</v>
      </c>
      <c r="L328" s="73">
        <f t="shared" si="85"/>
        <v>2.6431807484375844</v>
      </c>
      <c r="M328" s="73">
        <f t="shared" si="85"/>
        <v>2.8072747273268885</v>
      </c>
      <c r="N328" s="73">
        <f t="shared" si="85"/>
        <v>2.964439226564862</v>
      </c>
      <c r="O328" s="73">
        <f t="shared" si="85"/>
        <v>3.1207986454097694</v>
      </c>
      <c r="P328" s="73">
        <f t="shared" si="85"/>
        <v>3.2691453090956402</v>
      </c>
      <c r="Q328" s="73">
        <f t="shared" si="85"/>
        <v>3.4046277697783629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>
        <f t="shared" si="85"/>
        <v>0.7720923361811679</v>
      </c>
      <c r="L329" s="169">
        <f t="shared" si="85"/>
        <v>0.77835439946434215</v>
      </c>
      <c r="M329" s="169">
        <f t="shared" si="85"/>
        <v>0.78934839699742088</v>
      </c>
      <c r="N329" s="169">
        <f t="shared" si="85"/>
        <v>0.7915807744036355</v>
      </c>
      <c r="O329" s="169">
        <f t="shared" si="85"/>
        <v>0.80873893652021656</v>
      </c>
      <c r="P329" s="169">
        <f t="shared" si="85"/>
        <v>0.80402632716152511</v>
      </c>
      <c r="Q329" s="169">
        <f t="shared" si="85"/>
        <v>0.79685926186067935</v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>
        <f t="shared" si="85"/>
        <v>0.74719006907536523</v>
      </c>
      <c r="L334" s="171">
        <f t="shared" si="85"/>
        <v>0.75254975317533712</v>
      </c>
      <c r="M334" s="171">
        <f t="shared" si="85"/>
        <v>0.75741653334642356</v>
      </c>
      <c r="N334" s="171">
        <f t="shared" si="85"/>
        <v>0.7618337420286726</v>
      </c>
      <c r="O334" s="171">
        <f t="shared" si="85"/>
        <v>0.76581860027942328</v>
      </c>
      <c r="P334" s="171">
        <f t="shared" si="85"/>
        <v>0.76942872207258206</v>
      </c>
      <c r="Q334" s="171">
        <f t="shared" si="85"/>
        <v>0.77268561565568794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0.83591528368418244</v>
      </c>
      <c r="L335" s="170">
        <f t="shared" si="85"/>
        <v>0.86809236603463014</v>
      </c>
      <c r="M335" s="170">
        <f t="shared" si="85"/>
        <v>0.85183226625591968</v>
      </c>
      <c r="N335" s="170">
        <f t="shared" si="85"/>
        <v>0.85650238468145923</v>
      </c>
      <c r="O335" s="170">
        <f t="shared" si="85"/>
        <v>0.85988019059143939</v>
      </c>
      <c r="P335" s="170">
        <f t="shared" si="85"/>
        <v>0.86616796775407034</v>
      </c>
      <c r="Q335" s="170">
        <f t="shared" si="85"/>
        <v>0.85885651153351172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0.74719006907536534</v>
      </c>
      <c r="L336" s="73">
        <f t="shared" si="85"/>
        <v>0.76025367304826064</v>
      </c>
      <c r="M336" s="73">
        <f t="shared" si="85"/>
        <v>0.75653887751346394</v>
      </c>
      <c r="N336" s="73">
        <f t="shared" si="85"/>
        <v>0.76150776746352888</v>
      </c>
      <c r="O336" s="73">
        <f t="shared" si="85"/>
        <v>0.76572935853554958</v>
      </c>
      <c r="P336" s="73">
        <f t="shared" si="85"/>
        <v>0.77050984453069626</v>
      </c>
      <c r="Q336" s="73">
        <f t="shared" si="85"/>
        <v>0.76911991339713071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1.0000000000000004</v>
      </c>
      <c r="L337" s="73">
        <f t="shared" si="85"/>
        <v>1.0133723173861453</v>
      </c>
      <c r="M337" s="73">
        <f t="shared" si="85"/>
        <v>1.0020340067546216</v>
      </c>
      <c r="N337" s="73">
        <f t="shared" si="85"/>
        <v>1.0009940906154406</v>
      </c>
      <c r="O337" s="73">
        <f t="shared" si="85"/>
        <v>1.0028800899258028</v>
      </c>
      <c r="P337" s="73">
        <f t="shared" si="85"/>
        <v>1.0048606943172105</v>
      </c>
      <c r="Q337" s="73">
        <f t="shared" si="85"/>
        <v>1.000808177996366</v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>
        <f t="shared" si="85"/>
        <v>0.85236615441619645</v>
      </c>
      <c r="L338" s="169">
        <f t="shared" si="85"/>
        <v>0.85541372375540548</v>
      </c>
      <c r="M338" s="169">
        <f t="shared" si="85"/>
        <v>0.85816815012852166</v>
      </c>
      <c r="N338" s="169">
        <f t="shared" si="85"/>
        <v>0.86065889110435656</v>
      </c>
      <c r="O338" s="169">
        <f t="shared" si="85"/>
        <v>0.8629028159729647</v>
      </c>
      <c r="P338" s="169">
        <f t="shared" si="85"/>
        <v>0.86492606990164511</v>
      </c>
      <c r="Q338" s="169">
        <f t="shared" si="85"/>
        <v>0.86683908643320151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>
        <f t="shared" si="86"/>
        <v>0.85236615441619645</v>
      </c>
      <c r="L340" s="65">
        <f t="shared" si="86"/>
        <v>0.85541372375540548</v>
      </c>
      <c r="M340" s="65">
        <f t="shared" si="86"/>
        <v>0.85816815012852166</v>
      </c>
      <c r="N340" s="65">
        <f t="shared" si="86"/>
        <v>0.86065889110435656</v>
      </c>
      <c r="O340" s="65">
        <f t="shared" si="86"/>
        <v>0.8629028159729647</v>
      </c>
      <c r="P340" s="65">
        <f t="shared" si="86"/>
        <v>0.86492606990164511</v>
      </c>
      <c r="Q340" s="65">
        <f t="shared" si="86"/>
        <v>0.86683908643320151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17148.342338010905</v>
      </c>
      <c r="L361" s="168">
        <f t="shared" si="94"/>
        <v>15325.688844384493</v>
      </c>
      <c r="M361" s="168">
        <f t="shared" si="94"/>
        <v>14471.007830397337</v>
      </c>
      <c r="N361" s="168">
        <f t="shared" si="94"/>
        <v>13527.198085500531</v>
      </c>
      <c r="O361" s="168">
        <f t="shared" si="94"/>
        <v>13048.301778735484</v>
      </c>
      <c r="P361" s="168">
        <f t="shared" si="94"/>
        <v>11007.219040417467</v>
      </c>
      <c r="Q361" s="168">
        <f t="shared" si="94"/>
        <v>12669.480533950871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12000.774691374156</v>
      </c>
      <c r="L362" s="157">
        <f t="shared" si="95"/>
        <v>11436.549980047901</v>
      </c>
      <c r="M362" s="157">
        <f t="shared" si="95"/>
        <v>10290.674286670601</v>
      </c>
      <c r="N362" s="157">
        <f t="shared" si="95"/>
        <v>9468.1636457643854</v>
      </c>
      <c r="O362" s="157">
        <f t="shared" si="95"/>
        <v>9155.5694881388863</v>
      </c>
      <c r="P362" s="157">
        <f t="shared" si="95"/>
        <v>7258.5948459248166</v>
      </c>
      <c r="Q362" s="157">
        <f t="shared" si="95"/>
        <v>8563.7966974493538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11945.162056375135</v>
      </c>
      <c r="L363" s="156">
        <f t="shared" si="96"/>
        <v>11399.108759138851</v>
      </c>
      <c r="M363" s="156">
        <f t="shared" si="96"/>
        <v>10255.379917857226</v>
      </c>
      <c r="N363" s="156">
        <f t="shared" si="96"/>
        <v>9442.9951793604432</v>
      </c>
      <c r="O363" s="156">
        <f t="shared" si="96"/>
        <v>9132.2911166482445</v>
      </c>
      <c r="P363" s="156">
        <f t="shared" si="96"/>
        <v>7241.0316580780918</v>
      </c>
      <c r="Q363" s="156">
        <f t="shared" si="96"/>
        <v>8525.2747513322502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55.612634999021047</v>
      </c>
      <c r="L364" s="156">
        <f t="shared" si="96"/>
        <v>37.441220909049662</v>
      </c>
      <c r="M364" s="156">
        <f t="shared" si="96"/>
        <v>35.294368813375392</v>
      </c>
      <c r="N364" s="156">
        <f t="shared" si="96"/>
        <v>25.168466403943011</v>
      </c>
      <c r="O364" s="156">
        <f t="shared" si="96"/>
        <v>23.27837149064251</v>
      </c>
      <c r="P364" s="156">
        <f t="shared" si="96"/>
        <v>17.563187846724368</v>
      </c>
      <c r="Q364" s="156">
        <f t="shared" si="96"/>
        <v>38.521946117103582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50.409458513112114</v>
      </c>
      <c r="L365" s="157">
        <f t="shared" si="97"/>
        <v>107.72979237475154</v>
      </c>
      <c r="M365" s="157">
        <f t="shared" si="97"/>
        <v>109.01859065967045</v>
      </c>
      <c r="N365" s="157">
        <f t="shared" si="97"/>
        <v>143.78023845123371</v>
      </c>
      <c r="O365" s="157">
        <f t="shared" si="97"/>
        <v>88.481477242360427</v>
      </c>
      <c r="P365" s="157">
        <f t="shared" si="97"/>
        <v>99.800305207548419</v>
      </c>
      <c r="Q365" s="157">
        <f t="shared" si="97"/>
        <v>210.15697394625084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50.409458513112114</v>
      </c>
      <c r="L366" s="156">
        <f t="shared" si="96"/>
        <v>107.72979237475154</v>
      </c>
      <c r="M366" s="156">
        <f t="shared" si="96"/>
        <v>109.01859065967045</v>
      </c>
      <c r="N366" s="156">
        <f t="shared" si="96"/>
        <v>143.78023845123371</v>
      </c>
      <c r="O366" s="156">
        <f t="shared" si="96"/>
        <v>88.481477242360427</v>
      </c>
      <c r="P366" s="156">
        <f t="shared" si="96"/>
        <v>99.800305207548419</v>
      </c>
      <c r="Q366" s="156">
        <f t="shared" si="96"/>
        <v>210.15697394625084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3960.1928993471824</v>
      </c>
      <c r="L367" s="157">
        <f t="shared" si="98"/>
        <v>2809.5341284283254</v>
      </c>
      <c r="M367" s="157">
        <f t="shared" si="98"/>
        <v>3127.5017616928808</v>
      </c>
      <c r="N367" s="157">
        <f t="shared" si="98"/>
        <v>3010.2488683098868</v>
      </c>
      <c r="O367" s="157">
        <f t="shared" si="98"/>
        <v>2895.9079168390758</v>
      </c>
      <c r="P367" s="157">
        <f t="shared" si="98"/>
        <v>2775.9043618100159</v>
      </c>
      <c r="Q367" s="157">
        <f t="shared" si="98"/>
        <v>3025.5842153290105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4291.5162597964709</v>
      </c>
      <c r="L372" s="162">
        <f t="shared" si="102"/>
        <v>2907.4510908536145</v>
      </c>
      <c r="M372" s="162">
        <f t="shared" si="102"/>
        <v>3353.8281616063227</v>
      </c>
      <c r="N372" s="162">
        <f t="shared" si="102"/>
        <v>3194.8794779140362</v>
      </c>
      <c r="O372" s="162">
        <f t="shared" si="102"/>
        <v>3152.8153388010946</v>
      </c>
      <c r="P372" s="162">
        <f t="shared" si="102"/>
        <v>2948.7224401332651</v>
      </c>
      <c r="Q372" s="162">
        <f t="shared" si="102"/>
        <v>3201.9967324208378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3306.0298166737134</v>
      </c>
      <c r="L373" s="160">
        <f t="shared" si="103"/>
        <v>2514.9840980320164</v>
      </c>
      <c r="M373" s="160">
        <f t="shared" si="103"/>
        <v>2762.6889752502425</v>
      </c>
      <c r="N373" s="160">
        <f t="shared" si="103"/>
        <v>2673.1080236180537</v>
      </c>
      <c r="O373" s="160">
        <f t="shared" si="103"/>
        <v>2639.6201864390005</v>
      </c>
      <c r="P373" s="160">
        <f t="shared" si="103"/>
        <v>2511.5239479662587</v>
      </c>
      <c r="Q373" s="160">
        <f t="shared" si="103"/>
        <v>2651.0007335169194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2145.7581298982168</v>
      </c>
      <c r="L374" s="156">
        <f t="shared" si="104"/>
        <v>1443.5000170283345</v>
      </c>
      <c r="M374" s="156">
        <f t="shared" si="104"/>
        <v>1690.3011225592679</v>
      </c>
      <c r="N374" s="156">
        <f t="shared" si="104"/>
        <v>1612.7933044150652</v>
      </c>
      <c r="O374" s="156">
        <f t="shared" si="104"/>
        <v>1591.6688037557715</v>
      </c>
      <c r="P374" s="156">
        <f t="shared" si="104"/>
        <v>1486.3616005206698</v>
      </c>
      <c r="Q374" s="156">
        <f t="shared" si="104"/>
        <v>1624.2254331176753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1160.2716867754973</v>
      </c>
      <c r="L375" s="156">
        <f t="shared" si="104"/>
        <v>1071.4840810036819</v>
      </c>
      <c r="M375" s="156">
        <f t="shared" si="104"/>
        <v>1072.3878526909746</v>
      </c>
      <c r="N375" s="156">
        <f t="shared" si="104"/>
        <v>1060.3147192029883</v>
      </c>
      <c r="O375" s="156">
        <f t="shared" si="104"/>
        <v>1047.9513826832283</v>
      </c>
      <c r="P375" s="156">
        <f t="shared" si="104"/>
        <v>1025.1623474455887</v>
      </c>
      <c r="Q375" s="156">
        <f t="shared" si="104"/>
        <v>1026.7753003992436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1136.9652887764555</v>
      </c>
      <c r="L376" s="157">
        <f t="shared" si="105"/>
        <v>971.8749435335144</v>
      </c>
      <c r="M376" s="157">
        <f t="shared" si="105"/>
        <v>943.81319137418279</v>
      </c>
      <c r="N376" s="157">
        <f t="shared" si="105"/>
        <v>905.00533297502409</v>
      </c>
      <c r="O376" s="157">
        <f t="shared" si="105"/>
        <v>908.34289651516156</v>
      </c>
      <c r="P376" s="157">
        <f t="shared" si="105"/>
        <v>872.91952747508697</v>
      </c>
      <c r="Q376" s="157">
        <f t="shared" si="105"/>
        <v>869.9426472262561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1136.9652887764555</v>
      </c>
      <c r="L378" s="57">
        <f t="shared" si="107"/>
        <v>971.8749435335144</v>
      </c>
      <c r="M378" s="57">
        <f t="shared" si="107"/>
        <v>943.81319137418279</v>
      </c>
      <c r="N378" s="57">
        <f t="shared" si="107"/>
        <v>905.00533297502409</v>
      </c>
      <c r="O378" s="57">
        <f t="shared" si="107"/>
        <v>908.34289651516156</v>
      </c>
      <c r="P378" s="57">
        <f t="shared" si="107"/>
        <v>872.91952747508697</v>
      </c>
      <c r="Q378" s="57">
        <f t="shared" si="107"/>
        <v>869.9426472262561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14239.749225889438</v>
      </c>
      <c r="L380" s="168">
        <f t="shared" si="108"/>
        <v>12977.998495033593</v>
      </c>
      <c r="M380" s="168">
        <f t="shared" si="108"/>
        <v>12329.981413632386</v>
      </c>
      <c r="N380" s="168">
        <f t="shared" si="108"/>
        <v>11659.464326044646</v>
      </c>
      <c r="O380" s="168">
        <f t="shared" si="108"/>
        <v>11222.129435418516</v>
      </c>
      <c r="P380" s="168">
        <f t="shared" si="108"/>
        <v>9526.3048027147634</v>
      </c>
      <c r="Q380" s="168">
        <f t="shared" si="108"/>
        <v>11224.045802729954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10087.423919781257</v>
      </c>
      <c r="L381" s="157">
        <f t="shared" si="109"/>
        <v>9675.0807680154921</v>
      </c>
      <c r="M381" s="157">
        <f t="shared" si="109"/>
        <v>8745.297356557332</v>
      </c>
      <c r="N381" s="157">
        <f t="shared" si="109"/>
        <v>8071.4805305287391</v>
      </c>
      <c r="O381" s="157">
        <f t="shared" si="109"/>
        <v>7820.1514288998187</v>
      </c>
      <c r="P381" s="157">
        <f t="shared" si="109"/>
        <v>6213.132058281999</v>
      </c>
      <c r="Q381" s="157">
        <f t="shared" si="109"/>
        <v>7343.474439124675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10031.811284782236</v>
      </c>
      <c r="L382" s="156">
        <f t="shared" si="110"/>
        <v>9637.4653220384644</v>
      </c>
      <c r="M382" s="156">
        <f t="shared" si="110"/>
        <v>8709.7759502347653</v>
      </c>
      <c r="N382" s="156">
        <f t="shared" si="110"/>
        <v>8046.1736235992148</v>
      </c>
      <c r="O382" s="156">
        <f t="shared" si="110"/>
        <v>7796.7445123948846</v>
      </c>
      <c r="P382" s="156">
        <f t="shared" si="110"/>
        <v>6195.4728404138632</v>
      </c>
      <c r="Q382" s="156">
        <f t="shared" si="110"/>
        <v>7304.7208245299298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55.612634999021068</v>
      </c>
      <c r="L383" s="156">
        <f t="shared" si="110"/>
        <v>37.61544597702845</v>
      </c>
      <c r="M383" s="156">
        <f t="shared" si="110"/>
        <v>35.521406322566037</v>
      </c>
      <c r="N383" s="156">
        <f t="shared" si="110"/>
        <v>25.306906929524139</v>
      </c>
      <c r="O383" s="156">
        <f t="shared" si="110"/>
        <v>23.406916504933836</v>
      </c>
      <c r="P383" s="156">
        <f t="shared" si="110"/>
        <v>17.659217868135574</v>
      </c>
      <c r="Q383" s="156">
        <f t="shared" si="110"/>
        <v>38.753614594745599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125.57998782405519</v>
      </c>
      <c r="L384" s="157">
        <f t="shared" si="111"/>
        <v>284.74931323812137</v>
      </c>
      <c r="M384" s="157">
        <f t="shared" si="111"/>
        <v>306.04513436768809</v>
      </c>
      <c r="N384" s="157">
        <f t="shared" si="111"/>
        <v>426.22777886968669</v>
      </c>
      <c r="O384" s="157">
        <f t="shared" si="111"/>
        <v>276.1328743218138</v>
      </c>
      <c r="P384" s="157">
        <f t="shared" si="111"/>
        <v>326.26169961557008</v>
      </c>
      <c r="Q384" s="157">
        <f t="shared" si="111"/>
        <v>715.50626950999356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125.57998782405519</v>
      </c>
      <c r="L385" s="156">
        <f t="shared" si="112"/>
        <v>284.74931323812137</v>
      </c>
      <c r="M385" s="156">
        <f t="shared" si="112"/>
        <v>306.04513436768809</v>
      </c>
      <c r="N385" s="156">
        <f t="shared" si="112"/>
        <v>426.22777886968669</v>
      </c>
      <c r="O385" s="156">
        <f t="shared" si="112"/>
        <v>276.1328743218138</v>
      </c>
      <c r="P385" s="156">
        <f t="shared" si="112"/>
        <v>326.26169961557008</v>
      </c>
      <c r="Q385" s="156">
        <f t="shared" si="112"/>
        <v>715.50626950999356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3057.6345873850387</v>
      </c>
      <c r="L386" s="157">
        <f t="shared" si="113"/>
        <v>2186.8132493074031</v>
      </c>
      <c r="M386" s="157">
        <f t="shared" si="113"/>
        <v>2468.6885021988851</v>
      </c>
      <c r="N386" s="157">
        <f t="shared" si="113"/>
        <v>2382.8551303244076</v>
      </c>
      <c r="O386" s="157">
        <f t="shared" si="113"/>
        <v>2342.0334889249102</v>
      </c>
      <c r="P386" s="157">
        <f t="shared" si="113"/>
        <v>2231.9001885777648</v>
      </c>
      <c r="Q386" s="157">
        <f t="shared" si="113"/>
        <v>2410.964804524398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3206.5783305953782</v>
      </c>
      <c r="L391" s="162">
        <f t="shared" si="116"/>
        <v>2188.0016007912518</v>
      </c>
      <c r="M391" s="162">
        <f t="shared" si="116"/>
        <v>2540.2448996034695</v>
      </c>
      <c r="N391" s="162">
        <f t="shared" si="116"/>
        <v>2433.966987989862</v>
      </c>
      <c r="O391" s="162">
        <f t="shared" si="116"/>
        <v>2414.4846297001504</v>
      </c>
      <c r="P391" s="162">
        <f t="shared" si="116"/>
        <v>2268.8317388584842</v>
      </c>
      <c r="Q391" s="162">
        <f t="shared" si="116"/>
        <v>2474.1368165180957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2763.560852073173</v>
      </c>
      <c r="L392" s="160">
        <f t="shared" si="117"/>
        <v>2183.2384962000833</v>
      </c>
      <c r="M392" s="160">
        <f t="shared" si="117"/>
        <v>2353.3476107476581</v>
      </c>
      <c r="N392" s="160">
        <f t="shared" si="117"/>
        <v>2289.5233967400054</v>
      </c>
      <c r="O392" s="160">
        <f t="shared" si="117"/>
        <v>2269.7571090041783</v>
      </c>
      <c r="P392" s="160">
        <f t="shared" si="117"/>
        <v>2175.4015939756137</v>
      </c>
      <c r="Q392" s="160">
        <f t="shared" si="117"/>
        <v>2276.8292420611219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1603.2891652976753</v>
      </c>
      <c r="L393" s="156">
        <f t="shared" si="117"/>
        <v>1097.426189991018</v>
      </c>
      <c r="M393" s="156">
        <f t="shared" si="117"/>
        <v>1278.7785139207363</v>
      </c>
      <c r="N393" s="156">
        <f t="shared" si="117"/>
        <v>1228.154628625244</v>
      </c>
      <c r="O393" s="156">
        <f t="shared" si="117"/>
        <v>1218.7875321009526</v>
      </c>
      <c r="P393" s="156">
        <f t="shared" si="117"/>
        <v>1145.256245733578</v>
      </c>
      <c r="Q393" s="156">
        <f t="shared" si="117"/>
        <v>1249.2241244568834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1160.2716867754978</v>
      </c>
      <c r="L394" s="156">
        <f t="shared" si="117"/>
        <v>1085.8123062090656</v>
      </c>
      <c r="M394" s="156">
        <f t="shared" si="117"/>
        <v>1074.5690968269221</v>
      </c>
      <c r="N394" s="156">
        <f t="shared" si="117"/>
        <v>1061.3687681147615</v>
      </c>
      <c r="O394" s="156">
        <f t="shared" si="117"/>
        <v>1050.9695769032255</v>
      </c>
      <c r="P394" s="156">
        <f t="shared" si="117"/>
        <v>1030.1453482420359</v>
      </c>
      <c r="Q394" s="156">
        <f t="shared" si="117"/>
        <v>1027.6051176042383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969.11073089908768</v>
      </c>
      <c r="L395" s="157">
        <f t="shared" si="118"/>
        <v>831.35516447257817</v>
      </c>
      <c r="M395" s="157">
        <f t="shared" si="118"/>
        <v>809.95042050847883</v>
      </c>
      <c r="N395" s="157">
        <f t="shared" si="118"/>
        <v>778.90088632181312</v>
      </c>
      <c r="O395" s="157">
        <f t="shared" si="118"/>
        <v>783.81164327197223</v>
      </c>
      <c r="P395" s="157">
        <f t="shared" si="118"/>
        <v>755.01085623942811</v>
      </c>
      <c r="Q395" s="157">
        <f t="shared" si="118"/>
        <v>754.10028957088878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969.11073089908768</v>
      </c>
      <c r="L397" s="57">
        <f t="shared" si="120"/>
        <v>831.35516447257817</v>
      </c>
      <c r="M397" s="57">
        <f t="shared" si="120"/>
        <v>809.95042050847883</v>
      </c>
      <c r="N397" s="57">
        <f t="shared" si="120"/>
        <v>778.90088632181312</v>
      </c>
      <c r="O397" s="57">
        <f t="shared" si="120"/>
        <v>783.81164327197223</v>
      </c>
      <c r="P397" s="57">
        <f t="shared" si="120"/>
        <v>755.01085623942811</v>
      </c>
      <c r="Q397" s="57">
        <f t="shared" si="120"/>
        <v>754.10028957088878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164.93362712089584</v>
      </c>
      <c r="L418" s="184">
        <f>L361/RES_summary!L$21</f>
        <v>144.47300516286859</v>
      </c>
      <c r="M418" s="184">
        <f>M361/RES_summary!M$21</f>
        <v>131.75514941109336</v>
      </c>
      <c r="N418" s="184">
        <f>N361/RES_summary!N$21</f>
        <v>121.74064980263778</v>
      </c>
      <c r="O418" s="184">
        <f>O361/RES_summary!O$21</f>
        <v>115.21378323624066</v>
      </c>
      <c r="P418" s="184">
        <f>P361/RES_summary!P$21</f>
        <v>95.628776254430989</v>
      </c>
      <c r="Q418" s="184">
        <f>Q361/RES_summary!Q$21</f>
        <v>108.93660148283325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115.42406018578342</v>
      </c>
      <c r="L419" s="178">
        <f>L362/RES_summary!L$21</f>
        <v>107.81066750668612</v>
      </c>
      <c r="M419" s="178">
        <f>M362/RES_summary!M$21</f>
        <v>93.694187997958764</v>
      </c>
      <c r="N419" s="178">
        <f>N362/RES_summary!N$21</f>
        <v>85.210580002415753</v>
      </c>
      <c r="O419" s="178">
        <f>O362/RES_summary!O$21</f>
        <v>80.841769013177924</v>
      </c>
      <c r="P419" s="178">
        <f>P362/RES_summary!P$21</f>
        <v>63.061390882994928</v>
      </c>
      <c r="Q419" s="178">
        <f>Q362/RES_summary!Q$21</f>
        <v>73.634503443932715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114.88917503925776</v>
      </c>
      <c r="L420" s="177">
        <f>L363/RES_summary!L$21</f>
        <v>107.45771464716886</v>
      </c>
      <c r="M420" s="177">
        <f>M363/RES_summary!M$21</f>
        <v>93.372841006036865</v>
      </c>
      <c r="N420" s="177">
        <f>N363/RES_summary!N$21</f>
        <v>84.984071494505599</v>
      </c>
      <c r="O420" s="177">
        <f>O363/RES_summary!O$21</f>
        <v>80.636225848059965</v>
      </c>
      <c r="P420" s="177">
        <f>P363/RES_summary!P$21</f>
        <v>62.908805006876555</v>
      </c>
      <c r="Q420" s="177">
        <f>Q363/RES_summary!Q$21</f>
        <v>73.303278349008195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0.53488514652565278</v>
      </c>
      <c r="L421" s="177">
        <f>L364/RES_summary!L$21</f>
        <v>0.35295285951725719</v>
      </c>
      <c r="M421" s="177">
        <f>M364/RES_summary!M$21</f>
        <v>0.32134699192190441</v>
      </c>
      <c r="N421" s="177">
        <f>N364/RES_summary!N$21</f>
        <v>0.22650850791015867</v>
      </c>
      <c r="O421" s="177">
        <f>O364/RES_summary!O$21</f>
        <v>0.20554316511795784</v>
      </c>
      <c r="P421" s="177">
        <f>P364/RES_summary!P$21</f>
        <v>0.1525858761183739</v>
      </c>
      <c r="Q421" s="177">
        <f>Q364/RES_summary!Q$21</f>
        <v>0.33122509492450841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0.48484073095150815</v>
      </c>
      <c r="L422" s="178">
        <f>L365/RES_summary!L$21</f>
        <v>1.0155528412450501</v>
      </c>
      <c r="M422" s="178">
        <f>M365/RES_summary!M$21</f>
        <v>0.99258882790317127</v>
      </c>
      <c r="N422" s="178">
        <f>N365/RES_summary!N$21</f>
        <v>1.2939782168632095</v>
      </c>
      <c r="O422" s="178">
        <f>O365/RES_summary!O$21</f>
        <v>0.78127298956535995</v>
      </c>
      <c r="P422" s="178">
        <f>P365/RES_summary!P$21</f>
        <v>0.86704743693867725</v>
      </c>
      <c r="Q422" s="178">
        <f>Q365/RES_summary!Q$21</f>
        <v>1.8070027779174989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0.48484073095150815</v>
      </c>
      <c r="L423" s="177">
        <f>L366/RES_summary!L$21</f>
        <v>1.0155528412450501</v>
      </c>
      <c r="M423" s="177">
        <f>M366/RES_summary!M$21</f>
        <v>0.99258882790317127</v>
      </c>
      <c r="N423" s="177">
        <f>N366/RES_summary!N$21</f>
        <v>1.2939782168632095</v>
      </c>
      <c r="O423" s="177">
        <f>O366/RES_summary!O$21</f>
        <v>0.78127298956535995</v>
      </c>
      <c r="P423" s="177">
        <f>P366/RES_summary!P$21</f>
        <v>0.86704743693867725</v>
      </c>
      <c r="Q423" s="177">
        <f>Q366/RES_summary!Q$21</f>
        <v>1.8070027779174989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38.089336340104275</v>
      </c>
      <c r="L424" s="178">
        <f>L367/RES_summary!L$21</f>
        <v>26.485063266204051</v>
      </c>
      <c r="M424" s="178">
        <f>M367/RES_summary!M$21</f>
        <v>28.475173721469055</v>
      </c>
      <c r="N424" s="178">
        <f>N367/RES_summary!N$21</f>
        <v>27.091320092999183</v>
      </c>
      <c r="O424" s="178">
        <f>O367/RES_summary!O$21</f>
        <v>25.570262909350379</v>
      </c>
      <c r="P424" s="178">
        <f>P367/RES_summary!P$21</f>
        <v>24.116567149658646</v>
      </c>
      <c r="Q424" s="178">
        <f>Q367/RES_summary!Q$21</f>
        <v>26.015025717496023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41.276021240116819</v>
      </c>
      <c r="L429" s="180">
        <f>L372/RES_summary!L$21</f>
        <v>27.408112008850591</v>
      </c>
      <c r="M429" s="180">
        <f>M372/RES_summary!M$21</f>
        <v>30.535822778242569</v>
      </c>
      <c r="N429" s="180">
        <f>N372/RES_summary!N$21</f>
        <v>28.752939169218589</v>
      </c>
      <c r="O429" s="180">
        <f>O372/RES_summary!O$21</f>
        <v>27.838701862375725</v>
      </c>
      <c r="P429" s="180">
        <f>P372/RES_summary!P$21</f>
        <v>25.617980111825695</v>
      </c>
      <c r="Q429" s="180">
        <f>Q372/RES_summary!Q$21</f>
        <v>27.531881915310713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31.797562603189448</v>
      </c>
      <c r="L430" s="179">
        <f>L373/RES_summary!L$21</f>
        <v>23.70838363409985</v>
      </c>
      <c r="M430" s="179">
        <f>M373/RES_summary!M$21</f>
        <v>25.153638431863222</v>
      </c>
      <c r="N430" s="179">
        <f>N373/RES_summary!N$21</f>
        <v>24.057155497465708</v>
      </c>
      <c r="O430" s="179">
        <f>O373/RES_summary!O$21</f>
        <v>23.307295703568609</v>
      </c>
      <c r="P430" s="179">
        <f>P373/RES_summary!P$21</f>
        <v>21.819676777196353</v>
      </c>
      <c r="Q430" s="179">
        <f>Q373/RES_summary!Q$21</f>
        <v>22.794226619153598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20.638010620058228</v>
      </c>
      <c r="L431" s="177">
        <f>L374/RES_summary!L$21</f>
        <v>13.607661458502688</v>
      </c>
      <c r="M431" s="177">
        <f>M374/RES_summary!M$21</f>
        <v>15.389797280375062</v>
      </c>
      <c r="N431" s="177">
        <f>N374/RES_summary!N$21</f>
        <v>14.514646982754552</v>
      </c>
      <c r="O431" s="177">
        <f>O374/RES_summary!O$21</f>
        <v>14.054103564546434</v>
      </c>
      <c r="P431" s="177">
        <f>P374/RES_summary!P$21</f>
        <v>12.913247243236309</v>
      </c>
      <c r="Q431" s="177">
        <f>Q374/RES_summary!Q$21</f>
        <v>13.965655359876537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11.159551983131223</v>
      </c>
      <c r="L432" s="177">
        <f>L375/RES_summary!L$21</f>
        <v>10.100722175597159</v>
      </c>
      <c r="M432" s="177">
        <f>M375/RES_summary!M$21</f>
        <v>9.76384115148816</v>
      </c>
      <c r="N432" s="177">
        <f>N375/RES_summary!N$21</f>
        <v>9.5425085147111517</v>
      </c>
      <c r="O432" s="177">
        <f>O375/RES_summary!O$21</f>
        <v>9.2531921390221683</v>
      </c>
      <c r="P432" s="177">
        <f>P375/RES_summary!P$21</f>
        <v>8.9064295339600417</v>
      </c>
      <c r="Q432" s="177">
        <f>Q375/RES_summary!Q$21</f>
        <v>8.8285712592770569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10.935389864056626</v>
      </c>
      <c r="L433" s="178">
        <f>L376/RES_summary!L$21</f>
        <v>9.1617215487333716</v>
      </c>
      <c r="M433" s="178">
        <f>M376/RES_summary!M$21</f>
        <v>8.5931988637623373</v>
      </c>
      <c r="N433" s="178">
        <f>N376/RES_summary!N$21</f>
        <v>8.1447714903596236</v>
      </c>
      <c r="O433" s="178">
        <f>O376/RES_summary!O$21</f>
        <v>8.0204783241470086</v>
      </c>
      <c r="P433" s="178">
        <f>P376/RES_summary!P$21</f>
        <v>7.5837707848387419</v>
      </c>
      <c r="Q433" s="178">
        <f>Q376/RES_summary!Q$21</f>
        <v>7.4800695434870264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10.935389864056626</v>
      </c>
      <c r="L435" s="176">
        <f>L378/RES_summary!L$21</f>
        <v>9.1617215487333716</v>
      </c>
      <c r="M435" s="176">
        <f>M378/RES_summary!M$21</f>
        <v>8.5931988637623373</v>
      </c>
      <c r="N435" s="176">
        <f>N378/RES_summary!N$21</f>
        <v>8.1447714903596236</v>
      </c>
      <c r="O435" s="176">
        <f>O378/RES_summary!O$21</f>
        <v>8.0204783241470086</v>
      </c>
      <c r="P435" s="176">
        <f>P378/RES_summary!P$21</f>
        <v>7.5837707848387419</v>
      </c>
      <c r="Q435" s="176">
        <f>Q378/RES_summary!Q$21</f>
        <v>7.4800695434870264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136.95863091746145</v>
      </c>
      <c r="L437" s="184">
        <f>L380/RES_summary!L$21</f>
        <v>122.34167498863842</v>
      </c>
      <c r="M437" s="184">
        <f>M380/RES_summary!M$21</f>
        <v>112.26160350605886</v>
      </c>
      <c r="N437" s="184">
        <f>N380/RES_summary!N$21</f>
        <v>104.93161661651145</v>
      </c>
      <c r="O437" s="184">
        <f>O380/RES_summary!O$21</f>
        <v>99.089062327514966</v>
      </c>
      <c r="P437" s="184">
        <f>P380/RES_summary!P$21</f>
        <v>82.762854737900327</v>
      </c>
      <c r="Q437" s="184">
        <f>Q380/RES_summary!Q$21</f>
        <v>96.508250781120907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97.02135533577129</v>
      </c>
      <c r="L438" s="178">
        <f>L381/RES_summary!L$21</f>
        <v>91.205557410284911</v>
      </c>
      <c r="M438" s="178">
        <f>M381/RES_summary!M$21</f>
        <v>79.623891670993132</v>
      </c>
      <c r="N438" s="178">
        <f>N381/RES_summary!N$21</f>
        <v>72.640858694097346</v>
      </c>
      <c r="O438" s="178">
        <f>O381/RES_summary!O$21</f>
        <v>69.05030607677719</v>
      </c>
      <c r="P438" s="178">
        <f>P381/RES_summary!P$21</f>
        <v>53.978594707619017</v>
      </c>
      <c r="Q438" s="178">
        <f>Q381/RES_summary!Q$21</f>
        <v>63.141748103292777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96.486470189245651</v>
      </c>
      <c r="L439" s="177">
        <f>L382/RES_summary!L$21</f>
        <v>90.850962156784504</v>
      </c>
      <c r="M439" s="177">
        <f>M382/RES_summary!M$21</f>
        <v>79.300477555530421</v>
      </c>
      <c r="N439" s="177">
        <f>N382/RES_summary!N$21</f>
        <v>72.413104263754704</v>
      </c>
      <c r="O439" s="177">
        <f>O382/RES_summary!O$21</f>
        <v>68.843627885993527</v>
      </c>
      <c r="P439" s="177">
        <f>P382/RES_summary!P$21</f>
        <v>53.825174539623873</v>
      </c>
      <c r="Q439" s="177">
        <f>Q382/RES_summary!Q$21</f>
        <v>62.808531042197487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0.534885146525653</v>
      </c>
      <c r="L440" s="177">
        <f>L383/RES_summary!L$21</f>
        <v>0.35459525350040422</v>
      </c>
      <c r="M440" s="177">
        <f>M383/RES_summary!M$21</f>
        <v>0.32341411546270582</v>
      </c>
      <c r="N440" s="177">
        <f>N383/RES_summary!N$21</f>
        <v>0.22775443034263421</v>
      </c>
      <c r="O440" s="177">
        <f>O383/RES_summary!O$21</f>
        <v>0.20667819078365759</v>
      </c>
      <c r="P440" s="177">
        <f>P383/RES_summary!P$21</f>
        <v>0.15342016799514319</v>
      </c>
      <c r="Q440" s="177">
        <f>Q383/RES_summary!Q$21</f>
        <v>0.33321706109529137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1.207834697800992</v>
      </c>
      <c r="L441" s="178">
        <f>L384/RES_summary!L$21</f>
        <v>2.6842897190000072</v>
      </c>
      <c r="M441" s="178">
        <f>M384/RES_summary!M$21</f>
        <v>2.7864695311995913</v>
      </c>
      <c r="N441" s="178">
        <f>N384/RES_summary!N$21</f>
        <v>3.8359197843897519</v>
      </c>
      <c r="O441" s="178">
        <f>O384/RES_summary!O$21</f>
        <v>2.4381956875308166</v>
      </c>
      <c r="P441" s="178">
        <f>P384/RES_summary!P$21</f>
        <v>2.8345040612314745</v>
      </c>
      <c r="Q441" s="178">
        <f>Q384/RES_summary!Q$21</f>
        <v>6.1521718377645609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1.207834697800992</v>
      </c>
      <c r="L442" s="177">
        <f>L385/RES_summary!L$21</f>
        <v>2.6842897190000072</v>
      </c>
      <c r="M442" s="177">
        <f>M385/RES_summary!M$21</f>
        <v>2.7864695311995913</v>
      </c>
      <c r="N442" s="177">
        <f>N385/RES_summary!N$21</f>
        <v>3.8359197843897519</v>
      </c>
      <c r="O442" s="177">
        <f>O385/RES_summary!O$21</f>
        <v>2.4381956875308166</v>
      </c>
      <c r="P442" s="177">
        <f>P385/RES_summary!P$21</f>
        <v>2.8345040612314745</v>
      </c>
      <c r="Q442" s="177">
        <f>Q385/RES_summary!Q$21</f>
        <v>6.1521718377645609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29.408484678421367</v>
      </c>
      <c r="L443" s="178">
        <f>L386/RES_summary!L$21</f>
        <v>20.614765513341364</v>
      </c>
      <c r="M443" s="178">
        <f>M386/RES_summary!M$21</f>
        <v>22.476832731264679</v>
      </c>
      <c r="N443" s="178">
        <f>N386/RES_summary!N$21</f>
        <v>21.444968138833065</v>
      </c>
      <c r="O443" s="178">
        <f>O386/RES_summary!O$21</f>
        <v>20.679667231850367</v>
      </c>
      <c r="P443" s="178">
        <f>P386/RES_summary!P$21</f>
        <v>19.390354909084333</v>
      </c>
      <c r="Q443" s="178">
        <f>Q386/RES_summary!Q$21</f>
        <v>20.730314190530471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30.841033161559128</v>
      </c>
      <c r="L448" s="180">
        <f>L391/RES_summary!L$21</f>
        <v>20.625967927262501</v>
      </c>
      <c r="M448" s="180">
        <f>M391/RES_summary!M$21</f>
        <v>23.128337031577242</v>
      </c>
      <c r="N448" s="180">
        <f>N391/RES_summary!N$21</f>
        <v>21.904959241608587</v>
      </c>
      <c r="O448" s="180">
        <f>O391/RES_summary!O$21</f>
        <v>21.319395693840754</v>
      </c>
      <c r="P448" s="180">
        <f>P391/RES_summary!P$21</f>
        <v>19.711209699522868</v>
      </c>
      <c r="Q448" s="180">
        <f>Q391/RES_summary!Q$21</f>
        <v>21.273489127891555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26.580068563910658</v>
      </c>
      <c r="L449" s="179">
        <f>L392/RES_summary!L$21</f>
        <v>20.581066843782441</v>
      </c>
      <c r="M449" s="179">
        <f>M392/RES_summary!M$21</f>
        <v>21.426680829996041</v>
      </c>
      <c r="N449" s="179">
        <f>N392/RES_summary!N$21</f>
        <v>20.605011052232054</v>
      </c>
      <c r="O449" s="179">
        <f>O392/RES_summary!O$21</f>
        <v>20.041481871755611</v>
      </c>
      <c r="P449" s="179">
        <f>P392/RES_summary!P$21</f>
        <v>18.899505091154847</v>
      </c>
      <c r="Q449" s="179">
        <f>Q392/RES_summary!Q$21</f>
        <v>19.57696995723057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15.420516580779431</v>
      </c>
      <c r="L450" s="177">
        <f>L393/RES_summary!L$21</f>
        <v>10.345274605423919</v>
      </c>
      <c r="M450" s="177">
        <f>M393/RES_summary!M$21</f>
        <v>11.642979959654706</v>
      </c>
      <c r="N450" s="177">
        <f>N393/RES_summary!N$21</f>
        <v>11.053016419358666</v>
      </c>
      <c r="O450" s="177">
        <f>O393/RES_summary!O$21</f>
        <v>10.761639707272323</v>
      </c>
      <c r="P450" s="177">
        <f>P393/RES_summary!P$21</f>
        <v>9.9497841257724495</v>
      </c>
      <c r="Q450" s="177">
        <f>Q393/RES_summary!Q$21</f>
        <v>10.741263640922416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11.159551983131227</v>
      </c>
      <c r="L451" s="177">
        <f>L394/RES_summary!L$21</f>
        <v>10.235792238358522</v>
      </c>
      <c r="M451" s="177">
        <f>M394/RES_summary!M$21</f>
        <v>9.7837008703413382</v>
      </c>
      <c r="N451" s="177">
        <f>N394/RES_summary!N$21</f>
        <v>9.551994632873388</v>
      </c>
      <c r="O451" s="177">
        <f>O394/RES_summary!O$21</f>
        <v>9.2798421644832843</v>
      </c>
      <c r="P451" s="177">
        <f>P394/RES_summary!P$21</f>
        <v>8.949720965382399</v>
      </c>
      <c r="Q451" s="177">
        <f>Q394/RES_summary!Q$21</f>
        <v>8.8357063163081531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9.3209562054677999</v>
      </c>
      <c r="L452" s="178">
        <f>L395/RES_summary!L$21</f>
        <v>7.8370623460121553</v>
      </c>
      <c r="M452" s="178">
        <f>M395/RES_summary!M$21</f>
        <v>7.37440957260144</v>
      </c>
      <c r="N452" s="178">
        <f>N395/RES_summary!N$21</f>
        <v>7.0098699991912898</v>
      </c>
      <c r="O452" s="178">
        <f>O395/RES_summary!O$21</f>
        <v>6.920893331356579</v>
      </c>
      <c r="P452" s="178">
        <f>P395/RES_summary!P$21</f>
        <v>6.5594010599654879</v>
      </c>
      <c r="Q452" s="178">
        <f>Q395/RES_summary!Q$21</f>
        <v>6.4840166495331086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9.3209562054677999</v>
      </c>
      <c r="L454" s="176">
        <f>L397/RES_summary!L$21</f>
        <v>7.8370623460121553</v>
      </c>
      <c r="M454" s="176">
        <f>M397/RES_summary!M$21</f>
        <v>7.37440957260144</v>
      </c>
      <c r="N454" s="176">
        <f>N397/RES_summary!N$21</f>
        <v>7.0098699991912898</v>
      </c>
      <c r="O454" s="176">
        <f>O397/RES_summary!O$21</f>
        <v>6.920893331356579</v>
      </c>
      <c r="P454" s="176">
        <f>P397/RES_summary!P$21</f>
        <v>6.5594010599654879</v>
      </c>
      <c r="Q454" s="176">
        <f>Q397/RES_summary!Q$21</f>
        <v>6.4840166495331086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100891</v>
      </c>
      <c r="C5" s="151">
        <f>RES_hhdet_num!C$124</f>
        <v>105409</v>
      </c>
      <c r="D5" s="151">
        <f>RES_hhdet_num!D$124</f>
        <v>105556</v>
      </c>
      <c r="E5" s="151">
        <f>RES_hhdet_num!E$124</f>
        <v>105556</v>
      </c>
      <c r="F5" s="151">
        <f>RES_hhdet_num!F$124</f>
        <v>106218.00000000003</v>
      </c>
      <c r="G5" s="151">
        <f>RES_hhdet_num!G$124</f>
        <v>108591.00000000001</v>
      </c>
      <c r="H5" s="151">
        <f>RES_hhdet_num!H$124</f>
        <v>109267</v>
      </c>
      <c r="I5" s="151">
        <f>RES_hhdet_num!I$124</f>
        <v>116204.99999999999</v>
      </c>
      <c r="J5" s="151">
        <f>RES_hhdet_num!J$124</f>
        <v>116711</v>
      </c>
      <c r="K5" s="151">
        <f>RES_hhdet_num!K$124</f>
        <v>102038.00000000003</v>
      </c>
      <c r="L5" s="151">
        <f>RES_hhdet_num!L$124</f>
        <v>101484.00000000001</v>
      </c>
      <c r="M5" s="151">
        <f>RES_hhdet_num!M$124</f>
        <v>101171.00000000003</v>
      </c>
      <c r="N5" s="151">
        <f>RES_hhdet_num!N$124</f>
        <v>98017.999999999985</v>
      </c>
      <c r="O5" s="151">
        <f>RES_hhdet_num!O$124</f>
        <v>97989.999999999985</v>
      </c>
      <c r="P5" s="151">
        <f>RES_hhdet_num!P$124</f>
        <v>98068.000000000015</v>
      </c>
      <c r="Q5" s="151">
        <f>RES_hhdet_num!Q$124</f>
        <v>100917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100891</v>
      </c>
      <c r="C7" s="67">
        <f>RES_hhdet_num!C$126</f>
        <v>105409</v>
      </c>
      <c r="D7" s="67">
        <f>RES_hhdet_num!D$126</f>
        <v>105556</v>
      </c>
      <c r="E7" s="67">
        <f>RES_hhdet_num!E$126</f>
        <v>105556</v>
      </c>
      <c r="F7" s="67">
        <f>RES_hhdet_num!F$126</f>
        <v>106218.00000000003</v>
      </c>
      <c r="G7" s="67">
        <f>RES_hhdet_num!G$126</f>
        <v>108591.00000000001</v>
      </c>
      <c r="H7" s="67">
        <f>RES_hhdet_num!H$126</f>
        <v>109267</v>
      </c>
      <c r="I7" s="67">
        <f>RES_hhdet_num!I$126</f>
        <v>116204.99999999999</v>
      </c>
      <c r="J7" s="67">
        <f>RES_hhdet_num!J$126</f>
        <v>116711</v>
      </c>
      <c r="K7" s="67">
        <f>RES_hhdet_num!K$126</f>
        <v>102038.00000000003</v>
      </c>
      <c r="L7" s="67">
        <f>RES_hhdet_num!L$126</f>
        <v>101484.00000000001</v>
      </c>
      <c r="M7" s="67">
        <f>RES_hhdet_num!M$126</f>
        <v>101171.00000000003</v>
      </c>
      <c r="N7" s="67">
        <f>RES_hhdet_num!N$126</f>
        <v>98017.999999999985</v>
      </c>
      <c r="O7" s="67">
        <f>RES_hhdet_num!O$126</f>
        <v>97989.999999999985</v>
      </c>
      <c r="P7" s="67">
        <f>RES_hhdet_num!P$126</f>
        <v>98068.000000000015</v>
      </c>
      <c r="Q7" s="67">
        <f>RES_hhdet_num!Q$126</f>
        <v>100917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951</v>
      </c>
      <c r="C9" s="67">
        <f>RES_hhdet_num!C$129</f>
        <v>1195</v>
      </c>
      <c r="D9" s="67">
        <f>RES_hhdet_num!D$129</f>
        <v>1460</v>
      </c>
      <c r="E9" s="67">
        <f>RES_hhdet_num!E$129</f>
        <v>1672</v>
      </c>
      <c r="F9" s="67">
        <f>RES_hhdet_num!F$129</f>
        <v>1984.0000000000002</v>
      </c>
      <c r="G9" s="67">
        <f>RES_hhdet_num!G$129</f>
        <v>2616</v>
      </c>
      <c r="H9" s="67">
        <f>RES_hhdet_num!H$129</f>
        <v>3374</v>
      </c>
      <c r="I9" s="67">
        <f>RES_hhdet_num!I$129</f>
        <v>5087.9999999999991</v>
      </c>
      <c r="J9" s="67">
        <f>RES_hhdet_num!J$129</f>
        <v>6870.9999999999991</v>
      </c>
      <c r="K9" s="67">
        <f>RES_hhdet_num!K$129</f>
        <v>6650.0000000000009</v>
      </c>
      <c r="L9" s="67">
        <f>RES_hhdet_num!L$129</f>
        <v>8998</v>
      </c>
      <c r="M9" s="67">
        <f>RES_hhdet_num!M$129</f>
        <v>10896</v>
      </c>
      <c r="N9" s="67">
        <f>RES_hhdet_num!N$129</f>
        <v>14813.000000000002</v>
      </c>
      <c r="O9" s="67">
        <f>RES_hhdet_num!O$129</f>
        <v>14713.999999999998</v>
      </c>
      <c r="P9" s="67">
        <f>RES_hhdet_num!P$129</f>
        <v>15232</v>
      </c>
      <c r="Q9" s="67">
        <f>RES_hhdet_num!Q$129</f>
        <v>18010.999999999996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81060</v>
      </c>
      <c r="C11" s="67">
        <f>RES_hhdet_num!C$131</f>
        <v>91438</v>
      </c>
      <c r="D11" s="67">
        <f>RES_hhdet_num!D$131</f>
        <v>82610</v>
      </c>
      <c r="E11" s="67">
        <f>RES_hhdet_num!E$131</f>
        <v>79743</v>
      </c>
      <c r="F11" s="67">
        <f>RES_hhdet_num!F$131</f>
        <v>87575.000000000015</v>
      </c>
      <c r="G11" s="67">
        <f>RES_hhdet_num!G$131</f>
        <v>97049.000000000015</v>
      </c>
      <c r="H11" s="67">
        <f>RES_hhdet_num!H$131</f>
        <v>97133</v>
      </c>
      <c r="I11" s="67">
        <f>RES_hhdet_num!I$131</f>
        <v>104537.99999999999</v>
      </c>
      <c r="J11" s="67">
        <f>RES_hhdet_num!J$131</f>
        <v>106782</v>
      </c>
      <c r="K11" s="67">
        <f>RES_hhdet_num!K$131</f>
        <v>88985.000000000029</v>
      </c>
      <c r="L11" s="67">
        <f>RES_hhdet_num!L$131</f>
        <v>88490.000000000015</v>
      </c>
      <c r="M11" s="67">
        <f>RES_hhdet_num!M$131</f>
        <v>86925.000000000029</v>
      </c>
      <c r="N11" s="67">
        <f>RES_hhdet_num!N$131</f>
        <v>84579.999999999985</v>
      </c>
      <c r="O11" s="67">
        <f>RES_hhdet_num!O$131</f>
        <v>83665.999999999985</v>
      </c>
      <c r="P11" s="67">
        <f>RES_hhdet_num!P$131</f>
        <v>83188.000000000015</v>
      </c>
      <c r="Q11" s="67">
        <f>RES_hhdet_num!Q$131</f>
        <v>85135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10382.000000000002</v>
      </c>
      <c r="L12" s="67">
        <f>RES_hhdet_num!L$132</f>
        <v>10825.000000000004</v>
      </c>
      <c r="M12" s="67">
        <f>RES_hhdet_num!M$132</f>
        <v>11844.000000000005</v>
      </c>
      <c r="N12" s="67">
        <f>RES_hhdet_num!N$132</f>
        <v>12698.000000000005</v>
      </c>
      <c r="O12" s="67">
        <f>RES_hhdet_num!O$132</f>
        <v>13616.000000000004</v>
      </c>
      <c r="P12" s="67">
        <f>RES_hhdet_num!P$132</f>
        <v>14412.000000000005</v>
      </c>
      <c r="Q12" s="67">
        <f>RES_hhdet_num!Q$132</f>
        <v>14828</v>
      </c>
    </row>
    <row r="13" spans="1:17" ht="12" customHeight="1" x14ac:dyDescent="0.25">
      <c r="A13" s="23" t="s">
        <v>142</v>
      </c>
      <c r="B13" s="67">
        <f>RES_hhdet_num!B$135</f>
        <v>19831</v>
      </c>
      <c r="C13" s="67">
        <f>RES_hhdet_num!C$135</f>
        <v>13971</v>
      </c>
      <c r="D13" s="67">
        <f>RES_hhdet_num!D$135</f>
        <v>22946.000000000007</v>
      </c>
      <c r="E13" s="67">
        <f>RES_hhdet_num!E$135</f>
        <v>25813</v>
      </c>
      <c r="F13" s="67">
        <f>RES_hhdet_num!F$135</f>
        <v>18643.000000000007</v>
      </c>
      <c r="G13" s="67">
        <f>RES_hhdet_num!G$135</f>
        <v>11542</v>
      </c>
      <c r="H13" s="67">
        <f>RES_hhdet_num!H$135</f>
        <v>12133.999999999998</v>
      </c>
      <c r="I13" s="67">
        <f>RES_hhdet_num!I$135</f>
        <v>11667.000000000004</v>
      </c>
      <c r="J13" s="67">
        <f>RES_hhdet_num!J$135</f>
        <v>9929</v>
      </c>
      <c r="K13" s="67">
        <f>RES_hhdet_num!K$135</f>
        <v>2392.0000000000005</v>
      </c>
      <c r="L13" s="67">
        <f>RES_hhdet_num!L$135</f>
        <v>1933</v>
      </c>
      <c r="M13" s="67">
        <f>RES_hhdet_num!M$135</f>
        <v>2114.0000000000005</v>
      </c>
      <c r="N13" s="67">
        <f>RES_hhdet_num!N$135</f>
        <v>643.00000000000011</v>
      </c>
      <c r="O13" s="67">
        <f>RES_hhdet_num!O$135</f>
        <v>609.00000000000011</v>
      </c>
      <c r="P13" s="67">
        <f>RES_hhdet_num!P$135</f>
        <v>399.00000000000011</v>
      </c>
      <c r="Q13" s="67">
        <f>RES_hhdet_num!Q$135</f>
        <v>812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279.00000000000006</v>
      </c>
      <c r="L14" s="67">
        <f>RES_hhdet_num!L$136</f>
        <v>236</v>
      </c>
      <c r="M14" s="67">
        <f>RES_hhdet_num!M$136</f>
        <v>288.00000000000006</v>
      </c>
      <c r="N14" s="67">
        <f>RES_hhdet_num!N$136</f>
        <v>97.000000000000028</v>
      </c>
      <c r="O14" s="67">
        <f>RES_hhdet_num!O$136</f>
        <v>98.99999999999973</v>
      </c>
      <c r="P14" s="67">
        <f>RES_hhdet_num!P$136</f>
        <v>69.000000000000014</v>
      </c>
      <c r="Q14" s="67">
        <f>RES_hhdet_num!Q$136</f>
        <v>142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25352</v>
      </c>
      <c r="C16" s="67">
        <f>RES_hhdet_num!C$140</f>
        <v>24502</v>
      </c>
      <c r="D16" s="67">
        <f>RES_hhdet_num!D$140</f>
        <v>33567</v>
      </c>
      <c r="E16" s="67">
        <f>RES_hhdet_num!E$140</f>
        <v>33905</v>
      </c>
      <c r="F16" s="67">
        <f>RES_hhdet_num!F$140</f>
        <v>27740.000000000007</v>
      </c>
      <c r="G16" s="67">
        <f>RES_hhdet_num!G$140</f>
        <v>26497</v>
      </c>
      <c r="H16" s="67">
        <f>RES_hhdet_num!H$140</f>
        <v>22429</v>
      </c>
      <c r="I16" s="67">
        <f>RES_hhdet_num!I$140</f>
        <v>23200.999999999996</v>
      </c>
      <c r="J16" s="67">
        <f>RES_hhdet_num!J$140</f>
        <v>33757.999999999978</v>
      </c>
      <c r="K16" s="67">
        <f>RES_hhdet_num!K$140</f>
        <v>21634.000000000007</v>
      </c>
      <c r="L16" s="67">
        <f>RES_hhdet_num!L$140</f>
        <v>20587</v>
      </c>
      <c r="M16" s="67">
        <f>RES_hhdet_num!M$140</f>
        <v>24703.000000000011</v>
      </c>
      <c r="N16" s="67">
        <f>RES_hhdet_num!N$140</f>
        <v>21535.000000000007</v>
      </c>
      <c r="O16" s="67">
        <f>RES_hhdet_num!O$140</f>
        <v>15880.000000000004</v>
      </c>
      <c r="P16" s="67">
        <f>RES_hhdet_num!P$140</f>
        <v>12089.000000000002</v>
      </c>
      <c r="Q16" s="67">
        <f>RES_hhdet_num!Q$140</f>
        <v>24409</v>
      </c>
    </row>
    <row r="17" spans="1:17" ht="12" customHeight="1" x14ac:dyDescent="0.25">
      <c r="A17" s="29" t="s">
        <v>140</v>
      </c>
      <c r="B17" s="83">
        <f>RES_hhdet_num!B$141</f>
        <v>75539</v>
      </c>
      <c r="C17" s="83">
        <f>RES_hhdet_num!C$141</f>
        <v>80907.000000000015</v>
      </c>
      <c r="D17" s="83">
        <f>RES_hhdet_num!D$141</f>
        <v>71989</v>
      </c>
      <c r="E17" s="83">
        <f>RES_hhdet_num!E$141</f>
        <v>71651</v>
      </c>
      <c r="F17" s="83">
        <f>RES_hhdet_num!F$141</f>
        <v>78478</v>
      </c>
      <c r="G17" s="83">
        <f>RES_hhdet_num!G$141</f>
        <v>82094</v>
      </c>
      <c r="H17" s="83">
        <f>RES_hhdet_num!H$141</f>
        <v>86837.999999999971</v>
      </c>
      <c r="I17" s="83">
        <f>RES_hhdet_num!I$141</f>
        <v>93003.999999999971</v>
      </c>
      <c r="J17" s="83">
        <f>RES_hhdet_num!J$141</f>
        <v>82952.999999999985</v>
      </c>
      <c r="K17" s="83">
        <f>RES_hhdet_num!K$141</f>
        <v>80404</v>
      </c>
      <c r="L17" s="83">
        <f>RES_hhdet_num!L$141</f>
        <v>80897</v>
      </c>
      <c r="M17" s="83">
        <f>RES_hhdet_num!M$141</f>
        <v>76468.000000000029</v>
      </c>
      <c r="N17" s="83">
        <f>RES_hhdet_num!N$141</f>
        <v>76483.000000000015</v>
      </c>
      <c r="O17" s="83">
        <f>RES_hhdet_num!O$141</f>
        <v>82110.000000000044</v>
      </c>
      <c r="P17" s="83">
        <f>RES_hhdet_num!P$141</f>
        <v>85979.000000000044</v>
      </c>
      <c r="Q17" s="83">
        <f>RES_hhdet_num!Q$141</f>
        <v>76508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6305.6875</v>
      </c>
      <c r="D21" s="67">
        <f t="shared" si="0"/>
        <v>6305.6875</v>
      </c>
      <c r="E21" s="67">
        <f t="shared" si="0"/>
        <v>6305.6875</v>
      </c>
      <c r="F21" s="67">
        <f t="shared" si="0"/>
        <v>6305.6874999999709</v>
      </c>
      <c r="G21" s="67">
        <f t="shared" si="0"/>
        <v>6305.6875000000146</v>
      </c>
      <c r="H21" s="67">
        <f t="shared" si="0"/>
        <v>6305.6875000000146</v>
      </c>
      <c r="I21" s="67">
        <f t="shared" si="0"/>
        <v>6305.6875000000146</v>
      </c>
      <c r="J21" s="67">
        <f t="shared" si="0"/>
        <v>6305.6874999999854</v>
      </c>
      <c r="K21" s="67">
        <f t="shared" si="0"/>
        <v>14672.999999999971</v>
      </c>
      <c r="L21" s="67">
        <f t="shared" si="0"/>
        <v>6305.6875000000146</v>
      </c>
      <c r="M21" s="67">
        <f t="shared" si="0"/>
        <v>6305.6874999999854</v>
      </c>
      <c r="N21" s="67">
        <f t="shared" si="0"/>
        <v>6305.6875000000437</v>
      </c>
      <c r="O21" s="67">
        <f t="shared" si="0"/>
        <v>6305.6875</v>
      </c>
      <c r="P21" s="67">
        <f t="shared" si="0"/>
        <v>6305.6874999999709</v>
      </c>
      <c r="Q21" s="67">
        <f t="shared" si="0"/>
        <v>4244.0625000000146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117</v>
      </c>
      <c r="D23" s="67">
        <f t="shared" si="1"/>
        <v>122</v>
      </c>
      <c r="E23" s="67">
        <f t="shared" si="1"/>
        <v>111</v>
      </c>
      <c r="F23" s="67">
        <f t="shared" si="1"/>
        <v>110.99999999999977</v>
      </c>
      <c r="G23" s="67">
        <f t="shared" si="1"/>
        <v>118</v>
      </c>
      <c r="H23" s="67">
        <f t="shared" si="1"/>
        <v>120</v>
      </c>
      <c r="I23" s="67">
        <f t="shared" si="1"/>
        <v>120.00000000000091</v>
      </c>
      <c r="J23" s="67">
        <f t="shared" si="1"/>
        <v>132</v>
      </c>
      <c r="K23" s="67">
        <f t="shared" si="1"/>
        <v>360.99999999999818</v>
      </c>
      <c r="L23" s="67">
        <f t="shared" si="1"/>
        <v>389</v>
      </c>
      <c r="M23" s="67">
        <f t="shared" si="1"/>
        <v>368</v>
      </c>
      <c r="N23" s="67">
        <f t="shared" si="1"/>
        <v>0</v>
      </c>
      <c r="O23" s="67">
        <f t="shared" si="1"/>
        <v>764.31250000000364</v>
      </c>
      <c r="P23" s="67">
        <f t="shared" si="1"/>
        <v>877.99999999999818</v>
      </c>
      <c r="Q23" s="67">
        <f t="shared" si="1"/>
        <v>1834.0000000000036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3799.5</v>
      </c>
      <c r="D25" s="67">
        <f t="shared" si="2"/>
        <v>12398.102459469956</v>
      </c>
      <c r="E25" s="67">
        <f t="shared" si="2"/>
        <v>6486.1242233181983</v>
      </c>
      <c r="F25" s="67">
        <f t="shared" si="2"/>
        <v>3799.4999999999854</v>
      </c>
      <c r="G25" s="67">
        <f t="shared" si="2"/>
        <v>3799.5</v>
      </c>
      <c r="H25" s="67">
        <f t="shared" si="2"/>
        <v>5124.3098865517386</v>
      </c>
      <c r="I25" s="67">
        <f t="shared" si="2"/>
        <v>5175.5882139448222</v>
      </c>
      <c r="J25" s="67">
        <f t="shared" si="2"/>
        <v>4436.8510353850579</v>
      </c>
      <c r="K25" s="67">
        <f t="shared" si="2"/>
        <v>17796.999999999971</v>
      </c>
      <c r="L25" s="67">
        <f t="shared" si="2"/>
        <v>5423.7659554703423</v>
      </c>
      <c r="M25" s="67">
        <f t="shared" si="2"/>
        <v>5879.1194622796029</v>
      </c>
      <c r="N25" s="67">
        <f t="shared" si="2"/>
        <v>5925.2971256785386</v>
      </c>
      <c r="O25" s="67">
        <f t="shared" si="2"/>
        <v>5757.2129325962014</v>
      </c>
      <c r="P25" s="67">
        <f t="shared" si="2"/>
        <v>5687.3114014644962</v>
      </c>
      <c r="Q25" s="67">
        <f t="shared" si="2"/>
        <v>3975.7931225108478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800.16598688966951</v>
      </c>
      <c r="M26" s="67">
        <f t="shared" si="2"/>
        <v>426.56803772038256</v>
      </c>
      <c r="N26" s="67">
        <f t="shared" si="2"/>
        <v>380.39037432149962</v>
      </c>
      <c r="O26" s="67">
        <f t="shared" si="2"/>
        <v>548.47456740380221</v>
      </c>
      <c r="P26" s="67">
        <f t="shared" si="2"/>
        <v>618.37609853547474</v>
      </c>
      <c r="Q26" s="67">
        <f t="shared" si="2"/>
        <v>614.28487777932969</v>
      </c>
    </row>
    <row r="27" spans="1:17" ht="12" customHeight="1" x14ac:dyDescent="0.25">
      <c r="A27" s="23" t="s">
        <v>142</v>
      </c>
      <c r="B27" s="67"/>
      <c r="C27" s="67">
        <f t="shared" si="2"/>
        <v>6710.6067869469407</v>
      </c>
      <c r="D27" s="67">
        <f t="shared" si="2"/>
        <v>1859.25</v>
      </c>
      <c r="E27" s="67">
        <f t="shared" si="2"/>
        <v>1859.25</v>
      </c>
      <c r="F27" s="67">
        <f t="shared" si="2"/>
        <v>7793.9477618824276</v>
      </c>
      <c r="G27" s="67">
        <f t="shared" si="2"/>
        <v>7418.9837698403971</v>
      </c>
      <c r="H27" s="67">
        <f t="shared" si="2"/>
        <v>1859.2500000000018</v>
      </c>
      <c r="I27" s="67">
        <f t="shared" si="2"/>
        <v>1859.2499999999982</v>
      </c>
      <c r="J27" s="67">
        <f t="shared" si="2"/>
        <v>2330.9273603107904</v>
      </c>
      <c r="K27" s="67">
        <f t="shared" si="2"/>
        <v>7537</v>
      </c>
      <c r="L27" s="67">
        <f t="shared" si="2"/>
        <v>783.5278172189478</v>
      </c>
      <c r="M27" s="67">
        <f t="shared" si="2"/>
        <v>338.90664244772915</v>
      </c>
      <c r="N27" s="67">
        <f t="shared" si="2"/>
        <v>1471.0000000000005</v>
      </c>
      <c r="O27" s="67">
        <f t="shared" si="2"/>
        <v>34</v>
      </c>
      <c r="P27" s="67">
        <f t="shared" si="2"/>
        <v>210</v>
      </c>
      <c r="Q27" s="67">
        <f t="shared" si="2"/>
        <v>290.35619068955293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89.517739047629505</v>
      </c>
      <c r="M28" s="67">
        <f t="shared" si="2"/>
        <v>70.829287145196815</v>
      </c>
      <c r="N28" s="67">
        <f t="shared" si="2"/>
        <v>191.00000000000003</v>
      </c>
      <c r="O28" s="67">
        <f t="shared" si="2"/>
        <v>0</v>
      </c>
      <c r="P28" s="67">
        <f t="shared" si="2"/>
        <v>29.999999999999716</v>
      </c>
      <c r="Q28" s="67">
        <f t="shared" si="2"/>
        <v>69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2376.75</v>
      </c>
      <c r="D30" s="67">
        <f t="shared" si="3"/>
        <v>2376.75</v>
      </c>
      <c r="E30" s="67">
        <f t="shared" si="3"/>
        <v>2376.75</v>
      </c>
      <c r="F30" s="67">
        <f t="shared" si="3"/>
        <v>7354.9891431049691</v>
      </c>
      <c r="G30" s="67">
        <f t="shared" si="3"/>
        <v>2718.9399381146286</v>
      </c>
      <c r="H30" s="67">
        <f t="shared" si="3"/>
        <v>5015.1846809831768</v>
      </c>
      <c r="I30" s="67">
        <f t="shared" si="3"/>
        <v>2376.75</v>
      </c>
      <c r="J30" s="67">
        <f t="shared" si="3"/>
        <v>2376.7500000000146</v>
      </c>
      <c r="K30" s="67">
        <f t="shared" si="3"/>
        <v>12123.999999999971</v>
      </c>
      <c r="L30" s="67">
        <f t="shared" si="3"/>
        <v>3953.2464450437437</v>
      </c>
      <c r="M30" s="67">
        <f t="shared" si="3"/>
        <v>3736.3863111730207</v>
      </c>
      <c r="N30" s="67">
        <f t="shared" si="3"/>
        <v>3746.368192524551</v>
      </c>
      <c r="O30" s="67">
        <f t="shared" si="3"/>
        <v>5866.699846856638</v>
      </c>
      <c r="P30" s="67">
        <f t="shared" si="3"/>
        <v>3791.0000000000018</v>
      </c>
      <c r="Q30" s="67">
        <f t="shared" si="3"/>
        <v>2165.0227366615982</v>
      </c>
    </row>
    <row r="31" spans="1:17" ht="12" customHeight="1" x14ac:dyDescent="0.25">
      <c r="A31" s="29" t="s">
        <v>140</v>
      </c>
      <c r="B31" s="83"/>
      <c r="C31" s="83">
        <f t="shared" si="3"/>
        <v>7081.4999999999854</v>
      </c>
      <c r="D31" s="83">
        <f t="shared" si="3"/>
        <v>13794.191054956274</v>
      </c>
      <c r="E31" s="83">
        <f t="shared" si="3"/>
        <v>7081.5</v>
      </c>
      <c r="F31" s="83">
        <f t="shared" si="3"/>
        <v>7081.4999999999854</v>
      </c>
      <c r="G31" s="83">
        <f t="shared" si="3"/>
        <v>7081.5000000000146</v>
      </c>
      <c r="H31" s="83">
        <f t="shared" si="3"/>
        <v>7081.5000000000146</v>
      </c>
      <c r="I31" s="83">
        <f t="shared" si="3"/>
        <v>7081.5</v>
      </c>
      <c r="J31" s="83">
        <f t="shared" si="3"/>
        <v>15146.292689358801</v>
      </c>
      <c r="K31" s="83">
        <f t="shared" si="3"/>
        <v>16413.414005348619</v>
      </c>
      <c r="L31" s="83">
        <f t="shared" si="3"/>
        <v>11957.69105495626</v>
      </c>
      <c r="M31" s="83">
        <f t="shared" si="3"/>
        <v>12027.551188826939</v>
      </c>
      <c r="N31" s="83">
        <f t="shared" si="3"/>
        <v>12930.827020863449</v>
      </c>
      <c r="O31" s="83">
        <f t="shared" si="3"/>
        <v>14284.24756188535</v>
      </c>
      <c r="P31" s="83">
        <f t="shared" si="3"/>
        <v>13116.002819016823</v>
      </c>
      <c r="Q31" s="83">
        <f t="shared" si="3"/>
        <v>15322.727263338442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10823.6875</v>
      </c>
      <c r="D35" s="67">
        <f>RES_hhdet_in!D$126</f>
        <v>6452.6875</v>
      </c>
      <c r="E35" s="67">
        <f>RES_hhdet_in!E$126</f>
        <v>6305.6875</v>
      </c>
      <c r="F35" s="67">
        <f>RES_hhdet_in!F$126</f>
        <v>6967.6875</v>
      </c>
      <c r="G35" s="67">
        <f>RES_hhdet_in!G$126</f>
        <v>8678.6875</v>
      </c>
      <c r="H35" s="67">
        <f>RES_hhdet_in!H$126</f>
        <v>6981.6875</v>
      </c>
      <c r="I35" s="67">
        <f>RES_hhdet_in!I$126</f>
        <v>13243.6875</v>
      </c>
      <c r="J35" s="67">
        <f>RES_hhdet_in!J$126</f>
        <v>6811.6875</v>
      </c>
      <c r="K35" s="67">
        <f>RES_hhdet_in!K$126</f>
        <v>0</v>
      </c>
      <c r="L35" s="67">
        <f>RES_hhdet_in!L$126</f>
        <v>5751.6875</v>
      </c>
      <c r="M35" s="67">
        <f>RES_hhdet_in!M$126</f>
        <v>5992.6875</v>
      </c>
      <c r="N35" s="67">
        <f>RES_hhdet_in!N$126</f>
        <v>3152.6875</v>
      </c>
      <c r="O35" s="67">
        <f>RES_hhdet_in!O$126</f>
        <v>6277.6874999999991</v>
      </c>
      <c r="P35" s="67">
        <f>RES_hhdet_in!P$126</f>
        <v>6383.6875</v>
      </c>
      <c r="Q35" s="67">
        <f>RES_hhdet_in!Q$126</f>
        <v>7093.0625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361</v>
      </c>
      <c r="D37" s="67">
        <f>RES_hhdet_in!D$129</f>
        <v>387</v>
      </c>
      <c r="E37" s="67">
        <f>RES_hhdet_in!E$129</f>
        <v>323</v>
      </c>
      <c r="F37" s="67">
        <f>RES_hhdet_in!F$129</f>
        <v>423</v>
      </c>
      <c r="G37" s="67">
        <f>RES_hhdet_in!G$129</f>
        <v>750</v>
      </c>
      <c r="H37" s="67">
        <f>RES_hhdet_in!H$129</f>
        <v>878</v>
      </c>
      <c r="I37" s="67">
        <f>RES_hhdet_in!I$129</f>
        <v>1834</v>
      </c>
      <c r="J37" s="67">
        <f>RES_hhdet_in!J$129</f>
        <v>1915</v>
      </c>
      <c r="K37" s="67">
        <f>RES_hhdet_in!K$129</f>
        <v>139.99999999999997</v>
      </c>
      <c r="L37" s="67">
        <f>RES_hhdet_in!L$129</f>
        <v>2737</v>
      </c>
      <c r="M37" s="67">
        <f>RES_hhdet_in!M$129</f>
        <v>2266</v>
      </c>
      <c r="N37" s="67">
        <f>RES_hhdet_in!N$129</f>
        <v>3917.0000000000018</v>
      </c>
      <c r="O37" s="67">
        <f>RES_hhdet_in!O$129</f>
        <v>665.3125</v>
      </c>
      <c r="P37" s="67">
        <f>RES_hhdet_in!P$129</f>
        <v>1396</v>
      </c>
      <c r="Q37" s="67">
        <f>RES_hhdet_in!Q$129</f>
        <v>4613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14177.499999999998</v>
      </c>
      <c r="D39" s="67">
        <f>RES_hhdet_in!D$131</f>
        <v>3570.1024594699497</v>
      </c>
      <c r="E39" s="67">
        <f>RES_hhdet_in!E$131</f>
        <v>3619.1242233182047</v>
      </c>
      <c r="F39" s="67">
        <f>RES_hhdet_in!F$131</f>
        <v>11631.499999999996</v>
      </c>
      <c r="G39" s="67">
        <f>RES_hhdet_in!G$131</f>
        <v>13273.500000000004</v>
      </c>
      <c r="H39" s="67">
        <f>RES_hhdet_in!H$131</f>
        <v>5208.309886551724</v>
      </c>
      <c r="I39" s="67">
        <f>RES_hhdet_in!I$131</f>
        <v>12580.588213944811</v>
      </c>
      <c r="J39" s="67">
        <f>RES_hhdet_in!J$131</f>
        <v>6680.8510353850779</v>
      </c>
      <c r="K39" s="67">
        <f>RES_hhdet_in!K$131</f>
        <v>0</v>
      </c>
      <c r="L39" s="67">
        <f>RES_hhdet_in!L$131</f>
        <v>4928.7659554703323</v>
      </c>
      <c r="M39" s="67">
        <f>RES_hhdet_in!M$131</f>
        <v>4314.1194622796174</v>
      </c>
      <c r="N39" s="67">
        <f>RES_hhdet_in!N$131</f>
        <v>3580.2971256784999</v>
      </c>
      <c r="O39" s="67">
        <f>RES_hhdet_in!O$131</f>
        <v>4843.2129325961996</v>
      </c>
      <c r="P39" s="67">
        <f>RES_hhdet_in!P$131</f>
        <v>5209.3114014645234</v>
      </c>
      <c r="Q39" s="67">
        <f>RES_hhdet_in!Q$131</f>
        <v>5922.7931225108296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10382.000000000002</v>
      </c>
      <c r="L40" s="67">
        <f>RES_hhdet_in!L$132</f>
        <v>1243.165986889672</v>
      </c>
      <c r="M40" s="67">
        <f>RES_hhdet_in!M$132</f>
        <v>1445.5680377203844</v>
      </c>
      <c r="N40" s="67">
        <f>RES_hhdet_in!N$132</f>
        <v>1234.3903743215005</v>
      </c>
      <c r="O40" s="67">
        <f>RES_hhdet_in!O$132</f>
        <v>1466.4745674038002</v>
      </c>
      <c r="P40" s="67">
        <f>RES_hhdet_in!P$132</f>
        <v>1414.3760985354768</v>
      </c>
      <c r="Q40" s="67">
        <f>RES_hhdet_in!Q$132</f>
        <v>1030.2848777793251</v>
      </c>
    </row>
    <row r="41" spans="1:17" ht="12" customHeight="1" x14ac:dyDescent="0.25">
      <c r="A41" s="23" t="s">
        <v>142</v>
      </c>
      <c r="B41" s="67"/>
      <c r="C41" s="67">
        <f>RES_hhdet_in!C$135</f>
        <v>850.60678694694252</v>
      </c>
      <c r="D41" s="67">
        <f>RES_hhdet_in!D$135</f>
        <v>10834.250000000005</v>
      </c>
      <c r="E41" s="67">
        <f>RES_hhdet_in!E$135</f>
        <v>4726.2499999999927</v>
      </c>
      <c r="F41" s="67">
        <f>RES_hhdet_in!F$135</f>
        <v>623.94776188243532</v>
      </c>
      <c r="G41" s="67">
        <f>RES_hhdet_in!G$135</f>
        <v>317.98376984039049</v>
      </c>
      <c r="H41" s="67">
        <f>RES_hhdet_in!H$135</f>
        <v>2451.25</v>
      </c>
      <c r="I41" s="67">
        <f>RES_hhdet_in!I$135</f>
        <v>1392.2500000000036</v>
      </c>
      <c r="J41" s="67">
        <f>RES_hhdet_in!J$135</f>
        <v>592.92736031078721</v>
      </c>
      <c r="K41" s="67">
        <f>RES_hhdet_in!K$135</f>
        <v>0</v>
      </c>
      <c r="L41" s="67">
        <f>RES_hhdet_in!L$135</f>
        <v>324.5278172189474</v>
      </c>
      <c r="M41" s="67">
        <f>RES_hhdet_in!M$135</f>
        <v>519.90664244772961</v>
      </c>
      <c r="N41" s="67">
        <f>RES_hhdet_in!N$135</f>
        <v>0</v>
      </c>
      <c r="O41" s="67">
        <f>RES_hhdet_in!O$135</f>
        <v>0</v>
      </c>
      <c r="P41" s="67">
        <f>RES_hhdet_in!P$135</f>
        <v>0</v>
      </c>
      <c r="Q41" s="67">
        <f>RES_hhdet_in!Q$135</f>
        <v>703.35619068955293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279.00000000000006</v>
      </c>
      <c r="L42" s="67">
        <f>RES_hhdet_in!L$136</f>
        <v>46.517739047629441</v>
      </c>
      <c r="M42" s="67">
        <f>RES_hhdet_in!M$136</f>
        <v>122.82928714519686</v>
      </c>
      <c r="N42" s="67">
        <f>RES_hhdet_in!N$136</f>
        <v>0</v>
      </c>
      <c r="O42" s="67">
        <f>RES_hhdet_in!O$136</f>
        <v>1.9999999999997073</v>
      </c>
      <c r="P42" s="67">
        <f>RES_hhdet_in!P$136</f>
        <v>0</v>
      </c>
      <c r="Q42" s="67">
        <f>RES_hhdet_in!Q$136</f>
        <v>142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1526.7499999999998</v>
      </c>
      <c r="D44" s="67">
        <f>RES_hhdet_in!D$140</f>
        <v>11441.75</v>
      </c>
      <c r="E44" s="67">
        <f>RES_hhdet_in!E$140</f>
        <v>2714.7499999999982</v>
      </c>
      <c r="F44" s="67">
        <f>RES_hhdet_in!F$140</f>
        <v>1189.9891431049755</v>
      </c>
      <c r="G44" s="67">
        <f>RES_hhdet_in!G$140</f>
        <v>1475.9399381146211</v>
      </c>
      <c r="H44" s="67">
        <f>RES_hhdet_in!H$140</f>
        <v>947.18468098317544</v>
      </c>
      <c r="I44" s="67">
        <f>RES_hhdet_in!I$140</f>
        <v>3148.7499999999959</v>
      </c>
      <c r="J44" s="67">
        <f>RES_hhdet_in!J$140</f>
        <v>12933.749999999996</v>
      </c>
      <c r="K44" s="67">
        <f>RES_hhdet_in!K$140</f>
        <v>0</v>
      </c>
      <c r="L44" s="67">
        <f>RES_hhdet_in!L$140</f>
        <v>2906.2464450437378</v>
      </c>
      <c r="M44" s="67">
        <f>RES_hhdet_in!M$140</f>
        <v>7852.3863111730298</v>
      </c>
      <c r="N44" s="67">
        <f>RES_hhdet_in!N$140</f>
        <v>578.36819252454666</v>
      </c>
      <c r="O44" s="67">
        <f>RES_hhdet_in!O$140</f>
        <v>211.69984685663411</v>
      </c>
      <c r="P44" s="67">
        <f>RES_hhdet_in!P$140</f>
        <v>0</v>
      </c>
      <c r="Q44" s="67">
        <f>RES_hhdet_in!Q$140</f>
        <v>14485.022736661596</v>
      </c>
    </row>
    <row r="45" spans="1:17" ht="12" customHeight="1" x14ac:dyDescent="0.25">
      <c r="A45" s="29" t="s">
        <v>140</v>
      </c>
      <c r="B45" s="83"/>
      <c r="C45" s="83">
        <f>RES_hhdet_in!C$141</f>
        <v>12449.5</v>
      </c>
      <c r="D45" s="83">
        <f>RES_hhdet_in!D$141</f>
        <v>4876.1910549562599</v>
      </c>
      <c r="E45" s="83">
        <f>RES_hhdet_in!E$141</f>
        <v>6743.5000000000018</v>
      </c>
      <c r="F45" s="83">
        <f>RES_hhdet_in!F$141</f>
        <v>13908.499999999987</v>
      </c>
      <c r="G45" s="83">
        <f>RES_hhdet_in!G$141</f>
        <v>10697.500000000015</v>
      </c>
      <c r="H45" s="83">
        <f>RES_hhdet_in!H$141</f>
        <v>11825.499999999985</v>
      </c>
      <c r="I45" s="83">
        <f>RES_hhdet_in!I$141</f>
        <v>13247.500000000004</v>
      </c>
      <c r="J45" s="83">
        <f>RES_hhdet_in!J$141</f>
        <v>5095.2926893588201</v>
      </c>
      <c r="K45" s="83">
        <f>RES_hhdet_in!K$141</f>
        <v>13864.414005348639</v>
      </c>
      <c r="L45" s="83">
        <f>RES_hhdet_in!L$141</f>
        <v>12450.691054956264</v>
      </c>
      <c r="M45" s="83">
        <f>RES_hhdet_in!M$141</f>
        <v>7598.5511888269712</v>
      </c>
      <c r="N45" s="83">
        <f>RES_hhdet_in!N$141</f>
        <v>12945.827020863431</v>
      </c>
      <c r="O45" s="83">
        <f>RES_hhdet_in!O$141</f>
        <v>19911.247561885379</v>
      </c>
      <c r="P45" s="83">
        <f>RES_hhdet_in!P$141</f>
        <v>16985.002819016823</v>
      </c>
      <c r="Q45" s="83">
        <f>RES_hhdet_in!Q$141</f>
        <v>5851.7272633384027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4691.6373814139606</v>
      </c>
      <c r="D49" s="67">
        <f>RES_hhdet_in_new!D$126</f>
        <v>1889.4642212893871</v>
      </c>
      <c r="E49" s="67">
        <f>RES_hhdet_in_new!E$126</f>
        <v>2524.6247214446789</v>
      </c>
      <c r="F49" s="67">
        <f>RES_hhdet_in_new!F$126</f>
        <v>2897.351626385991</v>
      </c>
      <c r="G49" s="67">
        <f>RES_hhdet_in_new!G$126</f>
        <v>3402.4875627277706</v>
      </c>
      <c r="H49" s="67">
        <f>RES_hhdet_in_new!H$126</f>
        <v>2830.5484182852588</v>
      </c>
      <c r="I49" s="67">
        <f>RES_hhdet_in_new!I$126</f>
        <v>3788.66514757817</v>
      </c>
      <c r="J49" s="67">
        <f>RES_hhdet_in_new!J$126</f>
        <v>2846.3948880235648</v>
      </c>
      <c r="K49" s="67">
        <f>RES_hhdet_in_new!K$126</f>
        <v>0</v>
      </c>
      <c r="L49" s="67">
        <f>RES_hhdet_in_new!L$126</f>
        <v>4376.4320226237105</v>
      </c>
      <c r="M49" s="67">
        <f>RES_hhdet_in_new!M$126</f>
        <v>2990.6061298969848</v>
      </c>
      <c r="N49" s="67">
        <f>RES_hhdet_in_new!N$126</f>
        <v>1809.3290641857188</v>
      </c>
      <c r="O49" s="67">
        <f>RES_hhdet_in_new!O$126</f>
        <v>2613.0638892868824</v>
      </c>
      <c r="P49" s="67">
        <f>RES_hhdet_in_new!P$126</f>
        <v>3751.6039260982666</v>
      </c>
      <c r="Q49" s="67">
        <f>RES_hhdet_in_new!Q$126</f>
        <v>5402.5592684785124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156</v>
      </c>
      <c r="D51" s="67">
        <f>RES_hhdet_in_new!D$129</f>
        <v>113</v>
      </c>
      <c r="E51" s="67">
        <f>RES_hhdet_in_new!E$129</f>
        <v>129</v>
      </c>
      <c r="F51" s="67">
        <f>RES_hhdet_in_new!F$129</f>
        <v>176.00000000000003</v>
      </c>
      <c r="G51" s="67">
        <f>RES_hhdet_in_new!G$129</f>
        <v>294</v>
      </c>
      <c r="H51" s="67">
        <f>RES_hhdet_in_new!H$129</f>
        <v>355.99999999999994</v>
      </c>
      <c r="I51" s="67">
        <f>RES_hhdet_in_new!I$129</f>
        <v>524.99999999999989</v>
      </c>
      <c r="J51" s="67">
        <f>RES_hhdet_in_new!J$129</f>
        <v>799.99999999999989</v>
      </c>
      <c r="K51" s="67">
        <f>RES_hhdet_in_new!K$129</f>
        <v>0</v>
      </c>
      <c r="L51" s="67">
        <f>RES_hhdet_in_new!L$129</f>
        <v>2083</v>
      </c>
      <c r="M51" s="67">
        <f>RES_hhdet_in_new!M$129</f>
        <v>1131.0000000000002</v>
      </c>
      <c r="N51" s="67">
        <f>RES_hhdet_in_new!N$129</f>
        <v>1809.3290641857188</v>
      </c>
      <c r="O51" s="67">
        <f>RES_hhdet_in_new!O$129</f>
        <v>271.00000000000006</v>
      </c>
      <c r="P51" s="67">
        <f>RES_hhdet_in_new!P$129</f>
        <v>820.00000000000023</v>
      </c>
      <c r="Q51" s="67">
        <f>RES_hhdet_in_new!Q$129</f>
        <v>3514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4691.6373814139606</v>
      </c>
      <c r="D53" s="67">
        <f>RES_hhdet_in_new!D$131</f>
        <v>0</v>
      </c>
      <c r="E53" s="67">
        <f>RES_hhdet_in_new!E$131</f>
        <v>732.57839328781222</v>
      </c>
      <c r="F53" s="67">
        <f>RES_hhdet_in_new!F$131</f>
        <v>2897.351626385991</v>
      </c>
      <c r="G53" s="67">
        <f>RES_hhdet_in_new!G$131</f>
        <v>3402.4875627277706</v>
      </c>
      <c r="H53" s="67">
        <f>RES_hhdet_in_new!H$131</f>
        <v>1254.5957390437327</v>
      </c>
      <c r="I53" s="67">
        <f>RES_hhdet_in_new!I$131</f>
        <v>3436.923056400271</v>
      </c>
      <c r="J53" s="67">
        <f>RES_hhdet_in_new!J$131</f>
        <v>2253.4675277127776</v>
      </c>
      <c r="K53" s="67">
        <f>RES_hhdet_in_new!K$131</f>
        <v>0</v>
      </c>
      <c r="L53" s="67">
        <f>RES_hhdet_in_new!L$131</f>
        <v>3180.2428354227427</v>
      </c>
      <c r="M53" s="67">
        <f>RES_hhdet_in_new!M$131</f>
        <v>1169.5171780764233</v>
      </c>
      <c r="N53" s="67">
        <f>RES_hhdet_in_new!N$131</f>
        <v>830.62698913246663</v>
      </c>
      <c r="O53" s="67">
        <f>RES_hhdet_in_new!O$131</f>
        <v>1457.8155811052022</v>
      </c>
      <c r="P53" s="67">
        <f>RES_hhdet_in_new!P$131</f>
        <v>2519.1678217649855</v>
      </c>
      <c r="Q53" s="67">
        <f>RES_hhdet_in_new!Q$131</f>
        <v>3526.9182000096343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832.03976374111426</v>
      </c>
      <c r="M54" s="67">
        <f>RES_hhdet_in_new!M$132</f>
        <v>1178.3530222276352</v>
      </c>
      <c r="N54" s="67">
        <f>RES_hhdet_in_new!N$132</f>
        <v>978.7020750532522</v>
      </c>
      <c r="O54" s="67">
        <f>RES_hhdet_in_new!O$132</f>
        <v>1155.2483081816802</v>
      </c>
      <c r="P54" s="67">
        <f>RES_hhdet_in_new!P$132</f>
        <v>1232.436104333281</v>
      </c>
      <c r="Q54" s="67">
        <f>RES_hhdet_in_new!Q$132</f>
        <v>1030.2848777793251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1889.4642212893871</v>
      </c>
      <c r="E55" s="67">
        <f>RES_hhdet_in_new!E$135</f>
        <v>1792.0463281568668</v>
      </c>
      <c r="F55" s="67">
        <f>RES_hhdet_in_new!F$135</f>
        <v>0</v>
      </c>
      <c r="G55" s="67">
        <f>RES_hhdet_in_new!G$135</f>
        <v>0</v>
      </c>
      <c r="H55" s="67">
        <f>RES_hhdet_in_new!H$135</f>
        <v>1575.9526792415261</v>
      </c>
      <c r="I55" s="67">
        <f>RES_hhdet_in_new!I$135</f>
        <v>351.742091177899</v>
      </c>
      <c r="J55" s="67">
        <f>RES_hhdet_in_new!J$135</f>
        <v>592.92736031078709</v>
      </c>
      <c r="K55" s="67">
        <f>RES_hhdet_in_new!K$135</f>
        <v>0</v>
      </c>
      <c r="L55" s="67">
        <f>RES_hhdet_in_new!L$135</f>
        <v>324.5278172189474</v>
      </c>
      <c r="M55" s="67">
        <f>RES_hhdet_in_new!M$135</f>
        <v>519.90664244772961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703.35619068955293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39.621606240906154</v>
      </c>
      <c r="M56" s="67">
        <f>RES_hhdet_in_new!M$136</f>
        <v>122.82928714519686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142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4691.6373814139606</v>
      </c>
      <c r="D59" s="83">
        <f>RES_hhdet_in_new!D$141</f>
        <v>1889.4642212893871</v>
      </c>
      <c r="E59" s="83">
        <f>RES_hhdet_in_new!E$141</f>
        <v>2524.6247214446789</v>
      </c>
      <c r="F59" s="83">
        <f>RES_hhdet_in_new!F$141</f>
        <v>2897.351626385991</v>
      </c>
      <c r="G59" s="83">
        <f>RES_hhdet_in_new!G$141</f>
        <v>3402.4875627277706</v>
      </c>
      <c r="H59" s="83">
        <f>RES_hhdet_in_new!H$141</f>
        <v>2830.5484182852588</v>
      </c>
      <c r="I59" s="83">
        <f>RES_hhdet_in_new!I$141</f>
        <v>3788.66514757817</v>
      </c>
      <c r="J59" s="83">
        <f>RES_hhdet_in_new!J$141</f>
        <v>2846.3948880235648</v>
      </c>
      <c r="K59" s="83">
        <f>RES_hhdet_in_new!K$141</f>
        <v>0</v>
      </c>
      <c r="L59" s="83">
        <f>RES_hhdet_in_new!L$141</f>
        <v>4376.4320226237105</v>
      </c>
      <c r="M59" s="83">
        <f>RES_hhdet_in_new!M$141</f>
        <v>2990.6061298969848</v>
      </c>
      <c r="N59" s="83">
        <f>RES_hhdet_in_new!N$141</f>
        <v>1809.3290641857188</v>
      </c>
      <c r="O59" s="83">
        <f>RES_hhdet_in_new!O$141</f>
        <v>2613.0638892868824</v>
      </c>
      <c r="P59" s="83">
        <f>RES_hhdet_in_new!P$141</f>
        <v>3751.603926098267</v>
      </c>
      <c r="Q59" s="83">
        <f>RES_hhdet_in_new!Q$141</f>
        <v>5402.5592684785124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6132.0501185860394</v>
      </c>
      <c r="D63" s="67">
        <f t="shared" ref="D63:Q63" si="4">D35-D49</f>
        <v>4563.2232787106132</v>
      </c>
      <c r="E63" s="67">
        <f t="shared" si="4"/>
        <v>3781.0627785553211</v>
      </c>
      <c r="F63" s="67">
        <f t="shared" si="4"/>
        <v>4070.335873614009</v>
      </c>
      <c r="G63" s="67">
        <f t="shared" si="4"/>
        <v>5276.1999372722294</v>
      </c>
      <c r="H63" s="67">
        <f t="shared" si="4"/>
        <v>4151.1390817147412</v>
      </c>
      <c r="I63" s="67">
        <f t="shared" si="4"/>
        <v>9455.0223524218309</v>
      </c>
      <c r="J63" s="67">
        <f t="shared" si="4"/>
        <v>3965.2926119764352</v>
      </c>
      <c r="K63" s="67">
        <f t="shared" si="4"/>
        <v>0</v>
      </c>
      <c r="L63" s="67">
        <f t="shared" si="4"/>
        <v>1375.2554773762895</v>
      </c>
      <c r="M63" s="67">
        <f t="shared" si="4"/>
        <v>3002.0813701030152</v>
      </c>
      <c r="N63" s="67">
        <f t="shared" si="4"/>
        <v>1343.3584358142812</v>
      </c>
      <c r="O63" s="67">
        <f t="shared" si="4"/>
        <v>3664.6236107131167</v>
      </c>
      <c r="P63" s="67">
        <f t="shared" si="4"/>
        <v>2632.0835739017334</v>
      </c>
      <c r="Q63" s="67">
        <f t="shared" si="4"/>
        <v>1690.5032315214876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205</v>
      </c>
      <c r="D65" s="67">
        <f t="shared" ref="D65:Q65" si="5">D37-D51</f>
        <v>274</v>
      </c>
      <c r="E65" s="67">
        <f t="shared" si="5"/>
        <v>194</v>
      </c>
      <c r="F65" s="67">
        <f t="shared" si="5"/>
        <v>246.99999999999997</v>
      </c>
      <c r="G65" s="67">
        <f t="shared" si="5"/>
        <v>456</v>
      </c>
      <c r="H65" s="67">
        <f t="shared" si="5"/>
        <v>522</v>
      </c>
      <c r="I65" s="67">
        <f t="shared" si="5"/>
        <v>1309</v>
      </c>
      <c r="J65" s="67">
        <f t="shared" si="5"/>
        <v>1115</v>
      </c>
      <c r="K65" s="67">
        <f t="shared" si="5"/>
        <v>139.99999999999997</v>
      </c>
      <c r="L65" s="67">
        <f t="shared" si="5"/>
        <v>654</v>
      </c>
      <c r="M65" s="67">
        <f t="shared" si="5"/>
        <v>1134.9999999999998</v>
      </c>
      <c r="N65" s="67">
        <f t="shared" si="5"/>
        <v>2107.670935814283</v>
      </c>
      <c r="O65" s="67">
        <f t="shared" si="5"/>
        <v>394.31249999999994</v>
      </c>
      <c r="P65" s="67">
        <f t="shared" si="5"/>
        <v>575.99999999999977</v>
      </c>
      <c r="Q65" s="67">
        <f t="shared" si="5"/>
        <v>1099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9485.8626185860376</v>
      </c>
      <c r="D67" s="67">
        <f t="shared" si="6"/>
        <v>3570.1024594699497</v>
      </c>
      <c r="E67" s="67">
        <f t="shared" si="6"/>
        <v>2886.5458300303926</v>
      </c>
      <c r="F67" s="67">
        <f t="shared" si="6"/>
        <v>8734.1483736140053</v>
      </c>
      <c r="G67" s="67">
        <f t="shared" si="6"/>
        <v>9871.012437272233</v>
      </c>
      <c r="H67" s="67">
        <f t="shared" si="6"/>
        <v>3953.7141475079916</v>
      </c>
      <c r="I67" s="67">
        <f t="shared" si="6"/>
        <v>9143.6651575445394</v>
      </c>
      <c r="J67" s="67">
        <f t="shared" si="6"/>
        <v>4427.3835076723008</v>
      </c>
      <c r="K67" s="67">
        <f t="shared" si="6"/>
        <v>0</v>
      </c>
      <c r="L67" s="67">
        <f t="shared" si="6"/>
        <v>1748.5231200475896</v>
      </c>
      <c r="M67" s="67">
        <f t="shared" si="6"/>
        <v>3144.6022842031944</v>
      </c>
      <c r="N67" s="67">
        <f t="shared" si="6"/>
        <v>2749.6701365460331</v>
      </c>
      <c r="O67" s="67">
        <f t="shared" si="6"/>
        <v>3385.3973514909976</v>
      </c>
      <c r="P67" s="67">
        <f t="shared" si="6"/>
        <v>2690.1435796995379</v>
      </c>
      <c r="Q67" s="67">
        <f t="shared" si="6"/>
        <v>2395.8749225011952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10382.000000000002</v>
      </c>
      <c r="L68" s="67">
        <f t="shared" si="6"/>
        <v>411.12622314855776</v>
      </c>
      <c r="M68" s="67">
        <f t="shared" si="6"/>
        <v>267.21501549274922</v>
      </c>
      <c r="N68" s="67">
        <f t="shared" si="6"/>
        <v>255.68829926824833</v>
      </c>
      <c r="O68" s="67">
        <f t="shared" si="6"/>
        <v>311.22625922212001</v>
      </c>
      <c r="P68" s="67">
        <f t="shared" si="6"/>
        <v>181.93999420219575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850.60678694694252</v>
      </c>
      <c r="D69" s="67">
        <f t="shared" si="6"/>
        <v>8944.7857787106186</v>
      </c>
      <c r="E69" s="67">
        <f t="shared" si="6"/>
        <v>2934.2036718431259</v>
      </c>
      <c r="F69" s="67">
        <f t="shared" si="6"/>
        <v>623.94776188243532</v>
      </c>
      <c r="G69" s="67">
        <f t="shared" si="6"/>
        <v>317.98376984039049</v>
      </c>
      <c r="H69" s="67">
        <f t="shared" si="6"/>
        <v>875.29732075847392</v>
      </c>
      <c r="I69" s="67">
        <f t="shared" si="6"/>
        <v>1040.5079088221046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279.00000000000006</v>
      </c>
      <c r="L70" s="67">
        <f t="shared" si="6"/>
        <v>6.896132806723287</v>
      </c>
      <c r="M70" s="67">
        <f t="shared" si="6"/>
        <v>0</v>
      </c>
      <c r="N70" s="67">
        <f t="shared" si="6"/>
        <v>0</v>
      </c>
      <c r="O70" s="67">
        <f t="shared" si="6"/>
        <v>1.9999999999997073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1526.7499999999998</v>
      </c>
      <c r="D72" s="67">
        <f t="shared" si="7"/>
        <v>11441.75</v>
      </c>
      <c r="E72" s="67">
        <f t="shared" si="7"/>
        <v>2714.7499999999982</v>
      </c>
      <c r="F72" s="67">
        <f t="shared" si="7"/>
        <v>1189.9891431049755</v>
      </c>
      <c r="G72" s="67">
        <f t="shared" si="7"/>
        <v>1475.9399381146211</v>
      </c>
      <c r="H72" s="67">
        <f t="shared" si="7"/>
        <v>947.18468098317544</v>
      </c>
      <c r="I72" s="67">
        <f t="shared" si="7"/>
        <v>3148.7499999999959</v>
      </c>
      <c r="J72" s="67">
        <f t="shared" si="7"/>
        <v>12933.749999999996</v>
      </c>
      <c r="K72" s="67">
        <f t="shared" si="7"/>
        <v>0</v>
      </c>
      <c r="L72" s="67">
        <f t="shared" si="7"/>
        <v>2906.2464450437378</v>
      </c>
      <c r="M72" s="67">
        <f t="shared" si="7"/>
        <v>7852.3863111730298</v>
      </c>
      <c r="N72" s="67">
        <f t="shared" si="7"/>
        <v>578.36819252454666</v>
      </c>
      <c r="O72" s="67">
        <f t="shared" si="7"/>
        <v>211.69984685663411</v>
      </c>
      <c r="P72" s="67">
        <f t="shared" si="7"/>
        <v>0</v>
      </c>
      <c r="Q72" s="67">
        <f t="shared" si="7"/>
        <v>14485.022736661596</v>
      </c>
    </row>
    <row r="73" spans="1:17" ht="12" customHeight="1" x14ac:dyDescent="0.25">
      <c r="A73" s="159" t="s">
        <v>140</v>
      </c>
      <c r="B73" s="83"/>
      <c r="C73" s="83">
        <f t="shared" si="7"/>
        <v>7757.8626185860394</v>
      </c>
      <c r="D73" s="83">
        <f t="shared" si="7"/>
        <v>2986.7268336668731</v>
      </c>
      <c r="E73" s="83">
        <f t="shared" si="7"/>
        <v>4218.8752785553224</v>
      </c>
      <c r="F73" s="83">
        <f t="shared" si="7"/>
        <v>11011.148373613996</v>
      </c>
      <c r="G73" s="83">
        <f t="shared" si="7"/>
        <v>7295.0124372722439</v>
      </c>
      <c r="H73" s="83">
        <f t="shared" si="7"/>
        <v>8994.9515817147258</v>
      </c>
      <c r="I73" s="83">
        <f t="shared" si="7"/>
        <v>9458.8348524218345</v>
      </c>
      <c r="J73" s="83">
        <f t="shared" si="7"/>
        <v>2248.8978013352553</v>
      </c>
      <c r="K73" s="83">
        <f t="shared" si="7"/>
        <v>13864.414005348639</v>
      </c>
      <c r="L73" s="83">
        <f t="shared" si="7"/>
        <v>8074.259032332553</v>
      </c>
      <c r="M73" s="83">
        <f t="shared" si="7"/>
        <v>4607.9450589299868</v>
      </c>
      <c r="N73" s="83">
        <f t="shared" si="7"/>
        <v>11136.497956677713</v>
      </c>
      <c r="O73" s="83">
        <f t="shared" si="7"/>
        <v>17298.183672598498</v>
      </c>
      <c r="P73" s="83">
        <f t="shared" si="7"/>
        <v>13233.398892918556</v>
      </c>
      <c r="Q73" s="83">
        <f t="shared" si="7"/>
        <v>449.16799485989031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10823.6875</v>
      </c>
      <c r="D79" s="80">
        <f>RES_hhdet_numvin!D126</f>
        <v>6452.6875</v>
      </c>
      <c r="E79" s="80">
        <f>RES_hhdet_numvin!E126</f>
        <v>6305.6875</v>
      </c>
      <c r="F79" s="80">
        <f>RES_hhdet_numvin!F126</f>
        <v>6967.6874999999991</v>
      </c>
      <c r="G79" s="80">
        <f>RES_hhdet_numvin!G126</f>
        <v>8678.6875000000018</v>
      </c>
      <c r="H79" s="80">
        <f>RES_hhdet_numvin!H126</f>
        <v>6981.6875</v>
      </c>
      <c r="I79" s="80">
        <f>RES_hhdet_numvin!I126</f>
        <v>13243.687499999998</v>
      </c>
      <c r="J79" s="80">
        <f>RES_hhdet_numvin!J126</f>
        <v>6811.6875</v>
      </c>
      <c r="K79" s="80">
        <f>RES_hhdet_numvin!K126</f>
        <v>0</v>
      </c>
      <c r="L79" s="80">
        <f>RES_hhdet_numvin!L126</f>
        <v>5751.6875</v>
      </c>
      <c r="M79" s="80">
        <f>RES_hhdet_numvin!M126</f>
        <v>5992.6875</v>
      </c>
      <c r="N79" s="80">
        <f>RES_hhdet_numvin!N126</f>
        <v>3152.6875</v>
      </c>
      <c r="O79" s="80">
        <f>RES_hhdet_numvin!O126</f>
        <v>6277.6875</v>
      </c>
      <c r="P79" s="80">
        <f>RES_hhdet_numvin!P126</f>
        <v>6383.6875</v>
      </c>
      <c r="Q79" s="80">
        <f>RES_hhdet_numvin!Q126</f>
        <v>7093.0625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1280.3125</v>
      </c>
      <c r="J81" s="80">
        <f>RES_hhdet_numvin!J129</f>
        <v>1915</v>
      </c>
      <c r="K81" s="80">
        <f>RES_hhdet_numvin!K129</f>
        <v>0</v>
      </c>
      <c r="L81" s="80">
        <f>RES_hhdet_numvin!L129</f>
        <v>2737</v>
      </c>
      <c r="M81" s="80">
        <f>RES_hhdet_numvin!M129</f>
        <v>2266</v>
      </c>
      <c r="N81" s="80">
        <f>RES_hhdet_numvin!N129</f>
        <v>3152.6875</v>
      </c>
      <c r="O81" s="80">
        <f>RES_hhdet_numvin!O129</f>
        <v>651</v>
      </c>
      <c r="P81" s="80">
        <f>RES_hhdet_numvin!P129</f>
        <v>1396</v>
      </c>
      <c r="Q81" s="80">
        <f>RES_hhdet_numvin!Q129</f>
        <v>4613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10790.575473297584</v>
      </c>
      <c r="D83" s="80">
        <f>RES_hhdet_numvin!D131</f>
        <v>3639.5794937041778</v>
      </c>
      <c r="E83" s="80">
        <f>RES_hhdet_numvin!E131</f>
        <v>3683.4457907307124</v>
      </c>
      <c r="F83" s="80">
        <f>RES_hhdet_numvin!F131</f>
        <v>6358.6782651108215</v>
      </c>
      <c r="G83" s="80">
        <f>RES_hhdet_numvin!G131</f>
        <v>8368.3168821242034</v>
      </c>
      <c r="H83" s="80">
        <f>RES_hhdet_numvin!H131</f>
        <v>6272.2083623337612</v>
      </c>
      <c r="I83" s="80">
        <f>RES_hhdet_numvin!I131</f>
        <v>13187.229334722419</v>
      </c>
      <c r="J83" s="80">
        <f>RES_hhdet_numvin!J131</f>
        <v>6761.203972706262</v>
      </c>
      <c r="K83" s="80">
        <f>RES_hhdet_numvin!K131</f>
        <v>0</v>
      </c>
      <c r="L83" s="80">
        <f>RES_hhdet_numvin!L131</f>
        <v>4539.1609633886819</v>
      </c>
      <c r="M83" s="80">
        <f>RES_hhdet_numvin!M131</f>
        <v>4458.9524940443807</v>
      </c>
      <c r="N83" s="80">
        <f>RES_hhdet_numvin!N131</f>
        <v>2059.8045479674856</v>
      </c>
      <c r="O83" s="80">
        <f>RES_hhdet_numvin!O131</f>
        <v>4813.9410632075887</v>
      </c>
      <c r="P83" s="80">
        <f>RES_hhdet_numvin!P131</f>
        <v>4984.4819251307999</v>
      </c>
      <c r="Q83" s="80">
        <f>RES_hhdet_numvin!Q131</f>
        <v>5217.4214315311219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33.112026702416188</v>
      </c>
      <c r="D84" s="80">
        <f>RES_hhdet_numvin!D132</f>
        <v>2813.1080062958226</v>
      </c>
      <c r="E84" s="80">
        <f>RES_hhdet_numvin!E132</f>
        <v>2622.2417092692881</v>
      </c>
      <c r="F84" s="80">
        <f>RES_hhdet_numvin!F132</f>
        <v>609.00923488917783</v>
      </c>
      <c r="G84" s="80">
        <f>RES_hhdet_numvin!G132</f>
        <v>310.37061787579756</v>
      </c>
      <c r="H84" s="80">
        <f>RES_hhdet_numvin!H132</f>
        <v>709.47913766623867</v>
      </c>
      <c r="I84" s="80">
        <f>RES_hhdet_numvin!I132</f>
        <v>56.458165277579319</v>
      </c>
      <c r="J84" s="80">
        <f>RES_hhdet_numvin!J132</f>
        <v>50.483527293737886</v>
      </c>
      <c r="K84" s="80">
        <f>RES_hhdet_numvin!K132</f>
        <v>0</v>
      </c>
      <c r="L84" s="80">
        <f>RES_hhdet_numvin!L132</f>
        <v>1212.5265366113185</v>
      </c>
      <c r="M84" s="80">
        <f>RES_hhdet_numvin!M132</f>
        <v>1425.0911966451722</v>
      </c>
      <c r="N84" s="80">
        <f>RES_hhdet_numvin!N132</f>
        <v>1092.8829520325144</v>
      </c>
      <c r="O84" s="80">
        <f>RES_hhdet_numvin!O132</f>
        <v>1463.7464367924115</v>
      </c>
      <c r="P84" s="80">
        <f>RES_hhdet_numvin!P132</f>
        <v>1399.2055748691998</v>
      </c>
      <c r="Q84" s="80">
        <f>RES_hhdet_numvin!Q132</f>
        <v>1030.2848777793251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108.64380931044707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703.35619068955293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142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1371.2586429571184</v>
      </c>
      <c r="E88" s="80">
        <f>RES_hhdet_numvin!E140</f>
        <v>4283.100536253467</v>
      </c>
      <c r="F88" s="80">
        <f>RES_hhdet_numvin!F140</f>
        <v>2.461028846825758E-12</v>
      </c>
      <c r="G88" s="80">
        <f>RES_hhdet_numvin!G140</f>
        <v>0</v>
      </c>
      <c r="H88" s="80">
        <f>RES_hhdet_numvin!H140</f>
        <v>0</v>
      </c>
      <c r="I88" s="80">
        <f>RES_hhdet_numvin!I140</f>
        <v>12794.51950514011</v>
      </c>
      <c r="J88" s="80">
        <f>RES_hhdet_numvin!J140</f>
        <v>1716.3948106411947</v>
      </c>
      <c r="K88" s="80">
        <f>RES_hhdet_numvin!K140</f>
        <v>0</v>
      </c>
      <c r="L88" s="80">
        <f>RES_hhdet_numvin!L140</f>
        <v>335.22868993154617</v>
      </c>
      <c r="M88" s="80">
        <f>RES_hhdet_numvin!M140</f>
        <v>1427.9265441738951</v>
      </c>
      <c r="N88" s="80">
        <f>RES_hhdet_numvin!N140</f>
        <v>578.36819252454302</v>
      </c>
      <c r="O88" s="80">
        <f>RES_hhdet_numvin!O140</f>
        <v>211.69984685663411</v>
      </c>
      <c r="P88" s="80">
        <f>RES_hhdet_numvin!P140</f>
        <v>0</v>
      </c>
      <c r="Q88" s="80">
        <f>RES_hhdet_numvin!Q140</f>
        <v>1690.5032315214876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10823.687499999998</v>
      </c>
      <c r="D89" s="78">
        <f>RES_hhdet_numvin!D141</f>
        <v>5081.4288570428816</v>
      </c>
      <c r="E89" s="78">
        <f>RES_hhdet_numvin!E141</f>
        <v>2022.5869637465335</v>
      </c>
      <c r="F89" s="78">
        <f>RES_hhdet_numvin!F141</f>
        <v>6967.6874999999973</v>
      </c>
      <c r="G89" s="78">
        <f>RES_hhdet_numvin!G141</f>
        <v>8678.6875</v>
      </c>
      <c r="H89" s="78">
        <f>RES_hhdet_numvin!H141</f>
        <v>6981.6875</v>
      </c>
      <c r="I89" s="78">
        <f>RES_hhdet_numvin!I141</f>
        <v>449.16799485989031</v>
      </c>
      <c r="J89" s="78">
        <f>RES_hhdet_numvin!J141</f>
        <v>5095.2926893588055</v>
      </c>
      <c r="K89" s="78">
        <f>RES_hhdet_numvin!K141</f>
        <v>0</v>
      </c>
      <c r="L89" s="78">
        <f>RES_hhdet_numvin!L141</f>
        <v>5416.4588100684541</v>
      </c>
      <c r="M89" s="78">
        <f>RES_hhdet_numvin!M141</f>
        <v>4564.7609558261047</v>
      </c>
      <c r="N89" s="78">
        <f>RES_hhdet_numvin!N141</f>
        <v>2574.3193074754568</v>
      </c>
      <c r="O89" s="78">
        <f>RES_hhdet_numvin!O141</f>
        <v>6065.9876531433656</v>
      </c>
      <c r="P89" s="78">
        <f>RES_hhdet_numvin!P141</f>
        <v>6383.6875</v>
      </c>
      <c r="Q89" s="78">
        <f>RES_hhdet_numvin!Q141</f>
        <v>5402.5592684785124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109.89750185011776</v>
      </c>
      <c r="C93" s="168">
        <f t="shared" ref="C93:Q93" si="8">SUM(C94,C97,C99,C108)</f>
        <v>118.60874533452032</v>
      </c>
      <c r="D93" s="168">
        <f t="shared" si="8"/>
        <v>115.429788887675</v>
      </c>
      <c r="E93" s="168">
        <f t="shared" si="8"/>
        <v>121.26138795628981</v>
      </c>
      <c r="F93" s="168">
        <f t="shared" si="8"/>
        <v>124.94889683501572</v>
      </c>
      <c r="G93" s="168">
        <f t="shared" si="8"/>
        <v>125.08571905703693</v>
      </c>
      <c r="H93" s="168">
        <f t="shared" si="8"/>
        <v>116.89290394959852</v>
      </c>
      <c r="I93" s="168">
        <f t="shared" si="8"/>
        <v>109.67812994410882</v>
      </c>
      <c r="J93" s="168">
        <f t="shared" si="8"/>
        <v>116.88812802591102</v>
      </c>
      <c r="K93" s="168">
        <f t="shared" si="8"/>
        <v>109.62162924631289</v>
      </c>
      <c r="L93" s="168">
        <f t="shared" si="8"/>
        <v>113.27506916735253</v>
      </c>
      <c r="M93" s="168">
        <f t="shared" si="8"/>
        <v>101.44109619621244</v>
      </c>
      <c r="N93" s="168">
        <f t="shared" si="8"/>
        <v>93.056481258841146</v>
      </c>
      <c r="O93" s="168">
        <f t="shared" si="8"/>
        <v>92.262448233543779</v>
      </c>
      <c r="P93" s="168">
        <f t="shared" si="8"/>
        <v>77.096914572371034</v>
      </c>
      <c r="Q93" s="168">
        <f t="shared" si="8"/>
        <v>87.939272381306552</v>
      </c>
    </row>
    <row r="94" spans="1:17" ht="12" customHeight="1" x14ac:dyDescent="0.25">
      <c r="A94" s="158" t="s">
        <v>65</v>
      </c>
      <c r="B94" s="157">
        <f>SUM(B95:B96)</f>
        <v>77.453211981116183</v>
      </c>
      <c r="C94" s="157">
        <f t="shared" ref="C94:Q94" si="9">SUM(C95:C96)</f>
        <v>84.791312679783644</v>
      </c>
      <c r="D94" s="157">
        <f t="shared" si="9"/>
        <v>79.964626726781688</v>
      </c>
      <c r="E94" s="157">
        <f t="shared" si="9"/>
        <v>83.629118804551169</v>
      </c>
      <c r="F94" s="157">
        <f t="shared" si="9"/>
        <v>88.64440382245634</v>
      </c>
      <c r="G94" s="157">
        <f t="shared" si="9"/>
        <v>88.713764665730849</v>
      </c>
      <c r="H94" s="157">
        <f t="shared" si="9"/>
        <v>80.890298845226155</v>
      </c>
      <c r="I94" s="157">
        <f t="shared" si="9"/>
        <v>71.392050921815937</v>
      </c>
      <c r="J94" s="157">
        <f t="shared" si="9"/>
        <v>77.549787903825504</v>
      </c>
      <c r="K94" s="157">
        <f t="shared" si="9"/>
        <v>76.497982189844265</v>
      </c>
      <c r="L94" s="157">
        <f t="shared" si="9"/>
        <v>80.618158076161777</v>
      </c>
      <c r="M94" s="157">
        <f t="shared" si="9"/>
        <v>69.885811066138757</v>
      </c>
      <c r="N94" s="157">
        <f t="shared" si="9"/>
        <v>63.261237571439416</v>
      </c>
      <c r="O94" s="157">
        <f t="shared" si="9"/>
        <v>62.994146588957165</v>
      </c>
      <c r="P94" s="157">
        <f t="shared" si="9"/>
        <v>48.730969392920976</v>
      </c>
      <c r="Q94" s="157">
        <f t="shared" si="9"/>
        <v>58.360093640236599</v>
      </c>
    </row>
    <row r="95" spans="1:17" ht="12" customHeight="1" x14ac:dyDescent="0.25">
      <c r="A95" s="23" t="s">
        <v>149</v>
      </c>
      <c r="B95" s="156">
        <f>RES_hhdet_fec!B$126</f>
        <v>77.216550909077569</v>
      </c>
      <c r="C95" s="156">
        <f>RES_hhdet_fec!C$126</f>
        <v>84.423947821447214</v>
      </c>
      <c r="D95" s="156">
        <f>RES_hhdet_fec!D$126</f>
        <v>79.617450310894696</v>
      </c>
      <c r="E95" s="156">
        <f>RES_hhdet_fec!E$126</f>
        <v>83.078761131882715</v>
      </c>
      <c r="F95" s="156">
        <f>RES_hhdet_fec!F$126</f>
        <v>88.127375357320503</v>
      </c>
      <c r="G95" s="156">
        <f>RES_hhdet_fec!G$126</f>
        <v>88.185247613521909</v>
      </c>
      <c r="H95" s="156">
        <f>RES_hhdet_fec!H$126</f>
        <v>80.388697325148371</v>
      </c>
      <c r="I95" s="156">
        <f>RES_hhdet_fec!I$126</f>
        <v>70.888696467446621</v>
      </c>
      <c r="J95" s="156">
        <f>RES_hhdet_fec!J$126</f>
        <v>76.882561966229744</v>
      </c>
      <c r="K95" s="156">
        <f>RES_hhdet_fec!K$126</f>
        <v>76.158663208815881</v>
      </c>
      <c r="L95" s="156">
        <f>RES_hhdet_fec!L$126</f>
        <v>80.364789000856035</v>
      </c>
      <c r="M95" s="156">
        <f>RES_hhdet_fec!M$126</f>
        <v>69.655072101575854</v>
      </c>
      <c r="N95" s="156">
        <f>RES_hhdet_fec!N$126</f>
        <v>63.099321707338518</v>
      </c>
      <c r="O95" s="156">
        <f>RES_hhdet_fec!O$126</f>
        <v>62.839251464124885</v>
      </c>
      <c r="P95" s="156">
        <f>RES_hhdet_fec!P$126</f>
        <v>48.616443067125559</v>
      </c>
      <c r="Q95" s="156">
        <f>RES_hhdet_fec!Q$126</f>
        <v>58.103899621315307</v>
      </c>
    </row>
    <row r="96" spans="1:17" ht="12" customHeight="1" x14ac:dyDescent="0.25">
      <c r="A96" s="23" t="s">
        <v>60</v>
      </c>
      <c r="B96" s="156">
        <f>RES_hhdet_fec!B$127</f>
        <v>0.23666107203862083</v>
      </c>
      <c r="C96" s="156">
        <f>RES_hhdet_fec!C$127</f>
        <v>0.36736485833643384</v>
      </c>
      <c r="D96" s="156">
        <f>RES_hhdet_fec!D$127</f>
        <v>0.34717641588698789</v>
      </c>
      <c r="E96" s="156">
        <f>RES_hhdet_fec!E$127</f>
        <v>0.55035767266846081</v>
      </c>
      <c r="F96" s="156">
        <f>RES_hhdet_fec!F$127</f>
        <v>0.51702846513584322</v>
      </c>
      <c r="G96" s="156">
        <f>RES_hhdet_fec!G$127</f>
        <v>0.52851705220893408</v>
      </c>
      <c r="H96" s="156">
        <f>RES_hhdet_fec!H$127</f>
        <v>0.50160152007777747</v>
      </c>
      <c r="I96" s="156">
        <f>RES_hhdet_fec!I$127</f>
        <v>0.50335445436931125</v>
      </c>
      <c r="J96" s="156">
        <f>RES_hhdet_fec!J$127</f>
        <v>0.66722593759575921</v>
      </c>
      <c r="K96" s="156">
        <f>RES_hhdet_fec!K$127</f>
        <v>0.33931898102837765</v>
      </c>
      <c r="L96" s="156">
        <f>RES_hhdet_fec!L$127</f>
        <v>0.25336907530574398</v>
      </c>
      <c r="M96" s="156">
        <f>RES_hhdet_fec!M$127</f>
        <v>0.23073896456290577</v>
      </c>
      <c r="N96" s="156">
        <f>RES_hhdet_fec!N$127</f>
        <v>0.16191586410089984</v>
      </c>
      <c r="O96" s="156">
        <f>RES_hhdet_fec!O$127</f>
        <v>0.15489512483228185</v>
      </c>
      <c r="P96" s="156">
        <f>RES_hhdet_fec!P$127</f>
        <v>0.11452632579541649</v>
      </c>
      <c r="Q96" s="156">
        <f>RES_hhdet_fec!Q$127</f>
        <v>0.25619401892129207</v>
      </c>
    </row>
    <row r="97" spans="1:17" ht="12" customHeight="1" x14ac:dyDescent="0.25">
      <c r="A97" s="158" t="s">
        <v>112</v>
      </c>
      <c r="B97" s="157">
        <f>B98</f>
        <v>7.198179718330211E-2</v>
      </c>
      <c r="C97" s="157">
        <f t="shared" ref="C97:Q97" si="10">C98</f>
        <v>8.6642779586198593E-2</v>
      </c>
      <c r="D97" s="157">
        <f t="shared" si="10"/>
        <v>0.10226043088231991</v>
      </c>
      <c r="E97" s="157">
        <f t="shared" si="10"/>
        <v>0.11449608708404627</v>
      </c>
      <c r="F97" s="157">
        <f t="shared" si="10"/>
        <v>0.13268688667208436</v>
      </c>
      <c r="G97" s="157">
        <f t="shared" si="10"/>
        <v>0.16977297408967687</v>
      </c>
      <c r="H97" s="157">
        <f t="shared" si="10"/>
        <v>0.21248812330919192</v>
      </c>
      <c r="I97" s="157">
        <f t="shared" si="10"/>
        <v>0.30888631812947631</v>
      </c>
      <c r="J97" s="157">
        <f t="shared" si="10"/>
        <v>0.40368052641368729</v>
      </c>
      <c r="K97" s="157">
        <f t="shared" si="10"/>
        <v>0.38441885866953079</v>
      </c>
      <c r="L97" s="157">
        <f t="shared" si="10"/>
        <v>0.50784579420597864</v>
      </c>
      <c r="M97" s="157">
        <f t="shared" si="10"/>
        <v>0.57570646790813318</v>
      </c>
      <c r="N97" s="157">
        <f t="shared" si="10"/>
        <v>0.75668650334100374</v>
      </c>
      <c r="O97" s="157">
        <f t="shared" si="10"/>
        <v>0.70118330753540425</v>
      </c>
      <c r="P97" s="157">
        <f t="shared" si="10"/>
        <v>0.71678066518806893</v>
      </c>
      <c r="Q97" s="157">
        <f t="shared" si="10"/>
        <v>0.82007267467561407</v>
      </c>
    </row>
    <row r="98" spans="1:17" ht="12" customHeight="1" x14ac:dyDescent="0.25">
      <c r="A98" s="23" t="s">
        <v>60</v>
      </c>
      <c r="B98" s="156">
        <f>RES_hhdet_fec!B$129</f>
        <v>7.198179718330211E-2</v>
      </c>
      <c r="C98" s="156">
        <f>RES_hhdet_fec!C$129</f>
        <v>8.6642779586198593E-2</v>
      </c>
      <c r="D98" s="156">
        <f>RES_hhdet_fec!D$129</f>
        <v>0.10226043088231991</v>
      </c>
      <c r="E98" s="156">
        <f>RES_hhdet_fec!E$129</f>
        <v>0.11449608708404627</v>
      </c>
      <c r="F98" s="156">
        <f>RES_hhdet_fec!F$129</f>
        <v>0.13268688667208436</v>
      </c>
      <c r="G98" s="156">
        <f>RES_hhdet_fec!G$129</f>
        <v>0.16977297408967687</v>
      </c>
      <c r="H98" s="156">
        <f>RES_hhdet_fec!H$129</f>
        <v>0.21248812330919192</v>
      </c>
      <c r="I98" s="156">
        <f>RES_hhdet_fec!I$129</f>
        <v>0.30888631812947631</v>
      </c>
      <c r="J98" s="156">
        <f>RES_hhdet_fec!J$129</f>
        <v>0.40368052641368729</v>
      </c>
      <c r="K98" s="156">
        <f>RES_hhdet_fec!K$129</f>
        <v>0.38441885866953079</v>
      </c>
      <c r="L98" s="156">
        <f>RES_hhdet_fec!L$129</f>
        <v>0.50784579420597864</v>
      </c>
      <c r="M98" s="156">
        <f>RES_hhdet_fec!M$129</f>
        <v>0.57570646790813318</v>
      </c>
      <c r="N98" s="156">
        <f>RES_hhdet_fec!N$129</f>
        <v>0.75668650334100374</v>
      </c>
      <c r="O98" s="156">
        <f>RES_hhdet_fec!O$129</f>
        <v>0.70118330753540425</v>
      </c>
      <c r="P98" s="156">
        <f>RES_hhdet_fec!P$129</f>
        <v>0.71678066518806893</v>
      </c>
      <c r="Q98" s="156">
        <f>RES_hhdet_fec!Q$129</f>
        <v>0.82007267467561407</v>
      </c>
    </row>
    <row r="99" spans="1:17" ht="12" customHeight="1" x14ac:dyDescent="0.25">
      <c r="A99" s="158" t="s">
        <v>63</v>
      </c>
      <c r="B99" s="157">
        <f>SUM(B100:B101,B104:B105)</f>
        <v>23.050063635161873</v>
      </c>
      <c r="C99" s="157">
        <f t="shared" ref="C99:Q99" si="11">SUM(C100:C101,C104:C105)</f>
        <v>23.625293253225436</v>
      </c>
      <c r="D99" s="157">
        <f t="shared" si="11"/>
        <v>24.672881858687372</v>
      </c>
      <c r="E99" s="157">
        <f t="shared" si="11"/>
        <v>26.123281966229566</v>
      </c>
      <c r="F99" s="157">
        <f t="shared" si="11"/>
        <v>24.841257919038249</v>
      </c>
      <c r="G99" s="157">
        <f t="shared" si="11"/>
        <v>24.503259326638652</v>
      </c>
      <c r="H99" s="157">
        <f t="shared" si="11"/>
        <v>24.23627737690606</v>
      </c>
      <c r="I99" s="157">
        <f t="shared" si="11"/>
        <v>25.828566954864485</v>
      </c>
      <c r="J99" s="157">
        <f t="shared" si="11"/>
        <v>26.159084130180652</v>
      </c>
      <c r="K99" s="157">
        <f t="shared" si="11"/>
        <v>21.907838959521523</v>
      </c>
      <c r="L99" s="157">
        <f t="shared" si="11"/>
        <v>22.578467799512168</v>
      </c>
      <c r="M99" s="157">
        <f t="shared" si="11"/>
        <v>21.500738674332293</v>
      </c>
      <c r="N99" s="157">
        <f t="shared" si="11"/>
        <v>20.257214811242406</v>
      </c>
      <c r="O99" s="157">
        <f t="shared" si="11"/>
        <v>20.028005704317845</v>
      </c>
      <c r="P99" s="157">
        <f t="shared" si="11"/>
        <v>19.606619469830594</v>
      </c>
      <c r="Q99" s="157">
        <f t="shared" si="11"/>
        <v>20.158751306858154</v>
      </c>
    </row>
    <row r="100" spans="1:17" ht="12" customHeight="1" x14ac:dyDescent="0.25">
      <c r="A100" s="167" t="s">
        <v>148</v>
      </c>
      <c r="B100" s="132">
        <f>RES_hhdet_fec!B$131</f>
        <v>17.174463467831025</v>
      </c>
      <c r="C100" s="132">
        <f>RES_hhdet_fec!C$131</f>
        <v>19.301322178552795</v>
      </c>
      <c r="D100" s="132">
        <f>RES_hhdet_fec!D$131</f>
        <v>17.396399689105287</v>
      </c>
      <c r="E100" s="132">
        <f>RES_hhdet_fec!E$131</f>
        <v>16.846838868117285</v>
      </c>
      <c r="F100" s="132">
        <f>RES_hhdet_fec!F$131</f>
        <v>18.468844642679493</v>
      </c>
      <c r="G100" s="132">
        <f>RES_hhdet_fec!G$131</f>
        <v>20.561755882170004</v>
      </c>
      <c r="H100" s="132">
        <f>RES_hhdet_fec!H$131</f>
        <v>20.258302674851628</v>
      </c>
      <c r="I100" s="132">
        <f>RES_hhdet_fec!I$131</f>
        <v>22.036383532553383</v>
      </c>
      <c r="J100" s="132">
        <f>RES_hhdet_fec!J$131</f>
        <v>22.629978033770229</v>
      </c>
      <c r="K100" s="132">
        <f>RES_hhdet_fec!K$131</f>
        <v>18.812317556633541</v>
      </c>
      <c r="L100" s="132">
        <f>RES_hhdet_fec!L$131</f>
        <v>19.814041374923949</v>
      </c>
      <c r="M100" s="132">
        <f>RES_hhdet_fec!M$131</f>
        <v>18.462199757186205</v>
      </c>
      <c r="N100" s="132">
        <f>RES_hhdet_fec!N$131</f>
        <v>17.577814019587535</v>
      </c>
      <c r="O100" s="132">
        <f>RES_hhdet_fec!O$131</f>
        <v>17.207608404337147</v>
      </c>
      <c r="P100" s="132">
        <f>RES_hhdet_fec!P$131</f>
        <v>16.760769489830349</v>
      </c>
      <c r="Q100" s="132">
        <f>RES_hhdet_fec!Q$131</f>
        <v>17.100077672171832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2.133380130631461</v>
      </c>
      <c r="L101" s="132">
        <f t="shared" si="12"/>
        <v>2.2251064244954817</v>
      </c>
      <c r="M101" s="132">
        <f t="shared" si="12"/>
        <v>2.3534275449548097</v>
      </c>
      <c r="N101" s="132">
        <f t="shared" si="12"/>
        <v>2.4785322399147507</v>
      </c>
      <c r="O101" s="132">
        <f t="shared" si="12"/>
        <v>2.6306824317724034</v>
      </c>
      <c r="P101" s="132">
        <f t="shared" si="12"/>
        <v>2.7283969250396645</v>
      </c>
      <c r="Q101" s="132">
        <f t="shared" si="12"/>
        <v>2.7992988248883934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1.0974292345505845</v>
      </c>
      <c r="L102" s="165">
        <f>RES_hhdet_fec!L$133</f>
        <v>1.2119278894991117</v>
      </c>
      <c r="M102" s="165">
        <f>RES_hhdet_fec!M$133</f>
        <v>1.2577871379011505</v>
      </c>
      <c r="N102" s="165">
        <f>RES_hhdet_fec!N$133</f>
        <v>1.3194790873771791</v>
      </c>
      <c r="O102" s="165">
        <f>RES_hhdet_fec!O$133</f>
        <v>1.4002031651653939</v>
      </c>
      <c r="P102" s="165">
        <f>RES_hhdet_fec!P$133</f>
        <v>1.4518693194176819</v>
      </c>
      <c r="Q102" s="165">
        <f>RES_hhdet_fec!Q$133</f>
        <v>1.4891639849824683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1.0359508960808768</v>
      </c>
      <c r="L103" s="164">
        <f>RES_hhdet_fec!L$134</f>
        <v>1.01317853499637</v>
      </c>
      <c r="M103" s="164">
        <f>RES_hhdet_fec!M$134</f>
        <v>1.0956404070536592</v>
      </c>
      <c r="N103" s="164">
        <f>RES_hhdet_fec!N$134</f>
        <v>1.1590531525375718</v>
      </c>
      <c r="O103" s="164">
        <f>RES_hhdet_fec!O$134</f>
        <v>1.2304792666070095</v>
      </c>
      <c r="P103" s="164">
        <f>RES_hhdet_fec!P$134</f>
        <v>1.2765276056219825</v>
      </c>
      <c r="Q103" s="164">
        <f>RES_hhdet_fec!Q$134</f>
        <v>1.3101348399059249</v>
      </c>
    </row>
    <row r="104" spans="1:17" ht="12" customHeight="1" x14ac:dyDescent="0.25">
      <c r="A104" s="163" t="s">
        <v>142</v>
      </c>
      <c r="B104" s="162">
        <f>RES_hhdet_fec!B$135</f>
        <v>5.8756001673308491</v>
      </c>
      <c r="C104" s="162">
        <f>RES_hhdet_fec!C$135</f>
        <v>4.3239710746726399</v>
      </c>
      <c r="D104" s="162">
        <f>RES_hhdet_fec!D$135</f>
        <v>7.2764821695820858</v>
      </c>
      <c r="E104" s="162">
        <f>RES_hhdet_fec!E$135</f>
        <v>9.2764430981122814</v>
      </c>
      <c r="F104" s="162">
        <f>RES_hhdet_fec!F$135</f>
        <v>6.3724132763587571</v>
      </c>
      <c r="G104" s="162">
        <f>RES_hhdet_fec!G$135</f>
        <v>3.9415034444686468</v>
      </c>
      <c r="H104" s="162">
        <f>RES_hhdet_fec!H$135</f>
        <v>3.9779747020544303</v>
      </c>
      <c r="I104" s="162">
        <f>RES_hhdet_fec!I$135</f>
        <v>3.7921834223110995</v>
      </c>
      <c r="J104" s="162">
        <f>RES_hhdet_fec!J$135</f>
        <v>3.5291060964104233</v>
      </c>
      <c r="K104" s="162">
        <f>RES_hhdet_fec!K$135</f>
        <v>0.88281639283525137</v>
      </c>
      <c r="L104" s="162">
        <f>RES_hhdet_fec!L$135</f>
        <v>0.48747348161906129</v>
      </c>
      <c r="M104" s="162">
        <f>RES_hhdet_fec!M$135</f>
        <v>0.61647690947307432</v>
      </c>
      <c r="N104" s="162">
        <f>RES_hhdet_fec!N$135</f>
        <v>0.17854714900707963</v>
      </c>
      <c r="O104" s="162">
        <f>RES_hhdet_fec!O$135</f>
        <v>0.16717972833126776</v>
      </c>
      <c r="P104" s="162">
        <f>RES_hhdet_fec!P$135</f>
        <v>0.10248036867557848</v>
      </c>
      <c r="Q104" s="162">
        <f>RES_hhdet_fec!Q$135</f>
        <v>0.22698143486021125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7.9324879421269104E-2</v>
      </c>
      <c r="L105" s="160">
        <f t="shared" si="13"/>
        <v>5.1846518473673303E-2</v>
      </c>
      <c r="M105" s="160">
        <f t="shared" si="13"/>
        <v>6.8634462718205017E-2</v>
      </c>
      <c r="N105" s="160">
        <f t="shared" si="13"/>
        <v>2.2321402733041857E-2</v>
      </c>
      <c r="O105" s="160">
        <f t="shared" si="13"/>
        <v>2.2535139877027183E-2</v>
      </c>
      <c r="P105" s="160">
        <f t="shared" si="13"/>
        <v>1.4972686285001653E-2</v>
      </c>
      <c r="Q105" s="160">
        <f t="shared" si="13"/>
        <v>3.2393374937719863E-2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5.1485320568777804E-2</v>
      </c>
      <c r="L106" s="156">
        <f>RES_hhdet_fec!L$137</f>
        <v>2.9757822468209717E-2</v>
      </c>
      <c r="M106" s="156">
        <f>RES_hhdet_fec!M$137</f>
        <v>4.1992750692584131E-2</v>
      </c>
      <c r="N106" s="156">
        <f>RES_hhdet_fec!N$137</f>
        <v>1.3467397708932195E-2</v>
      </c>
      <c r="O106" s="156">
        <f>RES_hhdet_fec!O$137</f>
        <v>1.358850008603908E-2</v>
      </c>
      <c r="P106" s="156">
        <f>RES_hhdet_fec!P$137</f>
        <v>8.8610845095425401E-3</v>
      </c>
      <c r="Q106" s="156">
        <f>RES_hhdet_fec!Q$137</f>
        <v>1.9846898860929905E-2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2.7839558852491297E-2</v>
      </c>
      <c r="L107" s="156">
        <f>RES_hhdet_fec!L$138</f>
        <v>2.2088696005463586E-2</v>
      </c>
      <c r="M107" s="156">
        <f>RES_hhdet_fec!M$138</f>
        <v>2.6641712025620885E-2</v>
      </c>
      <c r="N107" s="156">
        <f>RES_hhdet_fec!N$138</f>
        <v>8.854005024109662E-3</v>
      </c>
      <c r="O107" s="156">
        <f>RES_hhdet_fec!O$138</f>
        <v>8.9466397909881007E-3</v>
      </c>
      <c r="P107" s="156">
        <f>RES_hhdet_fec!P$138</f>
        <v>6.1116017754591131E-3</v>
      </c>
      <c r="Q107" s="156">
        <f>RES_hhdet_fec!Q$138</f>
        <v>1.2546476076789954E-2</v>
      </c>
    </row>
    <row r="108" spans="1:17" ht="12" customHeight="1" x14ac:dyDescent="0.25">
      <c r="A108" s="158" t="s">
        <v>62</v>
      </c>
      <c r="B108" s="157">
        <f>SUM(B109:B110)</f>
        <v>9.322244436656403</v>
      </c>
      <c r="C108" s="157">
        <f t="shared" ref="C108:Q108" si="14">SUM(C109:C110)</f>
        <v>10.105496621925045</v>
      </c>
      <c r="D108" s="157">
        <f t="shared" si="14"/>
        <v>10.690019871323614</v>
      </c>
      <c r="E108" s="157">
        <f t="shared" si="14"/>
        <v>11.394491098425021</v>
      </c>
      <c r="F108" s="157">
        <f t="shared" si="14"/>
        <v>11.330548206849052</v>
      </c>
      <c r="G108" s="157">
        <f t="shared" si="14"/>
        <v>11.698922090577746</v>
      </c>
      <c r="H108" s="157">
        <f t="shared" si="14"/>
        <v>11.553839604157123</v>
      </c>
      <c r="I108" s="157">
        <f t="shared" si="14"/>
        <v>12.148625749298921</v>
      </c>
      <c r="J108" s="157">
        <f t="shared" si="14"/>
        <v>12.77557546549118</v>
      </c>
      <c r="K108" s="157">
        <f t="shared" si="14"/>
        <v>10.831389238277563</v>
      </c>
      <c r="L108" s="157">
        <f t="shared" si="14"/>
        <v>9.5705974974726047</v>
      </c>
      <c r="M108" s="157">
        <f t="shared" si="14"/>
        <v>9.4788399878332559</v>
      </c>
      <c r="N108" s="157">
        <f t="shared" si="14"/>
        <v>8.7813423728183153</v>
      </c>
      <c r="O108" s="157">
        <f t="shared" si="14"/>
        <v>8.5391126327333566</v>
      </c>
      <c r="P108" s="157">
        <f t="shared" si="14"/>
        <v>8.0425450444313906</v>
      </c>
      <c r="Q108" s="157">
        <f t="shared" si="14"/>
        <v>8.6003547595361809</v>
      </c>
    </row>
    <row r="109" spans="1:17" ht="12" customHeight="1" x14ac:dyDescent="0.25">
      <c r="A109" s="23" t="s">
        <v>57</v>
      </c>
      <c r="B109" s="156">
        <f>RES_hhdet_fec!B$140</f>
        <v>3.3602440143174443</v>
      </c>
      <c r="C109" s="156">
        <f>RES_hhdet_fec!C$140</f>
        <v>3.2824789004281874</v>
      </c>
      <c r="D109" s="156">
        <f>RES_hhdet_fec!D$140</f>
        <v>4.4601820675853476</v>
      </c>
      <c r="E109" s="156">
        <f>RES_hhdet_fec!E$140</f>
        <v>4.4432402673359848</v>
      </c>
      <c r="F109" s="156">
        <f>RES_hhdet_fec!F$140</f>
        <v>3.3580161735256757</v>
      </c>
      <c r="G109" s="156">
        <f>RES_hhdet_fec!G$140</f>
        <v>3.9901344625379003</v>
      </c>
      <c r="H109" s="156">
        <f>RES_hhdet_fec!H$140</f>
        <v>2.8999509235381926</v>
      </c>
      <c r="I109" s="156">
        <f>RES_hhdet_fec!I$140</f>
        <v>3.3373217618716979</v>
      </c>
      <c r="J109" s="156">
        <f>RES_hhdet_fec!J$140</f>
        <v>4.4473935095335246</v>
      </c>
      <c r="K109" s="156">
        <f>RES_hhdet_fec!K$140</f>
        <v>2.8819151210851048</v>
      </c>
      <c r="L109" s="156">
        <f>RES_hhdet_fec!L$140</f>
        <v>2.7119827587819847</v>
      </c>
      <c r="M109" s="156">
        <f>RES_hhdet_fec!M$140</f>
        <v>3.1733485292714341</v>
      </c>
      <c r="N109" s="156">
        <f>RES_hhdet_fec!N$140</f>
        <v>2.7493647302348836</v>
      </c>
      <c r="O109" s="156">
        <f>RES_hhdet_fec!O$140</f>
        <v>2.0563876847669169</v>
      </c>
      <c r="P109" s="156">
        <f>RES_hhdet_fec!P$140</f>
        <v>1.534433357789033</v>
      </c>
      <c r="Q109" s="156">
        <f>RES_hhdet_fec!Q$140</f>
        <v>2.8369951400030362</v>
      </c>
    </row>
    <row r="110" spans="1:17" ht="12" customHeight="1" x14ac:dyDescent="0.25">
      <c r="A110" s="29" t="s">
        <v>140</v>
      </c>
      <c r="B110" s="57">
        <f>RES_hhdet_fec!B$141</f>
        <v>5.9620004223389582</v>
      </c>
      <c r="C110" s="57">
        <f>RES_hhdet_fec!C$141</f>
        <v>6.8230177214968588</v>
      </c>
      <c r="D110" s="57">
        <f>RES_hhdet_fec!D$141</f>
        <v>6.2298378037382651</v>
      </c>
      <c r="E110" s="57">
        <f>RES_hhdet_fec!E$141</f>
        <v>6.9512508310890357</v>
      </c>
      <c r="F110" s="57">
        <f>RES_hhdet_fec!F$141</f>
        <v>7.9725320333233771</v>
      </c>
      <c r="G110" s="57">
        <f>RES_hhdet_fec!G$141</f>
        <v>7.708787628039846</v>
      </c>
      <c r="H110" s="57">
        <f>RES_hhdet_fec!H$141</f>
        <v>8.6538886806189304</v>
      </c>
      <c r="I110" s="57">
        <f>RES_hhdet_fec!I$141</f>
        <v>8.8113039874272232</v>
      </c>
      <c r="J110" s="57">
        <f>RES_hhdet_fec!J$141</f>
        <v>8.3281819559576551</v>
      </c>
      <c r="K110" s="57">
        <f>RES_hhdet_fec!K$141</f>
        <v>7.9494741171924579</v>
      </c>
      <c r="L110" s="57">
        <f>RES_hhdet_fec!L$141</f>
        <v>6.8586147386906191</v>
      </c>
      <c r="M110" s="57">
        <f>RES_hhdet_fec!M$141</f>
        <v>6.3054914585618214</v>
      </c>
      <c r="N110" s="57">
        <f>RES_hhdet_fec!N$141</f>
        <v>6.0319776425834313</v>
      </c>
      <c r="O110" s="57">
        <f>RES_hhdet_fec!O$141</f>
        <v>6.4827249479664406</v>
      </c>
      <c r="P110" s="57">
        <f>RES_hhdet_fec!P$141</f>
        <v>6.5081116866423576</v>
      </c>
      <c r="Q110" s="57">
        <f>RES_hhdet_fec!Q$141</f>
        <v>5.7633596195331451</v>
      </c>
    </row>
    <row r="112" spans="1:17" ht="12" customHeight="1" x14ac:dyDescent="0.25">
      <c r="A112" s="152" t="s">
        <v>119</v>
      </c>
      <c r="B112" s="168">
        <f>SUM(B113,B116,B118,B127)</f>
        <v>84.929062395004436</v>
      </c>
      <c r="C112" s="168">
        <f t="shared" ref="C112:Q112" si="15">SUM(C113,C116,C118,C127)</f>
        <v>92.380375407056633</v>
      </c>
      <c r="D112" s="168">
        <f t="shared" si="15"/>
        <v>89.4051507472266</v>
      </c>
      <c r="E112" s="168">
        <f t="shared" si="15"/>
        <v>94.122214965500447</v>
      </c>
      <c r="F112" s="168">
        <f t="shared" si="15"/>
        <v>98.144897319814021</v>
      </c>
      <c r="G112" s="168">
        <f t="shared" si="15"/>
        <v>98.786943887686505</v>
      </c>
      <c r="H112" s="168">
        <f t="shared" si="15"/>
        <v>93.096737564281412</v>
      </c>
      <c r="I112" s="168">
        <f t="shared" si="15"/>
        <v>87.978043168783145</v>
      </c>
      <c r="J112" s="168">
        <f t="shared" si="15"/>
        <v>93.93780597883169</v>
      </c>
      <c r="K112" s="168">
        <f t="shared" si="15"/>
        <v>89.21149928392272</v>
      </c>
      <c r="L112" s="168">
        <f t="shared" si="15"/>
        <v>92.853285903518611</v>
      </c>
      <c r="M112" s="168">
        <f t="shared" si="15"/>
        <v>83.598922991144278</v>
      </c>
      <c r="N112" s="168">
        <f t="shared" si="15"/>
        <v>77.626235332032664</v>
      </c>
      <c r="O112" s="168">
        <f t="shared" si="15"/>
        <v>77.562377752845279</v>
      </c>
      <c r="P112" s="168">
        <f t="shared" si="15"/>
        <v>65.701420093914194</v>
      </c>
      <c r="Q112" s="168">
        <f t="shared" si="15"/>
        <v>74.945460321116244</v>
      </c>
    </row>
    <row r="113" spans="1:17" ht="12" customHeight="1" x14ac:dyDescent="0.25">
      <c r="A113" s="158" t="s">
        <v>65</v>
      </c>
      <c r="B113" s="157">
        <f>SUM(B114:B115)</f>
        <v>60.286765335042595</v>
      </c>
      <c r="C113" s="157">
        <f t="shared" ref="C113:Q113" si="16">SUM(C114:C115)</f>
        <v>66.232711031044133</v>
      </c>
      <c r="D113" s="157">
        <f t="shared" si="16"/>
        <v>62.600788244123798</v>
      </c>
      <c r="E113" s="157">
        <f t="shared" si="16"/>
        <v>65.671895038706964</v>
      </c>
      <c r="F113" s="157">
        <f t="shared" si="16"/>
        <v>69.804574809672445</v>
      </c>
      <c r="G113" s="157">
        <f t="shared" si="16"/>
        <v>70.132846824586295</v>
      </c>
      <c r="H113" s="157">
        <f t="shared" si="16"/>
        <v>64.183565929887251</v>
      </c>
      <c r="I113" s="157">
        <f t="shared" si="16"/>
        <v>57.015611653366122</v>
      </c>
      <c r="J113" s="157">
        <f t="shared" si="16"/>
        <v>62.206374504302971</v>
      </c>
      <c r="K113" s="157">
        <f t="shared" si="16"/>
        <v>61.548142894536646</v>
      </c>
      <c r="L113" s="157">
        <f t="shared" si="16"/>
        <v>65.169140070743993</v>
      </c>
      <c r="M113" s="157">
        <f t="shared" si="16"/>
        <v>56.807459663128171</v>
      </c>
      <c r="N113" s="157">
        <f t="shared" si="16"/>
        <v>51.642057573992261</v>
      </c>
      <c r="O113" s="157">
        <f t="shared" si="16"/>
        <v>51.749803590381489</v>
      </c>
      <c r="P113" s="157">
        <f t="shared" si="16"/>
        <v>40.294377227244468</v>
      </c>
      <c r="Q113" s="157">
        <f t="shared" si="16"/>
        <v>48.546548472415644</v>
      </c>
    </row>
    <row r="114" spans="1:17" ht="12" customHeight="1" x14ac:dyDescent="0.25">
      <c r="A114" s="23" t="s">
        <v>149</v>
      </c>
      <c r="B114" s="156">
        <f>RES_hhdet_tes!B$126</f>
        <v>60.050104263003973</v>
      </c>
      <c r="C114" s="156">
        <f>RES_hhdet_tes!C$126</f>
        <v>65.865346172707703</v>
      </c>
      <c r="D114" s="156">
        <f>RES_hhdet_tes!D$126</f>
        <v>62.253611828236814</v>
      </c>
      <c r="E114" s="156">
        <f>RES_hhdet_tes!E$126</f>
        <v>65.12153736603851</v>
      </c>
      <c r="F114" s="156">
        <f>RES_hhdet_tes!F$126</f>
        <v>69.287546344536608</v>
      </c>
      <c r="G114" s="156">
        <f>RES_hhdet_tes!G$126</f>
        <v>69.604329772377355</v>
      </c>
      <c r="H114" s="156">
        <f>RES_hhdet_tes!H$126</f>
        <v>63.681964409809481</v>
      </c>
      <c r="I114" s="156">
        <f>RES_hhdet_tes!I$126</f>
        <v>56.512257198996814</v>
      </c>
      <c r="J114" s="156">
        <f>RES_hhdet_tes!J$126</f>
        <v>61.539148566707212</v>
      </c>
      <c r="K114" s="156">
        <f>RES_hhdet_tes!K$126</f>
        <v>61.208823913508269</v>
      </c>
      <c r="L114" s="156">
        <f>RES_hhdet_tes!L$126</f>
        <v>64.915770995438251</v>
      </c>
      <c r="M114" s="156">
        <f>RES_hhdet_tes!M$126</f>
        <v>56.576720698565268</v>
      </c>
      <c r="N114" s="156">
        <f>RES_hhdet_tes!N$126</f>
        <v>51.480141709891363</v>
      </c>
      <c r="O114" s="156">
        <f>RES_hhdet_tes!O$126</f>
        <v>51.59490846554921</v>
      </c>
      <c r="P114" s="156">
        <f>RES_hhdet_tes!P$126</f>
        <v>40.179850901449051</v>
      </c>
      <c r="Q114" s="156">
        <f>RES_hhdet_tes!Q$126</f>
        <v>48.290354453494352</v>
      </c>
    </row>
    <row r="115" spans="1:17" ht="12" customHeight="1" x14ac:dyDescent="0.25">
      <c r="A115" s="23" t="s">
        <v>60</v>
      </c>
      <c r="B115" s="156">
        <f>RES_hhdet_tes!B$127</f>
        <v>0.2366610720386208</v>
      </c>
      <c r="C115" s="156">
        <f>RES_hhdet_tes!C$127</f>
        <v>0.36736485833643373</v>
      </c>
      <c r="D115" s="156">
        <f>RES_hhdet_tes!D$127</f>
        <v>0.34717641588698783</v>
      </c>
      <c r="E115" s="156">
        <f>RES_hhdet_tes!E$127</f>
        <v>0.55035767266846081</v>
      </c>
      <c r="F115" s="156">
        <f>RES_hhdet_tes!F$127</f>
        <v>0.51702846513584322</v>
      </c>
      <c r="G115" s="156">
        <f>RES_hhdet_tes!G$127</f>
        <v>0.52851705220893408</v>
      </c>
      <c r="H115" s="156">
        <f>RES_hhdet_tes!H$127</f>
        <v>0.50160152007777714</v>
      </c>
      <c r="I115" s="156">
        <f>RES_hhdet_tes!I$127</f>
        <v>0.50335445436931137</v>
      </c>
      <c r="J115" s="156">
        <f>RES_hhdet_tes!J$127</f>
        <v>0.66722593759575921</v>
      </c>
      <c r="K115" s="156">
        <f>RES_hhdet_tes!K$127</f>
        <v>0.33931898102837754</v>
      </c>
      <c r="L115" s="156">
        <f>RES_hhdet_tes!L$127</f>
        <v>0.25336907530574382</v>
      </c>
      <c r="M115" s="156">
        <f>RES_hhdet_tes!M$127</f>
        <v>0.23073896456290585</v>
      </c>
      <c r="N115" s="156">
        <f>RES_hhdet_tes!N$127</f>
        <v>0.16191586410089981</v>
      </c>
      <c r="O115" s="156">
        <f>RES_hhdet_tes!O$127</f>
        <v>0.15489512483228191</v>
      </c>
      <c r="P115" s="156">
        <f>RES_hhdet_tes!P$127</f>
        <v>0.11452632579541647</v>
      </c>
      <c r="Q115" s="156">
        <f>RES_hhdet_tes!Q$127</f>
        <v>0.25619401892129201</v>
      </c>
    </row>
    <row r="116" spans="1:17" ht="12" customHeight="1" x14ac:dyDescent="0.25">
      <c r="A116" s="158" t="s">
        <v>112</v>
      </c>
      <c r="B116" s="157">
        <f>B117</f>
        <v>0.11570614866927895</v>
      </c>
      <c r="C116" s="157">
        <f t="shared" ref="C116:Q116" si="17">C117</f>
        <v>0.14638132715001242</v>
      </c>
      <c r="D116" s="157">
        <f t="shared" si="17"/>
        <v>0.17959976977250225</v>
      </c>
      <c r="E116" s="157">
        <f t="shared" si="17"/>
        <v>0.20672208271382139</v>
      </c>
      <c r="F116" s="157">
        <f t="shared" si="17"/>
        <v>0.24690288949384218</v>
      </c>
      <c r="G116" s="157">
        <f t="shared" si="17"/>
        <v>0.32836445033507694</v>
      </c>
      <c r="H116" s="157">
        <f t="shared" si="17"/>
        <v>0.42558603138566659</v>
      </c>
      <c r="I116" s="157">
        <f t="shared" si="17"/>
        <v>0.64861827061024124</v>
      </c>
      <c r="J116" s="157">
        <f t="shared" si="17"/>
        <v>0.88045956153862825</v>
      </c>
      <c r="K116" s="157">
        <f t="shared" si="17"/>
        <v>0.84726154898508865</v>
      </c>
      <c r="L116" s="157">
        <f t="shared" si="17"/>
        <v>1.1948662088340438</v>
      </c>
      <c r="M116" s="157">
        <f t="shared" si="17"/>
        <v>1.4168392092600381</v>
      </c>
      <c r="N116" s="157">
        <f t="shared" si="17"/>
        <v>1.9846947582647902</v>
      </c>
      <c r="O116" s="157">
        <f t="shared" si="17"/>
        <v>1.8736707849968546</v>
      </c>
      <c r="P116" s="157">
        <f t="shared" si="17"/>
        <v>1.9752276017189354</v>
      </c>
      <c r="Q116" s="157">
        <f t="shared" si="17"/>
        <v>2.4381599013184077</v>
      </c>
    </row>
    <row r="117" spans="1:17" ht="12" customHeight="1" x14ac:dyDescent="0.25">
      <c r="A117" s="23" t="s">
        <v>60</v>
      </c>
      <c r="B117" s="156">
        <f>RES_hhdet_tes!B$129</f>
        <v>0.11570614866927895</v>
      </c>
      <c r="C117" s="156">
        <f>RES_hhdet_tes!C$129</f>
        <v>0.14638132715001242</v>
      </c>
      <c r="D117" s="156">
        <f>RES_hhdet_tes!D$129</f>
        <v>0.17959976977250225</v>
      </c>
      <c r="E117" s="156">
        <f>RES_hhdet_tes!E$129</f>
        <v>0.20672208271382139</v>
      </c>
      <c r="F117" s="156">
        <f>RES_hhdet_tes!F$129</f>
        <v>0.24690288949384218</v>
      </c>
      <c r="G117" s="156">
        <f>RES_hhdet_tes!G$129</f>
        <v>0.32836445033507694</v>
      </c>
      <c r="H117" s="156">
        <f>RES_hhdet_tes!H$129</f>
        <v>0.42558603138566659</v>
      </c>
      <c r="I117" s="156">
        <f>RES_hhdet_tes!I$129</f>
        <v>0.64861827061024124</v>
      </c>
      <c r="J117" s="156">
        <f>RES_hhdet_tes!J$129</f>
        <v>0.88045956153862825</v>
      </c>
      <c r="K117" s="156">
        <f>RES_hhdet_tes!K$129</f>
        <v>0.84726154898508865</v>
      </c>
      <c r="L117" s="156">
        <f>RES_hhdet_tes!L$129</f>
        <v>1.1948662088340438</v>
      </c>
      <c r="M117" s="156">
        <f>RES_hhdet_tes!M$129</f>
        <v>1.4168392092600381</v>
      </c>
      <c r="N117" s="156">
        <f>RES_hhdet_tes!N$129</f>
        <v>1.9846947582647902</v>
      </c>
      <c r="O117" s="156">
        <f>RES_hhdet_tes!O$129</f>
        <v>1.8736707849968546</v>
      </c>
      <c r="P117" s="156">
        <f>RES_hhdet_tes!P$129</f>
        <v>1.9752276017189354</v>
      </c>
      <c r="Q117" s="156">
        <f>RES_hhdet_tes!Q$129</f>
        <v>2.4381599013184077</v>
      </c>
    </row>
    <row r="118" spans="1:17" ht="12" customHeight="1" x14ac:dyDescent="0.25">
      <c r="A118" s="158" t="s">
        <v>63</v>
      </c>
      <c r="B118" s="157">
        <f>SUM(B119:B120,B123:B124)</f>
        <v>18.326207515918792</v>
      </c>
      <c r="C118" s="157">
        <f t="shared" ref="C118:Q118" si="18">SUM(C119:C120,C123:C124)</f>
        <v>19.095738004860678</v>
      </c>
      <c r="D118" s="157">
        <f t="shared" si="18"/>
        <v>19.640293014515848</v>
      </c>
      <c r="E118" s="157">
        <f t="shared" si="18"/>
        <v>20.637054791349406</v>
      </c>
      <c r="F118" s="157">
        <f t="shared" si="18"/>
        <v>20.066661491328937</v>
      </c>
      <c r="G118" s="157">
        <f t="shared" si="18"/>
        <v>20.185309992950781</v>
      </c>
      <c r="H118" s="157">
        <f t="shared" si="18"/>
        <v>19.992941194346002</v>
      </c>
      <c r="I118" s="157">
        <f t="shared" si="18"/>
        <v>21.432453033662767</v>
      </c>
      <c r="J118" s="157">
        <f t="shared" si="18"/>
        <v>21.801607938318266</v>
      </c>
      <c r="K118" s="157">
        <f t="shared" si="18"/>
        <v>18.775254732316348</v>
      </c>
      <c r="L118" s="157">
        <f t="shared" si="18"/>
        <v>19.434263161452265</v>
      </c>
      <c r="M118" s="157">
        <f t="shared" si="18"/>
        <v>18.545742136965917</v>
      </c>
      <c r="N118" s="157">
        <f t="shared" si="18"/>
        <v>17.572196860188399</v>
      </c>
      <c r="O118" s="157">
        <f t="shared" si="18"/>
        <v>17.425748879188976</v>
      </c>
      <c r="P118" s="157">
        <f t="shared" si="18"/>
        <v>17.116774985652469</v>
      </c>
      <c r="Q118" s="157">
        <f t="shared" si="18"/>
        <v>17.628536416302019</v>
      </c>
    </row>
    <row r="119" spans="1:17" ht="12" customHeight="1" x14ac:dyDescent="0.25">
      <c r="A119" s="167" t="s">
        <v>148</v>
      </c>
      <c r="B119" s="132">
        <f>RES_hhdet_tes!B$131</f>
        <v>14.329180900371783</v>
      </c>
      <c r="C119" s="132">
        <f>RES_hhdet_tes!C$131</f>
        <v>16.154246586431974</v>
      </c>
      <c r="D119" s="132">
        <f>RES_hhdet_tes!D$131</f>
        <v>14.564791217173076</v>
      </c>
      <c r="E119" s="132">
        <f>RES_hhdet_tes!E$131</f>
        <v>14.114911481466835</v>
      </c>
      <c r="F119" s="132">
        <f>RES_hhdet_tes!F$131</f>
        <v>15.530397194890085</v>
      </c>
      <c r="G119" s="132">
        <f>RES_hhdet_tes!G$131</f>
        <v>17.355787166958962</v>
      </c>
      <c r="H119" s="132">
        <f>RES_hhdet_tes!H$131</f>
        <v>17.129391849485426</v>
      </c>
      <c r="I119" s="132">
        <f>RES_hhdet_tes!I$131</f>
        <v>18.699756083575753</v>
      </c>
      <c r="J119" s="132">
        <f>RES_hhdet_tes!J$131</f>
        <v>19.250532121553857</v>
      </c>
      <c r="K119" s="132">
        <f>RES_hhdet_tes!K$131</f>
        <v>16.064439443746732</v>
      </c>
      <c r="L119" s="132">
        <f>RES_hhdet_tes!L$131</f>
        <v>16.956319258637759</v>
      </c>
      <c r="M119" s="132">
        <f>RES_hhdet_tes!M$131</f>
        <v>15.831572001580438</v>
      </c>
      <c r="N119" s="132">
        <f>RES_hhdet_tes!N$131</f>
        <v>15.102974641998326</v>
      </c>
      <c r="O119" s="132">
        <f>RES_hhdet_tes!O$131</f>
        <v>14.821309387816671</v>
      </c>
      <c r="P119" s="132">
        <f>RES_hhdet_tes!P$131</f>
        <v>14.474733671483234</v>
      </c>
      <c r="Q119" s="132">
        <f>RES_hhdet_tes!Q$131</f>
        <v>14.806058046008008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1.9954853851160634</v>
      </c>
      <c r="L120" s="132">
        <f t="shared" si="19"/>
        <v>2.0731903063533732</v>
      </c>
      <c r="M120" s="132">
        <f t="shared" si="19"/>
        <v>2.1967078755874407</v>
      </c>
      <c r="N120" s="132">
        <f t="shared" si="19"/>
        <v>2.3151053327695439</v>
      </c>
      <c r="O120" s="132">
        <f t="shared" si="19"/>
        <v>2.4586983333886501</v>
      </c>
      <c r="P120" s="132">
        <f t="shared" si="19"/>
        <v>2.5515994760530107</v>
      </c>
      <c r="Q120" s="132">
        <f t="shared" si="19"/>
        <v>2.6196992326916284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0.95953448903518679</v>
      </c>
      <c r="L121" s="165">
        <f>RES_hhdet_tes!L$133</f>
        <v>1.060011771357003</v>
      </c>
      <c r="M121" s="165">
        <f>RES_hhdet_tes!M$133</f>
        <v>1.1010674685337813</v>
      </c>
      <c r="N121" s="165">
        <f>RES_hhdet_tes!N$133</f>
        <v>1.1560521802319714</v>
      </c>
      <c r="O121" s="165">
        <f>RES_hhdet_tes!O$133</f>
        <v>1.2282190667816402</v>
      </c>
      <c r="P121" s="165">
        <f>RES_hhdet_tes!P$133</f>
        <v>1.2750718704310282</v>
      </c>
      <c r="Q121" s="165">
        <f>RES_hhdet_tes!Q$133</f>
        <v>1.3095643927857024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1.0359508960808768</v>
      </c>
      <c r="L122" s="164">
        <f>RES_hhdet_tes!L$134</f>
        <v>1.01317853499637</v>
      </c>
      <c r="M122" s="164">
        <f>RES_hhdet_tes!M$134</f>
        <v>1.0956404070536594</v>
      </c>
      <c r="N122" s="164">
        <f>RES_hhdet_tes!N$134</f>
        <v>1.1590531525375725</v>
      </c>
      <c r="O122" s="164">
        <f>RES_hhdet_tes!O$134</f>
        <v>1.2304792666070099</v>
      </c>
      <c r="P122" s="164">
        <f>RES_hhdet_tes!P$134</f>
        <v>1.2765276056219825</v>
      </c>
      <c r="Q122" s="164">
        <f>RES_hhdet_tes!Q$134</f>
        <v>1.3101348399059258</v>
      </c>
    </row>
    <row r="123" spans="1:17" ht="12" customHeight="1" x14ac:dyDescent="0.25">
      <c r="A123" s="163" t="s">
        <v>142</v>
      </c>
      <c r="B123" s="162">
        <f>RES_hhdet_tes!B$135</f>
        <v>3.9970266155470098</v>
      </c>
      <c r="C123" s="162">
        <f>RES_hhdet_tes!C$135</f>
        <v>2.9414914184287042</v>
      </c>
      <c r="D123" s="162">
        <f>RES_hhdet_tes!D$135</f>
        <v>5.0755017973427723</v>
      </c>
      <c r="E123" s="162">
        <f>RES_hhdet_tes!E$135</f>
        <v>6.5221433098825692</v>
      </c>
      <c r="F123" s="162">
        <f>RES_hhdet_tes!F$135</f>
        <v>4.5362642964388495</v>
      </c>
      <c r="G123" s="162">
        <f>RES_hhdet_tes!G$135</f>
        <v>2.8295228259918197</v>
      </c>
      <c r="H123" s="162">
        <f>RES_hhdet_tes!H$135</f>
        <v>2.8635493448605778</v>
      </c>
      <c r="I123" s="162">
        <f>RES_hhdet_tes!I$135</f>
        <v>2.7326969500870129</v>
      </c>
      <c r="J123" s="162">
        <f>RES_hhdet_tes!J$135</f>
        <v>2.5510758167644103</v>
      </c>
      <c r="K123" s="162">
        <f>RES_hhdet_tes!K$135</f>
        <v>0.64902102436890985</v>
      </c>
      <c r="L123" s="162">
        <f>RES_hhdet_tes!L$135</f>
        <v>0.36040343588212426</v>
      </c>
      <c r="M123" s="162">
        <f>RES_hhdet_tes!M$135</f>
        <v>0.45923054424855364</v>
      </c>
      <c r="N123" s="162">
        <f>RES_hhdet_tes!N$135</f>
        <v>0.13506290644872701</v>
      </c>
      <c r="O123" s="162">
        <f>RES_hhdet_tes!O$135</f>
        <v>0.1265005290408372</v>
      </c>
      <c r="P123" s="162">
        <f>RES_hhdet_tes!P$135</f>
        <v>7.7616857631478076E-2</v>
      </c>
      <c r="Q123" s="162">
        <f>RES_hhdet_tes!Q$135</f>
        <v>0.17489938439644628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6.630887908464371E-2</v>
      </c>
      <c r="L124" s="160">
        <f t="shared" si="20"/>
        <v>4.4350160579010409E-2</v>
      </c>
      <c r="M124" s="160">
        <f t="shared" si="20"/>
        <v>5.823171554948272E-2</v>
      </c>
      <c r="N124" s="160">
        <f t="shared" si="20"/>
        <v>1.9053978971800833E-2</v>
      </c>
      <c r="O124" s="160">
        <f t="shared" si="20"/>
        <v>1.9240628942817632E-2</v>
      </c>
      <c r="P124" s="160">
        <f t="shared" si="20"/>
        <v>1.2824980484745677E-2</v>
      </c>
      <c r="Q124" s="160">
        <f t="shared" si="20"/>
        <v>2.7879753205938707E-2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3.8469320232152417E-2</v>
      </c>
      <c r="L125" s="156">
        <f>RES_hhdet_tes!L$137</f>
        <v>2.2261464573546823E-2</v>
      </c>
      <c r="M125" s="156">
        <f>RES_hhdet_tes!M$137</f>
        <v>3.1590003523861827E-2</v>
      </c>
      <c r="N125" s="156">
        <f>RES_hhdet_tes!N$137</f>
        <v>1.019997394769117E-2</v>
      </c>
      <c r="O125" s="156">
        <f>RES_hhdet_tes!O$137</f>
        <v>1.0293989151829533E-2</v>
      </c>
      <c r="P125" s="156">
        <f>RES_hhdet_tes!P$137</f>
        <v>6.7133787092865634E-3</v>
      </c>
      <c r="Q125" s="156">
        <f>RES_hhdet_tes!Q$137</f>
        <v>1.5333277129148754E-2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2.7839558852491297E-2</v>
      </c>
      <c r="L126" s="156">
        <f>RES_hhdet_tes!L$138</f>
        <v>2.2088696005463586E-2</v>
      </c>
      <c r="M126" s="156">
        <f>RES_hhdet_tes!M$138</f>
        <v>2.6641712025620892E-2</v>
      </c>
      <c r="N126" s="156">
        <f>RES_hhdet_tes!N$138</f>
        <v>8.854005024109662E-3</v>
      </c>
      <c r="O126" s="156">
        <f>RES_hhdet_tes!O$138</f>
        <v>8.9466397909881007E-3</v>
      </c>
      <c r="P126" s="156">
        <f>RES_hhdet_tes!P$138</f>
        <v>6.1116017754591139E-3</v>
      </c>
      <c r="Q126" s="156">
        <f>RES_hhdet_tes!Q$138</f>
        <v>1.2546476076789954E-2</v>
      </c>
    </row>
    <row r="127" spans="1:17" ht="12" customHeight="1" x14ac:dyDescent="0.25">
      <c r="A127" s="158" t="s">
        <v>62</v>
      </c>
      <c r="B127" s="157">
        <f>SUM(B128:B129)</f>
        <v>6.2003833953737821</v>
      </c>
      <c r="C127" s="157">
        <f t="shared" ref="C127:Q127" si="21">SUM(C128:C129)</f>
        <v>6.9055450440018156</v>
      </c>
      <c r="D127" s="157">
        <f t="shared" si="21"/>
        <v>6.9844697188144513</v>
      </c>
      <c r="E127" s="157">
        <f t="shared" si="21"/>
        <v>7.6065430527302542</v>
      </c>
      <c r="F127" s="157">
        <f t="shared" si="21"/>
        <v>8.0267581293188037</v>
      </c>
      <c r="G127" s="157">
        <f t="shared" si="21"/>
        <v>8.1404226198143643</v>
      </c>
      <c r="H127" s="157">
        <f t="shared" si="21"/>
        <v>8.4946444086624897</v>
      </c>
      <c r="I127" s="157">
        <f t="shared" si="21"/>
        <v>8.8813602111440169</v>
      </c>
      <c r="J127" s="157">
        <f t="shared" si="21"/>
        <v>9.0493639746718166</v>
      </c>
      <c r="K127" s="157">
        <f t="shared" si="21"/>
        <v>8.0408401080846374</v>
      </c>
      <c r="L127" s="157">
        <f t="shared" si="21"/>
        <v>7.0550164624883038</v>
      </c>
      <c r="M127" s="157">
        <f t="shared" si="21"/>
        <v>6.8288819817901407</v>
      </c>
      <c r="N127" s="157">
        <f t="shared" si="21"/>
        <v>6.4272861395872258</v>
      </c>
      <c r="O127" s="157">
        <f t="shared" si="21"/>
        <v>6.5131544982779559</v>
      </c>
      <c r="P127" s="157">
        <f t="shared" si="21"/>
        <v>6.315040279298322</v>
      </c>
      <c r="Q127" s="157">
        <f t="shared" si="21"/>
        <v>6.3322155310801644</v>
      </c>
    </row>
    <row r="128" spans="1:17" ht="12" customHeight="1" x14ac:dyDescent="0.25">
      <c r="A128" s="23" t="s">
        <v>57</v>
      </c>
      <c r="B128" s="156">
        <f>RES_hhdet_tes!B$140</f>
        <v>1.4100441460741875</v>
      </c>
      <c r="C128" s="156">
        <f>RES_hhdet_tes!C$140</f>
        <v>1.3872621737237112</v>
      </c>
      <c r="D128" s="156">
        <f>RES_hhdet_tes!D$140</f>
        <v>1.9367616991946035</v>
      </c>
      <c r="E128" s="156">
        <f>RES_hhdet_tes!E$140</f>
        <v>1.9454759806755528</v>
      </c>
      <c r="F128" s="156">
        <f>RES_hhdet_tes!F$140</f>
        <v>1.4839111669972715</v>
      </c>
      <c r="G128" s="156">
        <f>RES_hhdet_tes!G$140</f>
        <v>1.7746883902970603</v>
      </c>
      <c r="H128" s="156">
        <f>RES_hhdet_tes!H$140</f>
        <v>1.3030332459453648</v>
      </c>
      <c r="I128" s="156">
        <f>RES_hhdet_tes!I$140</f>
        <v>1.5123124427737924</v>
      </c>
      <c r="J128" s="156">
        <f>RES_hhdet_tes!J$140</f>
        <v>2.0488627842830986</v>
      </c>
      <c r="K128" s="156">
        <f>RES_hhdet_tes!K$140</f>
        <v>1.3396874962645564</v>
      </c>
      <c r="L128" s="156">
        <f>RES_hhdet_tes!L$140</f>
        <v>1.2664054246555376</v>
      </c>
      <c r="M128" s="156">
        <f>RES_hhdet_tes!M$140</f>
        <v>1.4992445594832493</v>
      </c>
      <c r="N128" s="156">
        <f>RES_hhdet_tes!N$140</f>
        <v>1.3021514085637842</v>
      </c>
      <c r="O128" s="156">
        <f>RES_hhdet_tes!O$140</f>
        <v>0.97696852186009597</v>
      </c>
      <c r="P128" s="156">
        <f>RES_hhdet_tes!P$140</f>
        <v>0.7315943557227873</v>
      </c>
      <c r="Q128" s="156">
        <f>RES_hhdet_tes!Q$140</f>
        <v>1.3705729712617067</v>
      </c>
    </row>
    <row r="129" spans="1:17" ht="12" customHeight="1" x14ac:dyDescent="0.25">
      <c r="A129" s="29" t="s">
        <v>140</v>
      </c>
      <c r="B129" s="57">
        <f>RES_hhdet_tes!B$141</f>
        <v>4.7903392492995946</v>
      </c>
      <c r="C129" s="57">
        <f>RES_hhdet_tes!C$141</f>
        <v>5.5182828702781039</v>
      </c>
      <c r="D129" s="57">
        <f>RES_hhdet_tes!D$141</f>
        <v>5.0477080196198481</v>
      </c>
      <c r="E129" s="57">
        <f>RES_hhdet_tes!E$141</f>
        <v>5.6610670720547009</v>
      </c>
      <c r="F129" s="57">
        <f>RES_hhdet_tes!F$141</f>
        <v>6.5428469623215326</v>
      </c>
      <c r="G129" s="57">
        <f>RES_hhdet_tes!G$141</f>
        <v>6.3657342295173045</v>
      </c>
      <c r="H129" s="57">
        <f>RES_hhdet_tes!H$141</f>
        <v>7.1916111627171242</v>
      </c>
      <c r="I129" s="57">
        <f>RES_hhdet_tes!I$141</f>
        <v>7.3690477683702253</v>
      </c>
      <c r="J129" s="57">
        <f>RES_hhdet_tes!J$141</f>
        <v>7.000501190388718</v>
      </c>
      <c r="K129" s="57">
        <f>RES_hhdet_tes!K$141</f>
        <v>6.7011526118200804</v>
      </c>
      <c r="L129" s="57">
        <f>RES_hhdet_tes!L$141</f>
        <v>5.7886110378327658</v>
      </c>
      <c r="M129" s="57">
        <f>RES_hhdet_tes!M$141</f>
        <v>5.3296374223068916</v>
      </c>
      <c r="N129" s="57">
        <f>RES_hhdet_tes!N$141</f>
        <v>5.1251347310234419</v>
      </c>
      <c r="O129" s="57">
        <f>RES_hhdet_tes!O$141</f>
        <v>5.53618597641786</v>
      </c>
      <c r="P129" s="57">
        <f>RES_hhdet_tes!P$141</f>
        <v>5.5834459235755345</v>
      </c>
      <c r="Q129" s="57">
        <f>RES_hhdet_tes!Q$141</f>
        <v>4.9616425598184577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0.7728024838165457</v>
      </c>
      <c r="C131" s="175">
        <f t="shared" si="22"/>
        <v>0.77886647520391494</v>
      </c>
      <c r="D131" s="175">
        <f t="shared" si="22"/>
        <v>0.77454140398911209</v>
      </c>
      <c r="E131" s="175">
        <f t="shared" si="22"/>
        <v>0.77619278940983238</v>
      </c>
      <c r="F131" s="175">
        <f t="shared" si="22"/>
        <v>0.78548030279455705</v>
      </c>
      <c r="G131" s="175">
        <f t="shared" si="22"/>
        <v>0.78975397537301095</v>
      </c>
      <c r="H131" s="175">
        <f t="shared" si="22"/>
        <v>0.79642762236809983</v>
      </c>
      <c r="I131" s="175">
        <f t="shared" si="22"/>
        <v>0.80214754950340705</v>
      </c>
      <c r="J131" s="175">
        <f t="shared" si="22"/>
        <v>0.80365566260080878</v>
      </c>
      <c r="K131" s="175">
        <f t="shared" si="22"/>
        <v>0.81381292995992704</v>
      </c>
      <c r="L131" s="175">
        <f t="shared" si="22"/>
        <v>0.81971511106594175</v>
      </c>
      <c r="M131" s="175">
        <f t="shared" si="22"/>
        <v>0.82411296925895849</v>
      </c>
      <c r="N131" s="175">
        <f t="shared" si="22"/>
        <v>0.83418408134422684</v>
      </c>
      <c r="O131" s="175">
        <f t="shared" si="22"/>
        <v>0.84067114235373164</v>
      </c>
      <c r="P131" s="175">
        <f t="shared" si="22"/>
        <v>0.85219260016222997</v>
      </c>
      <c r="Q131" s="175">
        <f t="shared" si="22"/>
        <v>0.85224107832222151</v>
      </c>
    </row>
    <row r="132" spans="1:17" ht="12" customHeight="1" x14ac:dyDescent="0.25">
      <c r="A132" s="158" t="s">
        <v>65</v>
      </c>
      <c r="B132" s="169">
        <f t="shared" si="22"/>
        <v>0.77836365714234124</v>
      </c>
      <c r="C132" s="169">
        <f t="shared" si="22"/>
        <v>0.78112614297143268</v>
      </c>
      <c r="D132" s="169">
        <f t="shared" si="22"/>
        <v>0.78285600529362054</v>
      </c>
      <c r="E132" s="169">
        <f t="shared" si="22"/>
        <v>0.78527546358808509</v>
      </c>
      <c r="F132" s="169">
        <f t="shared" si="22"/>
        <v>0.78746736172406639</v>
      </c>
      <c r="G132" s="169">
        <f t="shared" si="22"/>
        <v>0.79055203089220094</v>
      </c>
      <c r="H132" s="169">
        <f t="shared" si="22"/>
        <v>0.79346431953100793</v>
      </c>
      <c r="I132" s="169">
        <f t="shared" si="22"/>
        <v>0.79862689076975835</v>
      </c>
      <c r="J132" s="169">
        <f t="shared" si="22"/>
        <v>0.80214757752076782</v>
      </c>
      <c r="K132" s="169">
        <f t="shared" si="22"/>
        <v>0.80457210938967316</v>
      </c>
      <c r="L132" s="169">
        <f t="shared" si="22"/>
        <v>0.80836801070519682</v>
      </c>
      <c r="M132" s="169">
        <f t="shared" si="22"/>
        <v>0.81286113442064145</v>
      </c>
      <c r="N132" s="169">
        <f t="shared" si="22"/>
        <v>0.81633018190126472</v>
      </c>
      <c r="O132" s="169">
        <f t="shared" si="22"/>
        <v>0.82150178060279011</v>
      </c>
      <c r="P132" s="169">
        <f t="shared" si="22"/>
        <v>0.82687411576708614</v>
      </c>
      <c r="Q132" s="169">
        <f t="shared" si="22"/>
        <v>0.83184493794137837</v>
      </c>
    </row>
    <row r="133" spans="1:17" ht="12" customHeight="1" x14ac:dyDescent="0.25">
      <c r="A133" s="23" t="s">
        <v>149</v>
      </c>
      <c r="B133" s="73">
        <f t="shared" si="22"/>
        <v>0.77768436372809413</v>
      </c>
      <c r="C133" s="73">
        <f t="shared" si="22"/>
        <v>0.78017372880986202</v>
      </c>
      <c r="D133" s="73">
        <f t="shared" si="22"/>
        <v>0.78190913656673766</v>
      </c>
      <c r="E133" s="73">
        <f t="shared" si="22"/>
        <v>0.78385301464307888</v>
      </c>
      <c r="F133" s="73">
        <f t="shared" si="22"/>
        <v>0.78622046853890648</v>
      </c>
      <c r="G133" s="73">
        <f t="shared" si="22"/>
        <v>0.78929675491101703</v>
      </c>
      <c r="H133" s="73">
        <f t="shared" si="22"/>
        <v>0.79217559842069429</v>
      </c>
      <c r="I133" s="73">
        <f t="shared" si="22"/>
        <v>0.79719701468834692</v>
      </c>
      <c r="J133" s="73">
        <f t="shared" si="22"/>
        <v>0.80043051366755902</v>
      </c>
      <c r="K133" s="73">
        <f t="shared" si="22"/>
        <v>0.80370139567290799</v>
      </c>
      <c r="L133" s="73">
        <f t="shared" si="22"/>
        <v>0.80776384536698997</v>
      </c>
      <c r="M133" s="73">
        <f t="shared" si="22"/>
        <v>0.81224121936247762</v>
      </c>
      <c r="N133" s="73">
        <f t="shared" si="22"/>
        <v>0.81585887640221921</v>
      </c>
      <c r="O133" s="73">
        <f t="shared" si="22"/>
        <v>0.82106179280325919</v>
      </c>
      <c r="P133" s="73">
        <f t="shared" si="22"/>
        <v>0.82646628108872633</v>
      </c>
      <c r="Q133" s="73">
        <f t="shared" si="22"/>
        <v>0.83110350197182159</v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0.99999999999999967</v>
      </c>
      <c r="D134" s="73">
        <f t="shared" si="22"/>
        <v>0.99999999999999989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0.99999999999999933</v>
      </c>
      <c r="I134" s="73">
        <f t="shared" si="22"/>
        <v>1.0000000000000002</v>
      </c>
      <c r="J134" s="73">
        <f t="shared" si="22"/>
        <v>1</v>
      </c>
      <c r="K134" s="73">
        <f t="shared" si="22"/>
        <v>0.99999999999999967</v>
      </c>
      <c r="L134" s="73">
        <f t="shared" si="22"/>
        <v>0.99999999999999933</v>
      </c>
      <c r="M134" s="73">
        <f t="shared" si="22"/>
        <v>1.0000000000000004</v>
      </c>
      <c r="N134" s="73">
        <f t="shared" si="22"/>
        <v>0.99999999999999978</v>
      </c>
      <c r="O134" s="73">
        <f t="shared" si="22"/>
        <v>1.0000000000000004</v>
      </c>
      <c r="P134" s="73">
        <f t="shared" si="22"/>
        <v>0.99999999999999978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1.6074362296711278</v>
      </c>
      <c r="C135" s="169">
        <f t="shared" si="22"/>
        <v>1.6894809682828971</v>
      </c>
      <c r="D135" s="169">
        <f t="shared" si="22"/>
        <v>1.7562977998712281</v>
      </c>
      <c r="E135" s="169">
        <f t="shared" si="22"/>
        <v>1.8054947376679895</v>
      </c>
      <c r="F135" s="169">
        <f t="shared" si="22"/>
        <v>1.8607934490468938</v>
      </c>
      <c r="G135" s="169">
        <f t="shared" si="22"/>
        <v>1.9341385287956931</v>
      </c>
      <c r="H135" s="169">
        <f t="shared" si="22"/>
        <v>2.0028697357658687</v>
      </c>
      <c r="I135" s="169">
        <f t="shared" si="22"/>
        <v>2.0998607984260378</v>
      </c>
      <c r="J135" s="169">
        <f t="shared" si="22"/>
        <v>2.1810800965819768</v>
      </c>
      <c r="K135" s="169">
        <f t="shared" si="22"/>
        <v>2.2040062028107856</v>
      </c>
      <c r="L135" s="169">
        <f t="shared" si="22"/>
        <v>2.3528130437748875</v>
      </c>
      <c r="M135" s="169">
        <f t="shared" si="22"/>
        <v>2.4610444527542228</v>
      </c>
      <c r="N135" s="169">
        <f t="shared" si="22"/>
        <v>2.622875853476641</v>
      </c>
      <c r="O135" s="169">
        <f t="shared" si="22"/>
        <v>2.6721554333383057</v>
      </c>
      <c r="P135" s="169">
        <f t="shared" si="22"/>
        <v>2.7556931954919226</v>
      </c>
      <c r="Q135" s="169">
        <f t="shared" si="22"/>
        <v>2.9731022342414226</v>
      </c>
    </row>
    <row r="136" spans="1:17" ht="12" customHeight="1" x14ac:dyDescent="0.25">
      <c r="A136" s="23" t="s">
        <v>60</v>
      </c>
      <c r="B136" s="73">
        <f t="shared" si="22"/>
        <v>1.6074362296711278</v>
      </c>
      <c r="C136" s="73">
        <f t="shared" si="22"/>
        <v>1.6894809682828971</v>
      </c>
      <c r="D136" s="73">
        <f t="shared" si="22"/>
        <v>1.7562977998712281</v>
      </c>
      <c r="E136" s="73">
        <f t="shared" si="22"/>
        <v>1.8054947376679895</v>
      </c>
      <c r="F136" s="73">
        <f t="shared" si="22"/>
        <v>1.8607934490468938</v>
      </c>
      <c r="G136" s="73">
        <f t="shared" si="22"/>
        <v>1.9341385287956931</v>
      </c>
      <c r="H136" s="73">
        <f t="shared" si="22"/>
        <v>2.0028697357658687</v>
      </c>
      <c r="I136" s="73">
        <f t="shared" si="22"/>
        <v>2.0998607984260378</v>
      </c>
      <c r="J136" s="73">
        <f t="shared" si="22"/>
        <v>2.1810800965819768</v>
      </c>
      <c r="K136" s="73">
        <f t="shared" si="22"/>
        <v>2.2040062028107856</v>
      </c>
      <c r="L136" s="73">
        <f t="shared" si="22"/>
        <v>2.3528130437748875</v>
      </c>
      <c r="M136" s="73">
        <f t="shared" si="22"/>
        <v>2.4610444527542228</v>
      </c>
      <c r="N136" s="73">
        <f t="shared" si="22"/>
        <v>2.622875853476641</v>
      </c>
      <c r="O136" s="73">
        <f t="shared" si="22"/>
        <v>2.6721554333383057</v>
      </c>
      <c r="P136" s="73">
        <f t="shared" si="22"/>
        <v>2.7556931954919226</v>
      </c>
      <c r="Q136" s="73">
        <f t="shared" si="22"/>
        <v>2.9731022342414226</v>
      </c>
    </row>
    <row r="137" spans="1:17" ht="12" customHeight="1" x14ac:dyDescent="0.25">
      <c r="A137" s="158" t="s">
        <v>63</v>
      </c>
      <c r="B137" s="169">
        <f t="shared" si="22"/>
        <v>0.79506103783431459</v>
      </c>
      <c r="C137" s="169">
        <f t="shared" si="22"/>
        <v>0.80827517356863443</v>
      </c>
      <c r="D137" s="169">
        <f t="shared" si="22"/>
        <v>0.79602752232206153</v>
      </c>
      <c r="E137" s="169">
        <f t="shared" si="22"/>
        <v>0.78998706280579956</v>
      </c>
      <c r="F137" s="169">
        <f t="shared" si="22"/>
        <v>0.80779570651089783</v>
      </c>
      <c r="G137" s="169">
        <f t="shared" si="22"/>
        <v>0.82378061317770801</v>
      </c>
      <c r="H137" s="169">
        <f t="shared" si="22"/>
        <v>0.82491798898937385</v>
      </c>
      <c r="I137" s="169">
        <f t="shared" si="22"/>
        <v>0.82979644480919357</v>
      </c>
      <c r="J137" s="169">
        <f t="shared" si="22"/>
        <v>0.8334239773006803</v>
      </c>
      <c r="K137" s="169">
        <f t="shared" si="22"/>
        <v>0.85701080636053795</v>
      </c>
      <c r="L137" s="169">
        <f t="shared" si="22"/>
        <v>0.86074322376614776</v>
      </c>
      <c r="M137" s="169">
        <f t="shared" si="22"/>
        <v>0.86256302250238182</v>
      </c>
      <c r="N137" s="169">
        <f t="shared" si="22"/>
        <v>0.86745374543968068</v>
      </c>
      <c r="O137" s="169">
        <f t="shared" si="22"/>
        <v>0.87006909906322583</v>
      </c>
      <c r="P137" s="169">
        <f t="shared" si="22"/>
        <v>0.87301000623746805</v>
      </c>
      <c r="Q137" s="169">
        <f t="shared" si="22"/>
        <v>0.87448553474166146</v>
      </c>
    </row>
    <row r="138" spans="1:17" ht="12" customHeight="1" x14ac:dyDescent="0.25">
      <c r="A138" s="167" t="s">
        <v>148</v>
      </c>
      <c r="B138" s="174">
        <f t="shared" si="22"/>
        <v>0.83433062856439999</v>
      </c>
      <c r="C138" s="174">
        <f t="shared" si="22"/>
        <v>0.83695025848447924</v>
      </c>
      <c r="D138" s="174">
        <f t="shared" si="22"/>
        <v>0.83723020150511129</v>
      </c>
      <c r="E138" s="174">
        <f t="shared" si="22"/>
        <v>0.83783738848356692</v>
      </c>
      <c r="F138" s="174">
        <f t="shared" si="22"/>
        <v>0.84089706180109536</v>
      </c>
      <c r="G138" s="174">
        <f t="shared" si="22"/>
        <v>0.84408098541861021</v>
      </c>
      <c r="H138" s="174">
        <f t="shared" si="22"/>
        <v>0.84554921132408656</v>
      </c>
      <c r="I138" s="174">
        <f t="shared" si="22"/>
        <v>0.84858552475053006</v>
      </c>
      <c r="J138" s="174">
        <f t="shared" si="22"/>
        <v>0.85066508207947444</v>
      </c>
      <c r="K138" s="174">
        <f t="shared" si="22"/>
        <v>0.85393197278248889</v>
      </c>
      <c r="L138" s="174">
        <f t="shared" si="22"/>
        <v>0.85577288034217813</v>
      </c>
      <c r="M138" s="174">
        <f t="shared" si="22"/>
        <v>0.85751276715648017</v>
      </c>
      <c r="N138" s="174">
        <f t="shared" si="22"/>
        <v>0.859206646808789</v>
      </c>
      <c r="O138" s="174">
        <f t="shared" si="22"/>
        <v>0.86132302871798183</v>
      </c>
      <c r="P138" s="174">
        <f t="shared" si="22"/>
        <v>0.86360794355329717</v>
      </c>
      <c r="Q138" s="174">
        <f t="shared" si="22"/>
        <v>0.86584741483969718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>
        <f t="shared" si="22"/>
        <v>0.93536325592636793</v>
      </c>
      <c r="L139" s="174">
        <f t="shared" si="22"/>
        <v>0.93172635858235242</v>
      </c>
      <c r="M139" s="174">
        <f t="shared" si="22"/>
        <v>0.93340790554468578</v>
      </c>
      <c r="N139" s="174">
        <f t="shared" si="22"/>
        <v>0.93406302951668363</v>
      </c>
      <c r="O139" s="174">
        <f t="shared" si="22"/>
        <v>0.93462377050662093</v>
      </c>
      <c r="P139" s="174">
        <f t="shared" si="22"/>
        <v>0.93520097924018752</v>
      </c>
      <c r="Q139" s="174">
        <f t="shared" si="22"/>
        <v>0.93584122188029517</v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>
        <f t="shared" si="22"/>
        <v>0.87434748303213561</v>
      </c>
      <c r="L140" s="173">
        <f t="shared" si="22"/>
        <v>0.87464921018948127</v>
      </c>
      <c r="M140" s="173">
        <f t="shared" si="22"/>
        <v>0.87540048340064536</v>
      </c>
      <c r="N140" s="173">
        <f t="shared" si="22"/>
        <v>0.87614285917174872</v>
      </c>
      <c r="O140" s="173">
        <f t="shared" si="22"/>
        <v>0.87717203998504123</v>
      </c>
      <c r="P140" s="173">
        <f t="shared" si="22"/>
        <v>0.87822771194203353</v>
      </c>
      <c r="Q140" s="173">
        <f t="shared" si="22"/>
        <v>0.8793956918056407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>
        <f t="shared" si="22"/>
        <v>1</v>
      </c>
      <c r="L141" s="172">
        <f t="shared" si="22"/>
        <v>1</v>
      </c>
      <c r="M141" s="172">
        <f t="shared" si="22"/>
        <v>1.0000000000000002</v>
      </c>
      <c r="N141" s="172">
        <f t="shared" si="22"/>
        <v>1.0000000000000007</v>
      </c>
      <c r="O141" s="172">
        <f t="shared" si="22"/>
        <v>1.0000000000000004</v>
      </c>
      <c r="P141" s="172">
        <f t="shared" si="22"/>
        <v>1</v>
      </c>
      <c r="Q141" s="172">
        <f t="shared" si="22"/>
        <v>1.0000000000000007</v>
      </c>
    </row>
    <row r="142" spans="1:17" ht="12" customHeight="1" x14ac:dyDescent="0.25">
      <c r="A142" s="163" t="s">
        <v>142</v>
      </c>
      <c r="B142" s="171">
        <f t="shared" si="22"/>
        <v>0.6802754615215364</v>
      </c>
      <c r="C142" s="171">
        <f t="shared" si="22"/>
        <v>0.68027546152153651</v>
      </c>
      <c r="D142" s="171">
        <f t="shared" si="22"/>
        <v>0.6975213680258735</v>
      </c>
      <c r="E142" s="171">
        <f t="shared" si="22"/>
        <v>0.70308665087481637</v>
      </c>
      <c r="F142" s="171">
        <f t="shared" si="22"/>
        <v>0.71185971463403008</v>
      </c>
      <c r="G142" s="171">
        <f t="shared" si="22"/>
        <v>0.71787906971454318</v>
      </c>
      <c r="H142" s="171">
        <f t="shared" si="22"/>
        <v>0.71985106978726987</v>
      </c>
      <c r="I142" s="171">
        <f t="shared" si="22"/>
        <v>0.7206130731992928</v>
      </c>
      <c r="J142" s="171">
        <f t="shared" si="22"/>
        <v>0.72286741941796495</v>
      </c>
      <c r="K142" s="171">
        <f t="shared" si="22"/>
        <v>0.73517101589438683</v>
      </c>
      <c r="L142" s="171">
        <f t="shared" si="22"/>
        <v>0.7393293163047655</v>
      </c>
      <c r="M142" s="171">
        <f t="shared" si="22"/>
        <v>0.74492740472806196</v>
      </c>
      <c r="N142" s="171">
        <f t="shared" si="22"/>
        <v>0.75645512795822678</v>
      </c>
      <c r="O142" s="171">
        <f t="shared" si="22"/>
        <v>0.75667385216810223</v>
      </c>
      <c r="P142" s="171">
        <f t="shared" si="22"/>
        <v>0.75738269323746599</v>
      </c>
      <c r="Q142" s="171">
        <f t="shared" si="22"/>
        <v>0.77054488841415503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>
        <f t="shared" si="22"/>
        <v>0.83591528368418222</v>
      </c>
      <c r="L143" s="170">
        <f t="shared" si="22"/>
        <v>0.85541251147906094</v>
      </c>
      <c r="M143" s="170">
        <f t="shared" si="22"/>
        <v>0.84843259848287544</v>
      </c>
      <c r="N143" s="170">
        <f t="shared" si="22"/>
        <v>0.85361924605193684</v>
      </c>
      <c r="O143" s="170">
        <f t="shared" si="22"/>
        <v>0.85380561415693512</v>
      </c>
      <c r="P143" s="170">
        <f t="shared" si="22"/>
        <v>0.85655841848450653</v>
      </c>
      <c r="Q143" s="170">
        <f t="shared" si="22"/>
        <v>0.86066219588236381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>
        <f t="shared" si="22"/>
        <v>0.74719006907536534</v>
      </c>
      <c r="L144" s="73">
        <f t="shared" si="22"/>
        <v>0.74808782118815131</v>
      </c>
      <c r="M144" s="73">
        <f t="shared" si="22"/>
        <v>0.75227278525101671</v>
      </c>
      <c r="N144" s="73">
        <f t="shared" si="22"/>
        <v>0.75738269323746787</v>
      </c>
      <c r="O144" s="73">
        <f t="shared" si="22"/>
        <v>0.75755153892265481</v>
      </c>
      <c r="P144" s="73">
        <f t="shared" si="22"/>
        <v>0.75762495009012687</v>
      </c>
      <c r="Q144" s="73">
        <f t="shared" si="22"/>
        <v>0.77257798493312468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>
        <f t="shared" si="22"/>
        <v>1</v>
      </c>
      <c r="L145" s="73">
        <f t="shared" si="22"/>
        <v>1</v>
      </c>
      <c r="M145" s="73">
        <f t="shared" si="22"/>
        <v>1.0000000000000002</v>
      </c>
      <c r="N145" s="73">
        <f t="shared" si="22"/>
        <v>1</v>
      </c>
      <c r="O145" s="73">
        <f t="shared" si="22"/>
        <v>1</v>
      </c>
      <c r="P145" s="73">
        <f t="shared" si="22"/>
        <v>1.0000000000000002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0.6651170152750967</v>
      </c>
      <c r="C146" s="169">
        <f t="shared" si="22"/>
        <v>0.68334544083854676</v>
      </c>
      <c r="D146" s="169">
        <f t="shared" si="22"/>
        <v>0.65336358611928846</v>
      </c>
      <c r="E146" s="169">
        <f t="shared" si="22"/>
        <v>0.66756320989022955</v>
      </c>
      <c r="F146" s="169">
        <f t="shared" si="22"/>
        <v>0.70841745542963364</v>
      </c>
      <c r="G146" s="169">
        <f t="shared" si="22"/>
        <v>0.69582672290557612</v>
      </c>
      <c r="H146" s="169">
        <f t="shared" si="22"/>
        <v>0.7352226359111026</v>
      </c>
      <c r="I146" s="169">
        <f t="shared" si="22"/>
        <v>0.73105883697640017</v>
      </c>
      <c r="J146" s="169">
        <f t="shared" si="22"/>
        <v>0.70833317834609943</v>
      </c>
      <c r="K146" s="169">
        <f t="shared" si="22"/>
        <v>0.74236461558123401</v>
      </c>
      <c r="L146" s="169">
        <f t="shared" si="22"/>
        <v>0.73715527837748762</v>
      </c>
      <c r="M146" s="169">
        <f t="shared" si="22"/>
        <v>0.7204343559502514</v>
      </c>
      <c r="N146" s="169">
        <f t="shared" si="22"/>
        <v>0.73192524180382568</v>
      </c>
      <c r="O146" s="169">
        <f t="shared" si="22"/>
        <v>0.76274371570071509</v>
      </c>
      <c r="P146" s="169">
        <f t="shared" si="22"/>
        <v>0.78520421637810001</v>
      </c>
      <c r="Q146" s="169">
        <f t="shared" ref="Q146" si="23">IF(Q127=0,"",Q127/Q108)</f>
        <v>0.73627375941195039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0.41962552126161745</v>
      </c>
      <c r="C147" s="73">
        <f t="shared" si="24"/>
        <v>0.42262637957634636</v>
      </c>
      <c r="D147" s="73">
        <f t="shared" si="24"/>
        <v>0.4342337756277127</v>
      </c>
      <c r="E147" s="73">
        <f t="shared" si="24"/>
        <v>0.43785072686199655</v>
      </c>
      <c r="F147" s="73">
        <f t="shared" si="24"/>
        <v>0.44190113755148219</v>
      </c>
      <c r="G147" s="73">
        <f t="shared" si="24"/>
        <v>0.44476906905244512</v>
      </c>
      <c r="H147" s="73">
        <f t="shared" si="24"/>
        <v>0.44932941291142636</v>
      </c>
      <c r="I147" s="73">
        <f t="shared" si="24"/>
        <v>0.4531515240908715</v>
      </c>
      <c r="J147" s="73">
        <f t="shared" si="24"/>
        <v>0.46068844141880272</v>
      </c>
      <c r="K147" s="73">
        <f t="shared" si="24"/>
        <v>0.46486015027400751</v>
      </c>
      <c r="L147" s="73">
        <f t="shared" si="24"/>
        <v>0.4669666208439725</v>
      </c>
      <c r="M147" s="73">
        <f t="shared" si="24"/>
        <v>0.47244875425878902</v>
      </c>
      <c r="N147" s="73">
        <f t="shared" si="24"/>
        <v>0.47361901251004224</v>
      </c>
      <c r="O147" s="73">
        <f t="shared" si="24"/>
        <v>0.47508965799453878</v>
      </c>
      <c r="P147" s="73">
        <f t="shared" si="24"/>
        <v>0.47678470492647695</v>
      </c>
      <c r="Q147" s="73">
        <f t="shared" si="24"/>
        <v>0.48310726794556297</v>
      </c>
    </row>
    <row r="148" spans="1:17" ht="12" customHeight="1" x14ac:dyDescent="0.25">
      <c r="A148" s="29" t="s">
        <v>140</v>
      </c>
      <c r="B148" s="65">
        <f t="shared" si="24"/>
        <v>0.80347851559196837</v>
      </c>
      <c r="C148" s="65">
        <f t="shared" si="24"/>
        <v>0.80877451818599155</v>
      </c>
      <c r="D148" s="65">
        <f t="shared" si="24"/>
        <v>0.81024710091022423</v>
      </c>
      <c r="E148" s="65">
        <f t="shared" si="24"/>
        <v>0.814395453367318</v>
      </c>
      <c r="F148" s="65">
        <f t="shared" si="24"/>
        <v>0.82067364984849422</v>
      </c>
      <c r="G148" s="65">
        <f t="shared" si="24"/>
        <v>0.8257763135622862</v>
      </c>
      <c r="H148" s="65">
        <f t="shared" si="24"/>
        <v>0.83102653941265825</v>
      </c>
      <c r="I148" s="65">
        <f t="shared" si="24"/>
        <v>0.83631750520525205</v>
      </c>
      <c r="J148" s="65">
        <f t="shared" si="24"/>
        <v>0.84057976007366575</v>
      </c>
      <c r="K148" s="65">
        <f t="shared" si="24"/>
        <v>0.84296803952444954</v>
      </c>
      <c r="L148" s="65">
        <f t="shared" si="24"/>
        <v>0.84399128080167862</v>
      </c>
      <c r="M148" s="65">
        <f t="shared" si="24"/>
        <v>0.84523743427962617</v>
      </c>
      <c r="N148" s="65">
        <f t="shared" si="24"/>
        <v>0.84966076380024536</v>
      </c>
      <c r="O148" s="65">
        <f t="shared" si="24"/>
        <v>0.85399057045517568</v>
      </c>
      <c r="P148" s="65">
        <f t="shared" si="24"/>
        <v>0.85792103645598716</v>
      </c>
      <c r="Q148" s="65">
        <f t="shared" si="24"/>
        <v>0.86089414635909367</v>
      </c>
    </row>
    <row r="150" spans="1:17" ht="12" customHeight="1" x14ac:dyDescent="0.25">
      <c r="A150" s="152" t="s">
        <v>121</v>
      </c>
      <c r="B150" s="168">
        <f>SUM(B151,B154,B156,B165)</f>
        <v>8.8773305423000402</v>
      </c>
      <c r="C150" s="168">
        <f t="shared" ref="C150:Q150" si="25">SUM(C151,C154,C156,C165)</f>
        <v>8.6718851586573376</v>
      </c>
      <c r="D150" s="168">
        <f t="shared" si="25"/>
        <v>11.78322476703736</v>
      </c>
      <c r="E150" s="168">
        <f t="shared" si="25"/>
        <v>11.738466719659137</v>
      </c>
      <c r="F150" s="168">
        <f t="shared" si="25"/>
        <v>8.8714448747652188</v>
      </c>
      <c r="G150" s="168">
        <f t="shared" si="25"/>
        <v>10.541419724652577</v>
      </c>
      <c r="H150" s="168">
        <f t="shared" si="25"/>
        <v>7.6612956663285861</v>
      </c>
      <c r="I150" s="168">
        <f t="shared" si="25"/>
        <v>8.8167729128933932</v>
      </c>
      <c r="J150" s="168">
        <f t="shared" si="25"/>
        <v>11.749439048946144</v>
      </c>
      <c r="K150" s="168">
        <f t="shared" si="25"/>
        <v>7.6136474064732047</v>
      </c>
      <c r="L150" s="168">
        <f t="shared" si="25"/>
        <v>7.1647080605295717</v>
      </c>
      <c r="M150" s="168">
        <f t="shared" si="25"/>
        <v>8.3835768177051495</v>
      </c>
      <c r="N150" s="168">
        <f t="shared" si="25"/>
        <v>7.2634663993574176</v>
      </c>
      <c r="O150" s="168">
        <f t="shared" si="25"/>
        <v>5.4327105778653237</v>
      </c>
      <c r="P150" s="168">
        <f t="shared" si="25"/>
        <v>4.0537746824888004</v>
      </c>
      <c r="Q150" s="168">
        <f t="shared" si="25"/>
        <v>7.4949746201159364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8.8773305423000402</v>
      </c>
      <c r="C165" s="157">
        <f t="shared" ref="C165:Q165" si="31">SUM(C166:C167)</f>
        <v>8.6718851586573376</v>
      </c>
      <c r="D165" s="157">
        <f t="shared" si="31"/>
        <v>11.78322476703736</v>
      </c>
      <c r="E165" s="157">
        <f t="shared" si="31"/>
        <v>11.738466719659137</v>
      </c>
      <c r="F165" s="157">
        <f t="shared" si="31"/>
        <v>8.8714448747652188</v>
      </c>
      <c r="G165" s="157">
        <f t="shared" si="31"/>
        <v>10.541419724652577</v>
      </c>
      <c r="H165" s="157">
        <f t="shared" si="31"/>
        <v>7.6612956663285861</v>
      </c>
      <c r="I165" s="157">
        <f t="shared" si="31"/>
        <v>8.8167729128933932</v>
      </c>
      <c r="J165" s="157">
        <f t="shared" si="31"/>
        <v>11.749439048946144</v>
      </c>
      <c r="K165" s="157">
        <f t="shared" si="31"/>
        <v>7.6136474064732047</v>
      </c>
      <c r="L165" s="157">
        <f t="shared" si="31"/>
        <v>7.1647080605295717</v>
      </c>
      <c r="M165" s="157">
        <f t="shared" si="31"/>
        <v>8.3835768177051495</v>
      </c>
      <c r="N165" s="157">
        <f t="shared" si="31"/>
        <v>7.2634663993574176</v>
      </c>
      <c r="O165" s="157">
        <f t="shared" si="31"/>
        <v>5.4327105778653237</v>
      </c>
      <c r="P165" s="157">
        <f t="shared" si="31"/>
        <v>4.0537746824888004</v>
      </c>
      <c r="Q165" s="157">
        <f t="shared" si="31"/>
        <v>7.4949746201159364</v>
      </c>
    </row>
    <row r="166" spans="1:17" ht="12" customHeight="1" x14ac:dyDescent="0.25">
      <c r="A166" s="23" t="s">
        <v>57</v>
      </c>
      <c r="B166" s="156">
        <f>RES_hhdet_emi!B$140</f>
        <v>8.8773305423000402</v>
      </c>
      <c r="C166" s="156">
        <f>RES_hhdet_emi!C$140</f>
        <v>8.6718851586573376</v>
      </c>
      <c r="D166" s="156">
        <f>RES_hhdet_emi!D$140</f>
        <v>11.78322476703736</v>
      </c>
      <c r="E166" s="156">
        <f>RES_hhdet_emi!E$140</f>
        <v>11.738466719659137</v>
      </c>
      <c r="F166" s="156">
        <f>RES_hhdet_emi!F$140</f>
        <v>8.8714448747652188</v>
      </c>
      <c r="G166" s="156">
        <f>RES_hhdet_emi!G$140</f>
        <v>10.541419724652577</v>
      </c>
      <c r="H166" s="156">
        <f>RES_hhdet_emi!H$140</f>
        <v>7.6612956663285861</v>
      </c>
      <c r="I166" s="156">
        <f>RES_hhdet_emi!I$140</f>
        <v>8.8167729128933932</v>
      </c>
      <c r="J166" s="156">
        <f>RES_hhdet_emi!J$140</f>
        <v>11.749439048946144</v>
      </c>
      <c r="K166" s="156">
        <f>RES_hhdet_emi!K$140</f>
        <v>7.6136474064732047</v>
      </c>
      <c r="L166" s="156">
        <f>RES_hhdet_emi!L$140</f>
        <v>7.1647080605295717</v>
      </c>
      <c r="M166" s="156">
        <f>RES_hhdet_emi!M$140</f>
        <v>8.3835768177051495</v>
      </c>
      <c r="N166" s="156">
        <f>RES_hhdet_emi!N$140</f>
        <v>7.2634663993574176</v>
      </c>
      <c r="O166" s="156">
        <f>RES_hhdet_emi!O$140</f>
        <v>5.4327105778653237</v>
      </c>
      <c r="P166" s="156">
        <f>RES_hhdet_emi!P$140</f>
        <v>4.0537746824888004</v>
      </c>
      <c r="Q166" s="156">
        <f>RES_hhdet_emi!Q$140</f>
        <v>7.4949746201159364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12665.92588525975</v>
      </c>
      <c r="C169" s="168">
        <f t="shared" ref="C169:Q169" si="32">SUM(C170,C173,C175,C184)</f>
        <v>13084.000961759844</v>
      </c>
      <c r="D169" s="168">
        <f t="shared" si="32"/>
        <v>12715.590279388236</v>
      </c>
      <c r="E169" s="168">
        <f t="shared" si="32"/>
        <v>13357.991388709555</v>
      </c>
      <c r="F169" s="168">
        <f t="shared" si="32"/>
        <v>13678.417492744817</v>
      </c>
      <c r="G169" s="168">
        <f t="shared" si="32"/>
        <v>13394.15886504759</v>
      </c>
      <c r="H169" s="168">
        <f t="shared" si="32"/>
        <v>12439.435633516294</v>
      </c>
      <c r="I169" s="168">
        <f t="shared" si="32"/>
        <v>10974.803944523546</v>
      </c>
      <c r="J169" s="168">
        <f t="shared" si="32"/>
        <v>11645.554226860007</v>
      </c>
      <c r="K169" s="168">
        <f t="shared" si="32"/>
        <v>12492.111835936277</v>
      </c>
      <c r="L169" s="168">
        <f t="shared" si="32"/>
        <v>12978.91260752669</v>
      </c>
      <c r="M169" s="168">
        <f t="shared" si="32"/>
        <v>11658.949997415431</v>
      </c>
      <c r="N169" s="168">
        <f t="shared" si="32"/>
        <v>11039.320407077719</v>
      </c>
      <c r="O169" s="168">
        <f t="shared" si="32"/>
        <v>10948.25151042273</v>
      </c>
      <c r="P169" s="168">
        <f t="shared" si="32"/>
        <v>9141.3687527177426</v>
      </c>
      <c r="Q169" s="168">
        <f t="shared" si="32"/>
        <v>10132.581020565432</v>
      </c>
    </row>
    <row r="170" spans="1:17" ht="12" customHeight="1" x14ac:dyDescent="0.25">
      <c r="A170" s="158" t="s">
        <v>65</v>
      </c>
      <c r="B170" s="157">
        <f>SUM(B171:B172)</f>
        <v>8926.6509794378817</v>
      </c>
      <c r="C170" s="157">
        <f t="shared" ref="C170:Q170" si="33">SUM(C171:C172)</f>
        <v>9353.5229086373456</v>
      </c>
      <c r="D170" s="157">
        <f t="shared" si="33"/>
        <v>8808.7957198936056</v>
      </c>
      <c r="E170" s="157">
        <f t="shared" si="33"/>
        <v>9212.4712380765577</v>
      </c>
      <c r="F170" s="157">
        <f t="shared" si="33"/>
        <v>9704.0885881533177</v>
      </c>
      <c r="G170" s="157">
        <f t="shared" si="33"/>
        <v>9499.4557844562951</v>
      </c>
      <c r="H170" s="157">
        <f t="shared" si="33"/>
        <v>8608.1330163116727</v>
      </c>
      <c r="I170" s="157">
        <f t="shared" si="33"/>
        <v>7143.7556645399063</v>
      </c>
      <c r="J170" s="157">
        <f t="shared" si="33"/>
        <v>7726.2787553180451</v>
      </c>
      <c r="K170" s="157">
        <f t="shared" si="33"/>
        <v>8717.4525256487032</v>
      </c>
      <c r="L170" s="157">
        <f t="shared" si="33"/>
        <v>9237.1254852594211</v>
      </c>
      <c r="M170" s="157">
        <f t="shared" si="33"/>
        <v>8032.200038265717</v>
      </c>
      <c r="N170" s="157">
        <f t="shared" si="33"/>
        <v>7504.7010315902389</v>
      </c>
      <c r="O170" s="157">
        <f t="shared" si="33"/>
        <v>7475.1513074373015</v>
      </c>
      <c r="P170" s="157">
        <f t="shared" si="33"/>
        <v>5778.0231980610724</v>
      </c>
      <c r="Q170" s="157">
        <f t="shared" si="33"/>
        <v>6724.3947006228009</v>
      </c>
    </row>
    <row r="171" spans="1:17" ht="12" customHeight="1" x14ac:dyDescent="0.25">
      <c r="A171" s="23" t="s">
        <v>149</v>
      </c>
      <c r="B171" s="156">
        <f>IF(B95=0,0,B95/0.086*1000000/B$7)</f>
        <v>8899.3752766429679</v>
      </c>
      <c r="C171" s="156">
        <f t="shared" ref="C171:Q172" si="34">IF(C95=0,0,C95/0.086*1000000/C$7)</f>
        <v>9312.9980540304259</v>
      </c>
      <c r="D171" s="156">
        <f t="shared" si="34"/>
        <v>8770.5512329060984</v>
      </c>
      <c r="E171" s="156">
        <f t="shared" si="34"/>
        <v>9151.8445771408806</v>
      </c>
      <c r="F171" s="156">
        <f t="shared" si="34"/>
        <v>9647.4883989487716</v>
      </c>
      <c r="G171" s="156">
        <f t="shared" si="34"/>
        <v>9442.86226272145</v>
      </c>
      <c r="H171" s="156">
        <f t="shared" si="34"/>
        <v>8554.7539007977666</v>
      </c>
      <c r="I171" s="156">
        <f t="shared" si="34"/>
        <v>7093.3881349866497</v>
      </c>
      <c r="J171" s="156">
        <f t="shared" si="34"/>
        <v>7659.8030920572182</v>
      </c>
      <c r="K171" s="156">
        <f t="shared" si="34"/>
        <v>8678.7848768625481</v>
      </c>
      <c r="L171" s="156">
        <f t="shared" si="34"/>
        <v>9208.0947805331707</v>
      </c>
      <c r="M171" s="156">
        <f t="shared" si="34"/>
        <v>8005.6804702487188</v>
      </c>
      <c r="N171" s="156">
        <f t="shared" si="34"/>
        <v>7485.4929003712341</v>
      </c>
      <c r="O171" s="156">
        <f t="shared" si="34"/>
        <v>7456.7707981741014</v>
      </c>
      <c r="P171" s="156">
        <f t="shared" si="34"/>
        <v>5764.4438300436004</v>
      </c>
      <c r="Q171" s="156">
        <f t="shared" si="34"/>
        <v>6694.8753904965088</v>
      </c>
    </row>
    <row r="172" spans="1:17" ht="12" customHeight="1" x14ac:dyDescent="0.25">
      <c r="A172" s="23" t="s">
        <v>60</v>
      </c>
      <c r="B172" s="156">
        <f>IF(B96=0,0,B96/0.086*1000000/B$7)</f>
        <v>27.275702794913695</v>
      </c>
      <c r="C172" s="156">
        <f t="shared" si="34"/>
        <v>40.524854606920272</v>
      </c>
      <c r="D172" s="156">
        <f t="shared" si="34"/>
        <v>38.244486987507557</v>
      </c>
      <c r="E172" s="156">
        <f t="shared" si="34"/>
        <v>60.626660935676689</v>
      </c>
      <c r="F172" s="156">
        <f t="shared" si="34"/>
        <v>56.600189204545451</v>
      </c>
      <c r="G172" s="156">
        <f t="shared" si="34"/>
        <v>56.593521734844835</v>
      </c>
      <c r="H172" s="156">
        <f t="shared" si="34"/>
        <v>53.379115513905191</v>
      </c>
      <c r="I172" s="156">
        <f t="shared" si="34"/>
        <v>50.367529553256567</v>
      </c>
      <c r="J172" s="156">
        <f t="shared" si="34"/>
        <v>66.475663260827261</v>
      </c>
      <c r="K172" s="156">
        <f t="shared" si="34"/>
        <v>38.667648786154174</v>
      </c>
      <c r="L172" s="156">
        <f t="shared" si="34"/>
        <v>29.030704726251262</v>
      </c>
      <c r="M172" s="156">
        <f t="shared" si="34"/>
        <v>26.519568016998356</v>
      </c>
      <c r="N172" s="156">
        <f t="shared" si="34"/>
        <v>19.208131219004848</v>
      </c>
      <c r="O172" s="156">
        <f t="shared" si="34"/>
        <v>18.380509263199837</v>
      </c>
      <c r="P172" s="156">
        <f t="shared" si="34"/>
        <v>13.579368017471561</v>
      </c>
      <c r="Q172" s="156">
        <f t="shared" si="34"/>
        <v>29.519310126292144</v>
      </c>
    </row>
    <row r="173" spans="1:17" ht="12" customHeight="1" x14ac:dyDescent="0.25">
      <c r="A173" s="158" t="s">
        <v>112</v>
      </c>
      <c r="B173" s="157">
        <f>B174</f>
        <v>8.2960585351151597</v>
      </c>
      <c r="C173" s="157">
        <f t="shared" ref="C173:Q173" si="35">C174</f>
        <v>9.557762441868034</v>
      </c>
      <c r="D173" s="157">
        <f t="shared" si="35"/>
        <v>11.264871515606828</v>
      </c>
      <c r="E173" s="157">
        <f t="shared" si="35"/>
        <v>12.612734944621732</v>
      </c>
      <c r="F173" s="157">
        <f t="shared" si="35"/>
        <v>14.525511450571415</v>
      </c>
      <c r="G173" s="157">
        <f t="shared" si="35"/>
        <v>18.179263013324892</v>
      </c>
      <c r="H173" s="157">
        <f t="shared" si="35"/>
        <v>22.612427645146582</v>
      </c>
      <c r="I173" s="157">
        <f t="shared" si="35"/>
        <v>30.908320413050753</v>
      </c>
      <c r="J173" s="157">
        <f t="shared" si="35"/>
        <v>40.218656420230147</v>
      </c>
      <c r="K173" s="157">
        <f t="shared" si="35"/>
        <v>43.8070790167925</v>
      </c>
      <c r="L173" s="157">
        <f t="shared" si="35"/>
        <v>58.188321839481006</v>
      </c>
      <c r="M173" s="157">
        <f t="shared" si="35"/>
        <v>66.167787752871206</v>
      </c>
      <c r="N173" s="157">
        <f t="shared" si="35"/>
        <v>89.765964122987839</v>
      </c>
      <c r="O173" s="157">
        <f t="shared" si="35"/>
        <v>83.205370687493541</v>
      </c>
      <c r="P173" s="157">
        <f t="shared" si="35"/>
        <v>84.988568111266517</v>
      </c>
      <c r="Q173" s="157">
        <f t="shared" si="35"/>
        <v>94.490807052308725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8.2960585351151597</v>
      </c>
      <c r="C174" s="156">
        <f t="shared" si="36"/>
        <v>9.557762441868034</v>
      </c>
      <c r="D174" s="156">
        <f t="shared" si="36"/>
        <v>11.264871515606828</v>
      </c>
      <c r="E174" s="156">
        <f t="shared" si="36"/>
        <v>12.612734944621732</v>
      </c>
      <c r="F174" s="156">
        <f t="shared" si="36"/>
        <v>14.525511450571415</v>
      </c>
      <c r="G174" s="156">
        <f t="shared" si="36"/>
        <v>18.179263013324892</v>
      </c>
      <c r="H174" s="156">
        <f t="shared" si="36"/>
        <v>22.612427645146582</v>
      </c>
      <c r="I174" s="156">
        <f t="shared" si="36"/>
        <v>30.908320413050753</v>
      </c>
      <c r="J174" s="156">
        <f t="shared" si="36"/>
        <v>40.218656420230147</v>
      </c>
      <c r="K174" s="156">
        <f t="shared" si="36"/>
        <v>43.8070790167925</v>
      </c>
      <c r="L174" s="156">
        <f t="shared" si="36"/>
        <v>58.188321839481006</v>
      </c>
      <c r="M174" s="156">
        <f t="shared" si="36"/>
        <v>66.167787752871206</v>
      </c>
      <c r="N174" s="156">
        <f t="shared" si="36"/>
        <v>89.765964122987839</v>
      </c>
      <c r="O174" s="156">
        <f t="shared" si="36"/>
        <v>83.205370687493541</v>
      </c>
      <c r="P174" s="156">
        <f t="shared" si="36"/>
        <v>84.988568111266517</v>
      </c>
      <c r="Q174" s="156">
        <f t="shared" si="36"/>
        <v>94.490807052308725</v>
      </c>
    </row>
    <row r="175" spans="1:17" ht="12" customHeight="1" x14ac:dyDescent="0.25">
      <c r="A175" s="158" t="s">
        <v>63</v>
      </c>
      <c r="B175" s="157">
        <f t="shared" si="36"/>
        <v>2656.5699195933853</v>
      </c>
      <c r="C175" s="157">
        <f t="shared" si="36"/>
        <v>2606.1599317592186</v>
      </c>
      <c r="D175" s="157">
        <f t="shared" si="36"/>
        <v>2717.931478087612</v>
      </c>
      <c r="E175" s="157">
        <f t="shared" si="36"/>
        <v>2877.7056030029216</v>
      </c>
      <c r="F175" s="157">
        <f t="shared" si="36"/>
        <v>2719.4245445017468</v>
      </c>
      <c r="G175" s="157">
        <f t="shared" si="36"/>
        <v>2623.8051042645675</v>
      </c>
      <c r="H175" s="157">
        <f t="shared" si="36"/>
        <v>2579.1609433885187</v>
      </c>
      <c r="I175" s="157">
        <f t="shared" si="36"/>
        <v>2584.5030239126813</v>
      </c>
      <c r="J175" s="157">
        <f t="shared" si="36"/>
        <v>2606.2273210114358</v>
      </c>
      <c r="K175" s="157">
        <f t="shared" si="36"/>
        <v>2496.5435767342397</v>
      </c>
      <c r="L175" s="157">
        <f t="shared" si="36"/>
        <v>2587.01197479545</v>
      </c>
      <c r="M175" s="157">
        <f t="shared" si="36"/>
        <v>2471.1487406116571</v>
      </c>
      <c r="N175" s="157">
        <f t="shared" si="36"/>
        <v>2403.1199313702718</v>
      </c>
      <c r="O175" s="157">
        <f t="shared" si="36"/>
        <v>2376.6076871059281</v>
      </c>
      <c r="P175" s="157">
        <f t="shared" si="36"/>
        <v>2324.7537150101107</v>
      </c>
      <c r="Q175" s="157">
        <f t="shared" si="36"/>
        <v>2322.7413118054133</v>
      </c>
    </row>
    <row r="176" spans="1:17" ht="12" customHeight="1" x14ac:dyDescent="0.25">
      <c r="A176" s="167" t="s">
        <v>148</v>
      </c>
      <c r="B176" s="132">
        <f>IF(B100=0,0,B100/0.086*1000000/B$11)</f>
        <v>2463.6449985125896</v>
      </c>
      <c r="C176" s="132">
        <f t="shared" ref="C176:Q176" si="37">IF(C100=0,0,C100/0.086*1000000/C$11)</f>
        <v>2454.4935237032892</v>
      </c>
      <c r="D176" s="132">
        <f t="shared" si="37"/>
        <v>2448.6589676210842</v>
      </c>
      <c r="E176" s="132">
        <f t="shared" si="37"/>
        <v>2456.560139581733</v>
      </c>
      <c r="F176" s="132">
        <f t="shared" si="37"/>
        <v>2452.2296028891501</v>
      </c>
      <c r="G176" s="132">
        <f t="shared" si="37"/>
        <v>2463.602764339616</v>
      </c>
      <c r="H176" s="132">
        <f t="shared" si="37"/>
        <v>2425.1455119259435</v>
      </c>
      <c r="I176" s="132">
        <f t="shared" si="37"/>
        <v>2451.1375559163962</v>
      </c>
      <c r="J176" s="132">
        <f t="shared" si="37"/>
        <v>2464.2662570699608</v>
      </c>
      <c r="K176" s="132">
        <f t="shared" si="37"/>
        <v>2458.2556449458475</v>
      </c>
      <c r="L176" s="132">
        <f t="shared" si="37"/>
        <v>2603.6369074582003</v>
      </c>
      <c r="M176" s="132">
        <f t="shared" si="37"/>
        <v>2469.6777838668995</v>
      </c>
      <c r="N176" s="132">
        <f t="shared" si="37"/>
        <v>2416.5664019185829</v>
      </c>
      <c r="O176" s="132">
        <f t="shared" si="37"/>
        <v>2391.5147110878238</v>
      </c>
      <c r="P176" s="132">
        <f t="shared" si="37"/>
        <v>2342.7978613069122</v>
      </c>
      <c r="Q176" s="132">
        <f t="shared" si="37"/>
        <v>2335.5624886018009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2389.3995092484092</v>
      </c>
      <c r="L177" s="132">
        <f t="shared" si="38"/>
        <v>2390.1460062253409</v>
      </c>
      <c r="M177" s="132">
        <f t="shared" si="38"/>
        <v>2310.4894097637589</v>
      </c>
      <c r="N177" s="132">
        <f t="shared" si="38"/>
        <v>2269.6599720105614</v>
      </c>
      <c r="O177" s="132">
        <f t="shared" si="38"/>
        <v>2246.5724590191453</v>
      </c>
      <c r="P177" s="132">
        <f t="shared" si="38"/>
        <v>2201.3284512903201</v>
      </c>
      <c r="Q177" s="132">
        <f t="shared" si="38"/>
        <v>2195.1703760393548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1229.1278224729119</v>
      </c>
      <c r="L178" s="165">
        <f t="shared" si="39"/>
        <v>1301.8184537291061</v>
      </c>
      <c r="M178" s="165">
        <f t="shared" si="39"/>
        <v>1234.8388919334586</v>
      </c>
      <c r="N178" s="165">
        <f t="shared" si="39"/>
        <v>1208.2832009592964</v>
      </c>
      <c r="O178" s="165">
        <f t="shared" si="39"/>
        <v>1195.7573555439169</v>
      </c>
      <c r="P178" s="165">
        <f t="shared" si="39"/>
        <v>1171.398930653462</v>
      </c>
      <c r="Q178" s="165">
        <f t="shared" si="39"/>
        <v>1167.781244300905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1160.2716867754978</v>
      </c>
      <c r="L179" s="164">
        <f t="shared" si="39"/>
        <v>1088.3275524962348</v>
      </c>
      <c r="M179" s="164">
        <f t="shared" si="39"/>
        <v>1075.6505178303005</v>
      </c>
      <c r="N179" s="164">
        <f t="shared" si="39"/>
        <v>1061.3767710512655</v>
      </c>
      <c r="O179" s="164">
        <f t="shared" si="39"/>
        <v>1050.8151034752284</v>
      </c>
      <c r="P179" s="164">
        <f t="shared" si="39"/>
        <v>1029.9295206368579</v>
      </c>
      <c r="Q179" s="164">
        <f t="shared" si="39"/>
        <v>1027.3891317384498</v>
      </c>
    </row>
    <row r="180" spans="1:17" ht="12" customHeight="1" x14ac:dyDescent="0.25">
      <c r="A180" s="163" t="s">
        <v>142</v>
      </c>
      <c r="B180" s="162">
        <f>IF(B104=0,0,B104/0.086*1000000/B$13)</f>
        <v>3445.1581956666678</v>
      </c>
      <c r="C180" s="162">
        <f t="shared" ref="C180:Q180" si="40">IF(C104=0,0,C104/0.086*1000000/C$13)</f>
        <v>3598.7927440001467</v>
      </c>
      <c r="D180" s="162">
        <f t="shared" si="40"/>
        <v>3687.3641499973064</v>
      </c>
      <c r="E180" s="162">
        <f t="shared" si="40"/>
        <v>4178.7323216948926</v>
      </c>
      <c r="F180" s="162">
        <f t="shared" si="40"/>
        <v>3974.5657241253684</v>
      </c>
      <c r="G180" s="162">
        <f t="shared" si="40"/>
        <v>3970.84001046597</v>
      </c>
      <c r="H180" s="162">
        <f t="shared" si="40"/>
        <v>3812.0586608975268</v>
      </c>
      <c r="I180" s="162">
        <f t="shared" si="40"/>
        <v>3779.4768212380959</v>
      </c>
      <c r="J180" s="162">
        <f t="shared" si="40"/>
        <v>4132.9557256643375</v>
      </c>
      <c r="K180" s="162">
        <f t="shared" si="40"/>
        <v>4291.5162597964691</v>
      </c>
      <c r="L180" s="162">
        <f t="shared" si="40"/>
        <v>2932.3829787356763</v>
      </c>
      <c r="M180" s="162">
        <f t="shared" si="40"/>
        <v>3390.8874913262316</v>
      </c>
      <c r="N180" s="162">
        <f t="shared" si="40"/>
        <v>3228.817479964549</v>
      </c>
      <c r="O180" s="162">
        <f t="shared" si="40"/>
        <v>3192.0366657362001</v>
      </c>
      <c r="P180" s="162">
        <f t="shared" si="40"/>
        <v>2986.5468518849002</v>
      </c>
      <c r="Q180" s="162">
        <f t="shared" si="40"/>
        <v>3250.3928694611536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3306.0298166737139</v>
      </c>
      <c r="L181" s="160">
        <f t="shared" si="41"/>
        <v>2554.5190418640773</v>
      </c>
      <c r="M181" s="160">
        <f t="shared" si="41"/>
        <v>2771.094263493419</v>
      </c>
      <c r="N181" s="160">
        <f t="shared" si="41"/>
        <v>2675.7855110335472</v>
      </c>
      <c r="O181" s="160">
        <f t="shared" si="41"/>
        <v>2646.833436343346</v>
      </c>
      <c r="P181" s="160">
        <f t="shared" si="41"/>
        <v>2523.2029465793139</v>
      </c>
      <c r="Q181" s="160">
        <f t="shared" si="41"/>
        <v>2652.5855664690362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2145.7581298982163</v>
      </c>
      <c r="L182" s="156">
        <f t="shared" si="42"/>
        <v>1466.1914893678418</v>
      </c>
      <c r="M182" s="156">
        <f t="shared" si="42"/>
        <v>1695.4437456631188</v>
      </c>
      <c r="N182" s="156">
        <f t="shared" si="42"/>
        <v>1614.4087399822815</v>
      </c>
      <c r="O182" s="156">
        <f t="shared" si="42"/>
        <v>1596.0183328681135</v>
      </c>
      <c r="P182" s="156">
        <f t="shared" si="42"/>
        <v>1493.2734259424567</v>
      </c>
      <c r="Q182" s="156">
        <f t="shared" si="42"/>
        <v>1625.1964347305852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1160.2716867754978</v>
      </c>
      <c r="L183" s="156">
        <f t="shared" si="42"/>
        <v>1088.3275524962351</v>
      </c>
      <c r="M183" s="156">
        <f t="shared" si="42"/>
        <v>1075.6505178303005</v>
      </c>
      <c r="N183" s="156">
        <f t="shared" si="42"/>
        <v>1061.3767710512659</v>
      </c>
      <c r="O183" s="156">
        <f t="shared" si="42"/>
        <v>1050.815103475232</v>
      </c>
      <c r="P183" s="156">
        <f t="shared" si="42"/>
        <v>1029.9295206368574</v>
      </c>
      <c r="Q183" s="156">
        <f t="shared" si="42"/>
        <v>1027.38913173845</v>
      </c>
    </row>
    <row r="184" spans="1:17" ht="12" customHeight="1" x14ac:dyDescent="0.25">
      <c r="A184" s="158" t="s">
        <v>62</v>
      </c>
      <c r="B184" s="157">
        <f t="shared" si="36"/>
        <v>1074.4089276933689</v>
      </c>
      <c r="C184" s="157">
        <f t="shared" si="36"/>
        <v>1114.7603589214114</v>
      </c>
      <c r="D184" s="157">
        <f t="shared" si="36"/>
        <v>1177.5982098914117</v>
      </c>
      <c r="E184" s="157">
        <f t="shared" si="36"/>
        <v>1255.2018126854548</v>
      </c>
      <c r="F184" s="157">
        <f t="shared" si="36"/>
        <v>1240.3788486391798</v>
      </c>
      <c r="G184" s="157">
        <f t="shared" si="36"/>
        <v>1252.7187133134021</v>
      </c>
      <c r="H184" s="157">
        <f t="shared" si="36"/>
        <v>1229.5292461709564</v>
      </c>
      <c r="I184" s="157">
        <f t="shared" si="36"/>
        <v>1215.6369356579064</v>
      </c>
      <c r="J184" s="157">
        <f t="shared" si="36"/>
        <v>1272.8294941102961</v>
      </c>
      <c r="K184" s="157">
        <f t="shared" si="36"/>
        <v>1234.3086545365409</v>
      </c>
      <c r="L184" s="157">
        <f t="shared" si="36"/>
        <v>1096.5868256323376</v>
      </c>
      <c r="M184" s="157">
        <f t="shared" si="36"/>
        <v>1089.4334307851861</v>
      </c>
      <c r="N184" s="157">
        <f t="shared" si="36"/>
        <v>1041.73347999422</v>
      </c>
      <c r="O184" s="157">
        <f t="shared" si="36"/>
        <v>1013.2871451920057</v>
      </c>
      <c r="P184" s="157">
        <f t="shared" si="36"/>
        <v>953.60327153529329</v>
      </c>
      <c r="Q184" s="157">
        <f t="shared" si="36"/>
        <v>990.95420108490987</v>
      </c>
    </row>
    <row r="185" spans="1:17" ht="12" customHeight="1" x14ac:dyDescent="0.25">
      <c r="A185" s="23" t="s">
        <v>57</v>
      </c>
      <c r="B185" s="156">
        <f>IF(B109=0,0,B109/0.086*1000000/B$16)</f>
        <v>1541.2040398250513</v>
      </c>
      <c r="C185" s="156">
        <f t="shared" ref="C185:Q185" si="43">IF(C109=0,0,C109/0.086*1000000/C$16)</f>
        <v>1557.7650521306223</v>
      </c>
      <c r="D185" s="156">
        <f t="shared" si="43"/>
        <v>1545.0466881527982</v>
      </c>
      <c r="E185" s="156">
        <f t="shared" si="43"/>
        <v>1523.8337856925766</v>
      </c>
      <c r="F185" s="156">
        <f t="shared" si="43"/>
        <v>1407.5955188233243</v>
      </c>
      <c r="G185" s="156">
        <f t="shared" si="43"/>
        <v>1751.025110582023</v>
      </c>
      <c r="H185" s="156">
        <f t="shared" si="43"/>
        <v>1503.4267945974186</v>
      </c>
      <c r="I185" s="156">
        <f t="shared" si="43"/>
        <v>1672.6032066940274</v>
      </c>
      <c r="J185" s="156">
        <f t="shared" si="43"/>
        <v>1531.8999353584845</v>
      </c>
      <c r="K185" s="156">
        <f t="shared" si="43"/>
        <v>1548.9803523550916</v>
      </c>
      <c r="L185" s="156">
        <f t="shared" si="43"/>
        <v>1531.7765211857477</v>
      </c>
      <c r="M185" s="156">
        <f t="shared" si="43"/>
        <v>1493.7214712041532</v>
      </c>
      <c r="N185" s="156">
        <f t="shared" si="43"/>
        <v>1484.5301754498532</v>
      </c>
      <c r="O185" s="156">
        <f t="shared" si="43"/>
        <v>1505.7610016745627</v>
      </c>
      <c r="P185" s="156">
        <f t="shared" si="43"/>
        <v>1475.9077133248495</v>
      </c>
      <c r="Q185" s="156">
        <f t="shared" si="43"/>
        <v>1351.4816494502297</v>
      </c>
    </row>
    <row r="186" spans="1:17" ht="12" customHeight="1" x14ac:dyDescent="0.25">
      <c r="A186" s="29" t="s">
        <v>140</v>
      </c>
      <c r="B186" s="57">
        <f>IF(B110=0,0,B110/0.086*1000000/B$17)</f>
        <v>917.74561890238101</v>
      </c>
      <c r="C186" s="57">
        <f t="shared" ref="C186:Q186" si="44">IF(C110=0,0,C110/0.086*1000000/C$17)</f>
        <v>980.60013801330592</v>
      </c>
      <c r="D186" s="57">
        <f t="shared" si="44"/>
        <v>1006.2644912705115</v>
      </c>
      <c r="E186" s="57">
        <f t="shared" si="44"/>
        <v>1128.0861123490115</v>
      </c>
      <c r="F186" s="57">
        <f t="shared" si="44"/>
        <v>1181.2719596905811</v>
      </c>
      <c r="G186" s="57">
        <f t="shared" si="44"/>
        <v>1091.883273349134</v>
      </c>
      <c r="H186" s="57">
        <f t="shared" si="44"/>
        <v>1158.7854690957465</v>
      </c>
      <c r="I186" s="57">
        <f t="shared" si="44"/>
        <v>1101.6410381232949</v>
      </c>
      <c r="J186" s="57">
        <f t="shared" si="44"/>
        <v>1167.3999140389749</v>
      </c>
      <c r="K186" s="57">
        <f t="shared" si="44"/>
        <v>1149.641131644564</v>
      </c>
      <c r="L186" s="57">
        <f t="shared" si="44"/>
        <v>985.83796890887379</v>
      </c>
      <c r="M186" s="57">
        <f t="shared" si="44"/>
        <v>958.82811271135449</v>
      </c>
      <c r="N186" s="57">
        <f t="shared" si="44"/>
        <v>917.05705730372517</v>
      </c>
      <c r="O186" s="57">
        <f t="shared" si="44"/>
        <v>918.04314518052047</v>
      </c>
      <c r="P186" s="57">
        <f t="shared" si="44"/>
        <v>880.16512504843058</v>
      </c>
      <c r="Q186" s="57">
        <f t="shared" si="44"/>
        <v>875.93205324221242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9788.2589839650173</v>
      </c>
      <c r="C188" s="168">
        <f t="shared" ref="C188:Q188" si="45">SUM(C189,C192,C194,C203)</f>
        <v>10190.689710650524</v>
      </c>
      <c r="D188" s="168">
        <f t="shared" si="45"/>
        <v>9848.7511475476695</v>
      </c>
      <c r="E188" s="168">
        <f t="shared" si="45"/>
        <v>10368.376596914992</v>
      </c>
      <c r="F188" s="168">
        <f t="shared" si="45"/>
        <v>10744.127513951564</v>
      </c>
      <c r="G188" s="168">
        <f t="shared" si="45"/>
        <v>10578.090210448991</v>
      </c>
      <c r="H188" s="168">
        <f t="shared" si="45"/>
        <v>9907.1101452023995</v>
      </c>
      <c r="I188" s="168">
        <f t="shared" si="45"/>
        <v>8803.4120903798885</v>
      </c>
      <c r="J188" s="168">
        <f t="shared" si="45"/>
        <v>9359.0155985408292</v>
      </c>
      <c r="K188" s="168">
        <f t="shared" si="45"/>
        <v>10166.242134590386</v>
      </c>
      <c r="L188" s="168">
        <f t="shared" si="45"/>
        <v>10639.010789593893</v>
      </c>
      <c r="M188" s="168">
        <f t="shared" si="45"/>
        <v>9608.2919008117569</v>
      </c>
      <c r="N188" s="168">
        <f t="shared" si="45"/>
        <v>9208.8253524427055</v>
      </c>
      <c r="O188" s="168">
        <f t="shared" si="45"/>
        <v>9203.8791040430442</v>
      </c>
      <c r="P188" s="168">
        <f t="shared" si="45"/>
        <v>7790.206806420294</v>
      </c>
      <c r="Q188" s="168">
        <f t="shared" si="45"/>
        <v>8635.4017751539577</v>
      </c>
    </row>
    <row r="189" spans="1:17" ht="12" customHeight="1" x14ac:dyDescent="0.25">
      <c r="A189" s="158" t="s">
        <v>65</v>
      </c>
      <c r="B189" s="157">
        <f>SUM(B190:B191)</f>
        <v>6948.1807023885322</v>
      </c>
      <c r="C189" s="157">
        <f t="shared" ref="C189:Q189" si="46">SUM(C190:C191)</f>
        <v>7306.2812728188273</v>
      </c>
      <c r="D189" s="157">
        <f t="shared" si="46"/>
        <v>6896.0186287234501</v>
      </c>
      <c r="E189" s="157">
        <f t="shared" si="46"/>
        <v>7234.3276222724689</v>
      </c>
      <c r="F189" s="157">
        <f t="shared" si="46"/>
        <v>7641.6530384497128</v>
      </c>
      <c r="G189" s="157">
        <f t="shared" si="46"/>
        <v>7509.8140627725898</v>
      </c>
      <c r="H189" s="157">
        <f t="shared" si="46"/>
        <v>6830.2464062201452</v>
      </c>
      <c r="I189" s="157">
        <f t="shared" si="46"/>
        <v>5705.1953747903544</v>
      </c>
      <c r="J189" s="157">
        <f t="shared" si="46"/>
        <v>6197.6157868285436</v>
      </c>
      <c r="K189" s="157">
        <f t="shared" si="46"/>
        <v>7013.8191670655115</v>
      </c>
      <c r="L189" s="157">
        <f t="shared" si="46"/>
        <v>7466.9967531534339</v>
      </c>
      <c r="M189" s="157">
        <f t="shared" si="46"/>
        <v>6529.0632349981906</v>
      </c>
      <c r="N189" s="157">
        <f t="shared" si="46"/>
        <v>6126.3139582326685</v>
      </c>
      <c r="O189" s="157">
        <f t="shared" si="46"/>
        <v>6140.8501093350187</v>
      </c>
      <c r="P189" s="157">
        <f t="shared" si="46"/>
        <v>4777.6978227784593</v>
      </c>
      <c r="Q189" s="157">
        <f t="shared" si="46"/>
        <v>5593.6536924329066</v>
      </c>
    </row>
    <row r="190" spans="1:17" ht="12" customHeight="1" x14ac:dyDescent="0.25">
      <c r="A190" s="23" t="s">
        <v>149</v>
      </c>
      <c r="B190" s="156">
        <f>IF(B114=0,0,B114/0.086*1000000/B$7)</f>
        <v>6920.9049995936184</v>
      </c>
      <c r="C190" s="156">
        <f t="shared" ref="C190:Q191" si="47">IF(C114=0,0,C114/0.086*1000000/C$7)</f>
        <v>7265.7564182119067</v>
      </c>
      <c r="D190" s="156">
        <f t="shared" si="47"/>
        <v>6857.774141735943</v>
      </c>
      <c r="E190" s="156">
        <f t="shared" si="47"/>
        <v>7173.7009613367918</v>
      </c>
      <c r="F190" s="156">
        <f t="shared" si="47"/>
        <v>7585.0528492451676</v>
      </c>
      <c r="G190" s="156">
        <f t="shared" si="47"/>
        <v>7453.2205410377446</v>
      </c>
      <c r="H190" s="156">
        <f t="shared" si="47"/>
        <v>6776.8672907062401</v>
      </c>
      <c r="I190" s="156">
        <f t="shared" si="47"/>
        <v>5654.8278452370978</v>
      </c>
      <c r="J190" s="156">
        <f t="shared" si="47"/>
        <v>6131.1401235677167</v>
      </c>
      <c r="K190" s="156">
        <f t="shared" si="47"/>
        <v>6975.1515182793573</v>
      </c>
      <c r="L190" s="156">
        <f t="shared" si="47"/>
        <v>7437.9660484271826</v>
      </c>
      <c r="M190" s="156">
        <f t="shared" si="47"/>
        <v>6502.5436669811925</v>
      </c>
      <c r="N190" s="156">
        <f t="shared" si="47"/>
        <v>6107.1058270136637</v>
      </c>
      <c r="O190" s="156">
        <f t="shared" si="47"/>
        <v>6122.4696000718186</v>
      </c>
      <c r="P190" s="156">
        <f t="shared" si="47"/>
        <v>4764.1184547609873</v>
      </c>
      <c r="Q190" s="156">
        <f t="shared" si="47"/>
        <v>5564.1343823066145</v>
      </c>
    </row>
    <row r="191" spans="1:17" ht="12" customHeight="1" x14ac:dyDescent="0.25">
      <c r="A191" s="23" t="s">
        <v>60</v>
      </c>
      <c r="B191" s="156">
        <f>IF(B115=0,0,B115/0.086*1000000/B$7)</f>
        <v>27.275702794913695</v>
      </c>
      <c r="C191" s="156">
        <f t="shared" si="47"/>
        <v>40.524854606920265</v>
      </c>
      <c r="D191" s="156">
        <f t="shared" si="47"/>
        <v>38.244486987507557</v>
      </c>
      <c r="E191" s="156">
        <f t="shared" si="47"/>
        <v>60.626660935676689</v>
      </c>
      <c r="F191" s="156">
        <f t="shared" si="47"/>
        <v>56.600189204545451</v>
      </c>
      <c r="G191" s="156">
        <f t="shared" si="47"/>
        <v>56.593521734844835</v>
      </c>
      <c r="H191" s="156">
        <f t="shared" si="47"/>
        <v>53.379115513905148</v>
      </c>
      <c r="I191" s="156">
        <f t="shared" si="47"/>
        <v>50.367529553256574</v>
      </c>
      <c r="J191" s="156">
        <f t="shared" si="47"/>
        <v>66.475663260827261</v>
      </c>
      <c r="K191" s="156">
        <f t="shared" si="47"/>
        <v>38.66764878615416</v>
      </c>
      <c r="L191" s="156">
        <f t="shared" si="47"/>
        <v>29.030704726251244</v>
      </c>
      <c r="M191" s="156">
        <f t="shared" si="47"/>
        <v>26.51956801699837</v>
      </c>
      <c r="N191" s="156">
        <f t="shared" si="47"/>
        <v>19.208131219004844</v>
      </c>
      <c r="O191" s="156">
        <f t="shared" si="47"/>
        <v>18.380509263199844</v>
      </c>
      <c r="P191" s="156">
        <f t="shared" si="47"/>
        <v>13.579368017471557</v>
      </c>
      <c r="Q191" s="156">
        <f t="shared" si="47"/>
        <v>29.51931012629214</v>
      </c>
    </row>
    <row r="192" spans="1:17" ht="12" customHeight="1" x14ac:dyDescent="0.25">
      <c r="A192" s="158" t="s">
        <v>112</v>
      </c>
      <c r="B192" s="157">
        <f>B193</f>
        <v>13.335385052816493</v>
      </c>
      <c r="C192" s="157">
        <f t="shared" ref="C192:Q192" si="48">C193</f>
        <v>16.147657744905111</v>
      </c>
      <c r="D192" s="157">
        <f t="shared" si="48"/>
        <v>19.784469058692338</v>
      </c>
      <c r="E192" s="157">
        <f t="shared" si="48"/>
        <v>22.772226570115699</v>
      </c>
      <c r="F192" s="157">
        <f t="shared" si="48"/>
        <v>27.028976551278934</v>
      </c>
      <c r="G192" s="157">
        <f t="shared" si="48"/>
        <v>35.161213019182163</v>
      </c>
      <c r="H192" s="157">
        <f t="shared" si="48"/>
        <v>45.289746982659565</v>
      </c>
      <c r="I192" s="157">
        <f t="shared" si="48"/>
        <v>64.903170380556546</v>
      </c>
      <c r="J192" s="157">
        <f t="shared" si="48"/>
        <v>87.7201110294329</v>
      </c>
      <c r="K192" s="157">
        <f t="shared" si="48"/>
        <v>96.551073880032902</v>
      </c>
      <c r="L192" s="157">
        <f t="shared" si="48"/>
        <v>136.90624261930208</v>
      </c>
      <c r="M192" s="157">
        <f t="shared" si="48"/>
        <v>162.84186700022249</v>
      </c>
      <c r="N192" s="157">
        <f t="shared" si="48"/>
        <v>235.44497976223525</v>
      </c>
      <c r="O192" s="157">
        <f t="shared" si="48"/>
        <v>222.3376833655137</v>
      </c>
      <c r="P192" s="157">
        <f t="shared" si="48"/>
        <v>234.20241883881891</v>
      </c>
      <c r="Q192" s="157">
        <f t="shared" si="48"/>
        <v>280.93082956249424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13.335385052816493</v>
      </c>
      <c r="C193" s="156">
        <f t="shared" si="49"/>
        <v>16.147657744905111</v>
      </c>
      <c r="D193" s="156">
        <f t="shared" si="49"/>
        <v>19.784469058692338</v>
      </c>
      <c r="E193" s="156">
        <f t="shared" si="49"/>
        <v>22.772226570115699</v>
      </c>
      <c r="F193" s="156">
        <f t="shared" si="49"/>
        <v>27.028976551278934</v>
      </c>
      <c r="G193" s="156">
        <f t="shared" si="49"/>
        <v>35.161213019182163</v>
      </c>
      <c r="H193" s="156">
        <f t="shared" si="49"/>
        <v>45.289746982659565</v>
      </c>
      <c r="I193" s="156">
        <f t="shared" si="49"/>
        <v>64.903170380556546</v>
      </c>
      <c r="J193" s="156">
        <f t="shared" si="49"/>
        <v>87.7201110294329</v>
      </c>
      <c r="K193" s="156">
        <f t="shared" si="49"/>
        <v>96.551073880032902</v>
      </c>
      <c r="L193" s="156">
        <f t="shared" si="49"/>
        <v>136.90624261930208</v>
      </c>
      <c r="M193" s="156">
        <f t="shared" si="49"/>
        <v>162.84186700022249</v>
      </c>
      <c r="N193" s="156">
        <f t="shared" si="49"/>
        <v>235.44497976223525</v>
      </c>
      <c r="O193" s="156">
        <f t="shared" si="49"/>
        <v>222.3376833655137</v>
      </c>
      <c r="P193" s="156">
        <f t="shared" si="49"/>
        <v>234.20241883881891</v>
      </c>
      <c r="Q193" s="156">
        <f t="shared" si="49"/>
        <v>280.93082956249424</v>
      </c>
    </row>
    <row r="194" spans="1:17" ht="12" customHeight="1" x14ac:dyDescent="0.25">
      <c r="A194" s="158" t="s">
        <v>63</v>
      </c>
      <c r="B194" s="157">
        <f t="shared" si="49"/>
        <v>2112.1352373513382</v>
      </c>
      <c r="C194" s="157">
        <f t="shared" si="49"/>
        <v>2106.4943711903024</v>
      </c>
      <c r="D194" s="157">
        <f t="shared" si="49"/>
        <v>2163.5482603432206</v>
      </c>
      <c r="E194" s="157">
        <f t="shared" si="49"/>
        <v>2273.35019693607</v>
      </c>
      <c r="F194" s="157">
        <f t="shared" si="49"/>
        <v>2196.7394712288651</v>
      </c>
      <c r="G194" s="157">
        <f t="shared" si="49"/>
        <v>2161.4397776498654</v>
      </c>
      <c r="H194" s="157">
        <f t="shared" si="49"/>
        <v>2127.5962586999931</v>
      </c>
      <c r="I194" s="157">
        <f t="shared" si="49"/>
        <v>2144.6114208413533</v>
      </c>
      <c r="J194" s="157">
        <f t="shared" si="49"/>
        <v>2172.0923396270482</v>
      </c>
      <c r="K194" s="157">
        <f t="shared" si="49"/>
        <v>2139.5648238112321</v>
      </c>
      <c r="L194" s="157">
        <f t="shared" si="49"/>
        <v>2226.7530271070641</v>
      </c>
      <c r="M194" s="157">
        <f t="shared" si="49"/>
        <v>2131.5215267549452</v>
      </c>
      <c r="N194" s="157">
        <f t="shared" si="49"/>
        <v>2084.5953852078906</v>
      </c>
      <c r="O194" s="157">
        <f t="shared" si="49"/>
        <v>2067.8129091469918</v>
      </c>
      <c r="P194" s="157">
        <f t="shared" si="49"/>
        <v>2029.5332552415537</v>
      </c>
      <c r="Q194" s="157">
        <f t="shared" si="49"/>
        <v>2031.2036781207053</v>
      </c>
    </row>
    <row r="195" spans="1:17" ht="12" customHeight="1" x14ac:dyDescent="0.25">
      <c r="A195" s="167" t="s">
        <v>148</v>
      </c>
      <c r="B195" s="132">
        <f>IF(B119=0,0,B119/0.086*1000000/B$11)</f>
        <v>2055.4944801685497</v>
      </c>
      <c r="C195" s="132">
        <f t="shared" ref="C195:Q195" si="50">IF(C119=0,0,C119/0.086*1000000/C$11)</f>
        <v>2054.2889891119485</v>
      </c>
      <c r="D195" s="132">
        <f t="shared" si="50"/>
        <v>2050.0912408786985</v>
      </c>
      <c r="E195" s="132">
        <f t="shared" si="50"/>
        <v>2058.1979319999855</v>
      </c>
      <c r="F195" s="132">
        <f t="shared" si="50"/>
        <v>2062.0726679311533</v>
      </c>
      <c r="G195" s="132">
        <f t="shared" si="50"/>
        <v>2079.4802490037951</v>
      </c>
      <c r="H195" s="132">
        <f t="shared" si="50"/>
        <v>2050.5798749551295</v>
      </c>
      <c r="I195" s="132">
        <f t="shared" si="50"/>
        <v>2079.9998491230467</v>
      </c>
      <c r="J195" s="132">
        <f t="shared" si="50"/>
        <v>2096.2652578360976</v>
      </c>
      <c r="K195" s="132">
        <f t="shared" si="50"/>
        <v>2099.1830924922974</v>
      </c>
      <c r="L195" s="132">
        <f t="shared" si="50"/>
        <v>2228.121855660705</v>
      </c>
      <c r="M195" s="132">
        <f t="shared" si="50"/>
        <v>2117.7802304285883</v>
      </c>
      <c r="N195" s="132">
        <f t="shared" si="50"/>
        <v>2076.3299149832455</v>
      </c>
      <c r="O195" s="132">
        <f t="shared" si="50"/>
        <v>2059.8666941777738</v>
      </c>
      <c r="P195" s="132">
        <f t="shared" si="50"/>
        <v>2023.2588431643251</v>
      </c>
      <c r="Q195" s="132">
        <f t="shared" si="50"/>
        <v>2022.2407429524394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2234.9565046794582</v>
      </c>
      <c r="L196" s="132">
        <f t="shared" si="51"/>
        <v>2226.9620348604894</v>
      </c>
      <c r="M196" s="132">
        <f t="shared" si="51"/>
        <v>2156.6290807507676</v>
      </c>
      <c r="N196" s="132">
        <f t="shared" si="51"/>
        <v>2120.005469428937</v>
      </c>
      <c r="O196" s="132">
        <f t="shared" si="51"/>
        <v>2099.7000223648047</v>
      </c>
      <c r="P196" s="132">
        <f t="shared" si="51"/>
        <v>2058.6845232759924</v>
      </c>
      <c r="Q196" s="132">
        <f t="shared" si="51"/>
        <v>2054.3309269480969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1074.6848179039603</v>
      </c>
      <c r="L197" s="165">
        <f t="shared" si="52"/>
        <v>1138.6344823642544</v>
      </c>
      <c r="M197" s="165">
        <f t="shared" si="52"/>
        <v>1080.9785629204669</v>
      </c>
      <c r="N197" s="165">
        <f t="shared" si="52"/>
        <v>1058.6286983776706</v>
      </c>
      <c r="O197" s="165">
        <f t="shared" si="52"/>
        <v>1048.8849188895758</v>
      </c>
      <c r="P197" s="165">
        <f t="shared" si="52"/>
        <v>1028.7550026391345</v>
      </c>
      <c r="Q197" s="165">
        <f t="shared" si="52"/>
        <v>1026.941795209646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1160.2716867754978</v>
      </c>
      <c r="L198" s="164">
        <f t="shared" si="52"/>
        <v>1088.3275524962348</v>
      </c>
      <c r="M198" s="164">
        <f t="shared" si="52"/>
        <v>1075.6505178303005</v>
      </c>
      <c r="N198" s="164">
        <f t="shared" si="52"/>
        <v>1061.3767710512661</v>
      </c>
      <c r="O198" s="164">
        <f t="shared" si="52"/>
        <v>1050.8151034752289</v>
      </c>
      <c r="P198" s="164">
        <f t="shared" si="52"/>
        <v>1029.9295206368579</v>
      </c>
      <c r="Q198" s="164">
        <f t="shared" si="52"/>
        <v>1027.3891317384505</v>
      </c>
    </row>
    <row r="199" spans="1:17" ht="12" customHeight="1" x14ac:dyDescent="0.25">
      <c r="A199" s="163" t="s">
        <v>142</v>
      </c>
      <c r="B199" s="162">
        <f>IF(B123=0,0,B123/0.086*1000000/B$13)</f>
        <v>2343.6565815718463</v>
      </c>
      <c r="C199" s="162">
        <f t="shared" ref="C199:Q199" si="53">IF(C123=0,0,C123/0.086*1000000/C$13)</f>
        <v>2448.1703948450568</v>
      </c>
      <c r="D199" s="162">
        <f t="shared" si="53"/>
        <v>2572.0152863156832</v>
      </c>
      <c r="E199" s="162">
        <f t="shared" si="53"/>
        <v>2938.0109129628072</v>
      </c>
      <c r="F199" s="162">
        <f t="shared" si="53"/>
        <v>2829.3332221700825</v>
      </c>
      <c r="G199" s="162">
        <f t="shared" si="53"/>
        <v>2850.5829326985972</v>
      </c>
      <c r="H199" s="162">
        <f t="shared" si="53"/>
        <v>2744.1145051389126</v>
      </c>
      <c r="I199" s="162">
        <f t="shared" si="53"/>
        <v>2723.5404072378783</v>
      </c>
      <c r="J199" s="162">
        <f t="shared" si="53"/>
        <v>2987.579039979682</v>
      </c>
      <c r="K199" s="162">
        <f t="shared" si="53"/>
        <v>3154.9983684418498</v>
      </c>
      <c r="L199" s="162">
        <f t="shared" si="53"/>
        <v>2167.9967028123792</v>
      </c>
      <c r="M199" s="162">
        <f t="shared" si="53"/>
        <v>2525.9650186384983</v>
      </c>
      <c r="N199" s="162">
        <f t="shared" si="53"/>
        <v>2442.4555399603423</v>
      </c>
      <c r="O199" s="162">
        <f t="shared" si="53"/>
        <v>2415.3306801244357</v>
      </c>
      <c r="P199" s="162">
        <f t="shared" si="53"/>
        <v>2261.9588981604611</v>
      </c>
      <c r="Q199" s="162">
        <f t="shared" si="53"/>
        <v>2504.57361090111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2763.5608520731726</v>
      </c>
      <c r="L200" s="160">
        <f t="shared" si="54"/>
        <v>2185.1675492220347</v>
      </c>
      <c r="M200" s="160">
        <f t="shared" si="54"/>
        <v>2351.0867066167116</v>
      </c>
      <c r="N200" s="160">
        <f t="shared" si="54"/>
        <v>2284.1020105251537</v>
      </c>
      <c r="O200" s="160">
        <f t="shared" si="54"/>
        <v>2259.8812476882413</v>
      </c>
      <c r="P200" s="160">
        <f t="shared" si="54"/>
        <v>2161.2707254374245</v>
      </c>
      <c r="Q200" s="160">
        <f t="shared" si="54"/>
        <v>2282.9801184031044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1603.2891652976748</v>
      </c>
      <c r="L201" s="156">
        <f t="shared" si="55"/>
        <v>1096.8399967257994</v>
      </c>
      <c r="M201" s="156">
        <f t="shared" si="55"/>
        <v>1275.4361887864109</v>
      </c>
      <c r="N201" s="156">
        <f t="shared" si="55"/>
        <v>1222.7252394738873</v>
      </c>
      <c r="O201" s="156">
        <f t="shared" si="55"/>
        <v>1209.0661442130092</v>
      </c>
      <c r="P201" s="156">
        <f t="shared" si="55"/>
        <v>1131.3412048005666</v>
      </c>
      <c r="Q201" s="156">
        <f t="shared" si="55"/>
        <v>1255.5909866646539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1160.2716867754978</v>
      </c>
      <c r="L202" s="156">
        <f t="shared" si="55"/>
        <v>1088.3275524962351</v>
      </c>
      <c r="M202" s="156">
        <f t="shared" si="55"/>
        <v>1075.6505178303007</v>
      </c>
      <c r="N202" s="156">
        <f t="shared" si="55"/>
        <v>1061.3767710512659</v>
      </c>
      <c r="O202" s="156">
        <f t="shared" si="55"/>
        <v>1050.815103475232</v>
      </c>
      <c r="P202" s="156">
        <f t="shared" si="55"/>
        <v>1029.9295206368574</v>
      </c>
      <c r="Q202" s="156">
        <f t="shared" si="55"/>
        <v>1027.38913173845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714.60765917233061</v>
      </c>
      <c r="C203" s="157">
        <f t="shared" si="56"/>
        <v>761.76640889648854</v>
      </c>
      <c r="D203" s="157">
        <f t="shared" si="56"/>
        <v>769.39978942230732</v>
      </c>
      <c r="E203" s="157">
        <f t="shared" si="56"/>
        <v>837.9265511363368</v>
      </c>
      <c r="F203" s="157">
        <f t="shared" si="56"/>
        <v>878.70602772170639</v>
      </c>
      <c r="G203" s="157">
        <f t="shared" si="56"/>
        <v>871.67515700735441</v>
      </c>
      <c r="H203" s="157">
        <f t="shared" si="56"/>
        <v>903.9777332996016</v>
      </c>
      <c r="I203" s="157">
        <f t="shared" si="56"/>
        <v>888.70212436762415</v>
      </c>
      <c r="J203" s="157">
        <f t="shared" si="56"/>
        <v>901.58736105580397</v>
      </c>
      <c r="K203" s="157">
        <f t="shared" si="56"/>
        <v>916.30706983360915</v>
      </c>
      <c r="L203" s="157">
        <f t="shared" si="56"/>
        <v>808.35476671409117</v>
      </c>
      <c r="M203" s="157">
        <f t="shared" si="56"/>
        <v>784.86527205839832</v>
      </c>
      <c r="N203" s="157">
        <f t="shared" si="56"/>
        <v>762.47102923991031</v>
      </c>
      <c r="O203" s="157">
        <f t="shared" si="56"/>
        <v>772.87840219552027</v>
      </c>
      <c r="P203" s="157">
        <f t="shared" si="56"/>
        <v>748.7733095614625</v>
      </c>
      <c r="Q203" s="157">
        <f t="shared" si="56"/>
        <v>729.61357503785234</v>
      </c>
    </row>
    <row r="204" spans="1:17" ht="12" customHeight="1" x14ac:dyDescent="0.25">
      <c r="A204" s="23" t="s">
        <v>57</v>
      </c>
      <c r="B204" s="156">
        <f>IF(B128=0,0,B128/0.086*1000000/B$16)</f>
        <v>646.7285485820978</v>
      </c>
      <c r="C204" s="156">
        <f t="shared" ref="C204:Q204" si="57">IF(C128=0,0,C128/0.086*1000000/C$16)</f>
        <v>658.35260421252337</v>
      </c>
      <c r="D204" s="156">
        <f t="shared" si="57"/>
        <v>670.9114569176827</v>
      </c>
      <c r="E204" s="156">
        <f t="shared" si="57"/>
        <v>667.21173068236249</v>
      </c>
      <c r="F204" s="156">
        <f t="shared" si="57"/>
        <v>622.01806098039583</v>
      </c>
      <c r="G204" s="156">
        <f t="shared" si="57"/>
        <v>778.8018083210211</v>
      </c>
      <c r="H204" s="156">
        <f t="shared" si="57"/>
        <v>675.5338789717656</v>
      </c>
      <c r="I204" s="156">
        <f t="shared" si="57"/>
        <v>757.94269231267742</v>
      </c>
      <c r="J204" s="156">
        <f t="shared" si="57"/>
        <v>705.7285936298648</v>
      </c>
      <c r="K204" s="156">
        <f t="shared" si="57"/>
        <v>720.05923936727299</v>
      </c>
      <c r="L204" s="156">
        <f t="shared" si="57"/>
        <v>715.28850598624422</v>
      </c>
      <c r="M204" s="156">
        <f t="shared" si="57"/>
        <v>705.70684828000776</v>
      </c>
      <c r="N204" s="156">
        <f t="shared" si="57"/>
        <v>703.10171573791933</v>
      </c>
      <c r="O204" s="156">
        <f t="shared" si="57"/>
        <v>715.37147930708204</v>
      </c>
      <c r="P204" s="156">
        <f t="shared" si="57"/>
        <v>703.69022359629957</v>
      </c>
      <c r="Q204" s="156">
        <f t="shared" si="57"/>
        <v>652.91060734446353</v>
      </c>
    </row>
    <row r="205" spans="1:17" ht="12" customHeight="1" x14ac:dyDescent="0.25">
      <c r="A205" s="29" t="s">
        <v>140</v>
      </c>
      <c r="B205" s="57">
        <f>IF(B129=0,0,B129/0.086*1000000/B$17)</f>
        <v>737.38888756671736</v>
      </c>
      <c r="C205" s="57">
        <f t="shared" ref="C205:Q205" si="58">IF(C129=0,0,C129/0.086*1000000/C$17)</f>
        <v>793.08440415482823</v>
      </c>
      <c r="D205" s="57">
        <f t="shared" si="58"/>
        <v>815.32288680083366</v>
      </c>
      <c r="E205" s="57">
        <f t="shared" si="58"/>
        <v>918.70820090384836</v>
      </c>
      <c r="F205" s="57">
        <f t="shared" si="58"/>
        <v>969.43877062295246</v>
      </c>
      <c r="G205" s="57">
        <f t="shared" si="58"/>
        <v>901.65134430656985</v>
      </c>
      <c r="H205" s="57">
        <f t="shared" si="58"/>
        <v>962.98147830431208</v>
      </c>
      <c r="I205" s="57">
        <f t="shared" si="58"/>
        <v>921.32168463499795</v>
      </c>
      <c r="J205" s="57">
        <f t="shared" si="58"/>
        <v>981.2927396528994</v>
      </c>
      <c r="K205" s="57">
        <f t="shared" si="58"/>
        <v>969.11073089908768</v>
      </c>
      <c r="L205" s="57">
        <f t="shared" si="58"/>
        <v>832.0386500423258</v>
      </c>
      <c r="M205" s="57">
        <f t="shared" si="58"/>
        <v>810.4374139033215</v>
      </c>
      <c r="N205" s="57">
        <f t="shared" si="58"/>
        <v>779.18739975708866</v>
      </c>
      <c r="O205" s="57">
        <f t="shared" si="58"/>
        <v>784.00018925517634</v>
      </c>
      <c r="P205" s="57">
        <f t="shared" si="58"/>
        <v>755.11217633396313</v>
      </c>
      <c r="Q205" s="57">
        <f t="shared" si="58"/>
        <v>754.08477724452257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87.989320576662337</v>
      </c>
      <c r="C207" s="168">
        <f t="shared" ref="C207:Q207" si="59">SUM(C208,C211,C213,C222)</f>
        <v>82.26892541108765</v>
      </c>
      <c r="D207" s="168">
        <f t="shared" si="59"/>
        <v>111.6300804031733</v>
      </c>
      <c r="E207" s="168">
        <f t="shared" si="59"/>
        <v>111.20605858178726</v>
      </c>
      <c r="F207" s="168">
        <f t="shared" si="59"/>
        <v>83.521106354527632</v>
      </c>
      <c r="G207" s="168">
        <f t="shared" si="59"/>
        <v>97.074524819299725</v>
      </c>
      <c r="H207" s="168">
        <f t="shared" si="59"/>
        <v>70.115365721842693</v>
      </c>
      <c r="I207" s="168">
        <f t="shared" si="59"/>
        <v>75.872577882994662</v>
      </c>
      <c r="J207" s="168">
        <f t="shared" si="59"/>
        <v>100.67122249784634</v>
      </c>
      <c r="K207" s="168">
        <f t="shared" si="59"/>
        <v>74.615803979627216</v>
      </c>
      <c r="L207" s="168">
        <f t="shared" si="59"/>
        <v>70.599385721193201</v>
      </c>
      <c r="M207" s="168">
        <f t="shared" si="59"/>
        <v>82.86541417703836</v>
      </c>
      <c r="N207" s="168">
        <f t="shared" si="59"/>
        <v>74.103393247744478</v>
      </c>
      <c r="O207" s="168">
        <f t="shared" si="59"/>
        <v>55.441479516943822</v>
      </c>
      <c r="P207" s="168">
        <f t="shared" si="59"/>
        <v>41.336365404502999</v>
      </c>
      <c r="Q207" s="168">
        <f t="shared" si="59"/>
        <v>74.268702201967329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87.989320576662337</v>
      </c>
      <c r="C222" s="157">
        <f t="shared" ref="C222:Q222" si="68">IF(C165=0,0,C165*1000000/C$5)</f>
        <v>82.26892541108765</v>
      </c>
      <c r="D222" s="157">
        <f t="shared" si="68"/>
        <v>111.6300804031733</v>
      </c>
      <c r="E222" s="157">
        <f t="shared" si="68"/>
        <v>111.20605858178726</v>
      </c>
      <c r="F222" s="157">
        <f t="shared" si="68"/>
        <v>83.521106354527632</v>
      </c>
      <c r="G222" s="157">
        <f t="shared" si="68"/>
        <v>97.074524819299725</v>
      </c>
      <c r="H222" s="157">
        <f t="shared" si="68"/>
        <v>70.115365721842693</v>
      </c>
      <c r="I222" s="157">
        <f t="shared" si="68"/>
        <v>75.872577882994662</v>
      </c>
      <c r="J222" s="157">
        <f t="shared" si="68"/>
        <v>100.67122249784634</v>
      </c>
      <c r="K222" s="157">
        <f t="shared" si="68"/>
        <v>74.615803979627216</v>
      </c>
      <c r="L222" s="157">
        <f t="shared" si="68"/>
        <v>70.599385721193201</v>
      </c>
      <c r="M222" s="157">
        <f t="shared" si="68"/>
        <v>82.86541417703836</v>
      </c>
      <c r="N222" s="157">
        <f t="shared" si="68"/>
        <v>74.103393247744478</v>
      </c>
      <c r="O222" s="157">
        <f t="shared" si="68"/>
        <v>55.441479516943822</v>
      </c>
      <c r="P222" s="157">
        <f t="shared" si="68"/>
        <v>41.336365404502999</v>
      </c>
      <c r="Q222" s="157">
        <f t="shared" si="68"/>
        <v>74.268702201967329</v>
      </c>
    </row>
    <row r="223" spans="1:17" ht="12" customHeight="1" x14ac:dyDescent="0.25">
      <c r="A223" s="23" t="s">
        <v>57</v>
      </c>
      <c r="B223" s="156">
        <f>IF(B166=0,0,B166*1000000/B$16)</f>
        <v>350.16292767040233</v>
      </c>
      <c r="C223" s="156">
        <f t="shared" ref="C223:Q223" si="69">IF(C166=0,0,C166*1000000/C$16)</f>
        <v>353.92560438565579</v>
      </c>
      <c r="D223" s="156">
        <f t="shared" si="69"/>
        <v>351.03598078581223</v>
      </c>
      <c r="E223" s="156">
        <f t="shared" si="69"/>
        <v>346.2163904928222</v>
      </c>
      <c r="F223" s="156">
        <f t="shared" si="69"/>
        <v>319.80695294755651</v>
      </c>
      <c r="G223" s="156">
        <f t="shared" si="69"/>
        <v>397.83446143535406</v>
      </c>
      <c r="H223" s="156">
        <f t="shared" si="69"/>
        <v>341.57990397826859</v>
      </c>
      <c r="I223" s="156">
        <f t="shared" si="69"/>
        <v>380.01693517061312</v>
      </c>
      <c r="J223" s="156">
        <f t="shared" si="69"/>
        <v>348.0490268661103</v>
      </c>
      <c r="K223" s="156">
        <f t="shared" si="69"/>
        <v>351.92971278881402</v>
      </c>
      <c r="L223" s="156">
        <f t="shared" si="69"/>
        <v>348.020987056374</v>
      </c>
      <c r="M223" s="156">
        <f t="shared" si="69"/>
        <v>339.3748458772273</v>
      </c>
      <c r="N223" s="156">
        <f t="shared" si="69"/>
        <v>337.28657531262667</v>
      </c>
      <c r="O223" s="156">
        <f t="shared" si="69"/>
        <v>342.11023790083897</v>
      </c>
      <c r="P223" s="156">
        <f t="shared" si="69"/>
        <v>335.32754425418148</v>
      </c>
      <c r="Q223" s="156">
        <f t="shared" si="69"/>
        <v>307.05783195198234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183.21390369160082</v>
      </c>
      <c r="C226" s="184">
        <f>C169/RES_summary!C$19</f>
        <v>188.46265592151275</v>
      </c>
      <c r="D226" s="184">
        <f>D169/RES_summary!D$19</f>
        <v>182.10497392565227</v>
      </c>
      <c r="E226" s="184">
        <f>E169/RES_summary!E$19</f>
        <v>190.0037683139293</v>
      </c>
      <c r="F226" s="184">
        <f>F169/RES_summary!F$19</f>
        <v>193.07271646186149</v>
      </c>
      <c r="G226" s="184">
        <f>G169/RES_summary!G$19</f>
        <v>187.47138521031016</v>
      </c>
      <c r="H226" s="184">
        <f>H169/RES_summary!H$19</f>
        <v>172.79183875961181</v>
      </c>
      <c r="I226" s="184">
        <f>I169/RES_summary!I$19</f>
        <v>150.87942658480947</v>
      </c>
      <c r="J226" s="184">
        <f>J169/RES_summary!J$19</f>
        <v>158.43380154091932</v>
      </c>
      <c r="K226" s="184">
        <f>K169/RES_summary!K$19</f>
        <v>167.50296808454885</v>
      </c>
      <c r="L226" s="184">
        <f>L169/RES_summary!L$19</f>
        <v>166.42794857367849</v>
      </c>
      <c r="M226" s="184">
        <f>M169/RES_summary!M$19</f>
        <v>147.59549477906475</v>
      </c>
      <c r="N226" s="184">
        <f>N169/RES_summary!N$19</f>
        <v>137.47597020022064</v>
      </c>
      <c r="O226" s="184">
        <f>O169/RES_summary!O$19</f>
        <v>134.71100075799868</v>
      </c>
      <c r="P226" s="184">
        <f>P169/RES_summary!P$19</f>
        <v>111.38669342146292</v>
      </c>
      <c r="Q226" s="184">
        <f>Q169/RES_summary!Q$19</f>
        <v>121.84233246376029</v>
      </c>
    </row>
    <row r="227" spans="1:17" ht="12" customHeight="1" x14ac:dyDescent="0.25">
      <c r="A227" s="158" t="s">
        <v>65</v>
      </c>
      <c r="B227" s="178">
        <f>B170/RES_summary!B$19</f>
        <v>129.12491259234349</v>
      </c>
      <c r="C227" s="178">
        <f>C170/RES_summary!C$19</f>
        <v>134.72864873187888</v>
      </c>
      <c r="D227" s="178">
        <f>D170/RES_summary!D$19</f>
        <v>126.15423111641806</v>
      </c>
      <c r="E227" s="178">
        <f>E170/RES_summary!E$19</f>
        <v>131.03798316547147</v>
      </c>
      <c r="F227" s="178">
        <f>F170/RES_summary!F$19</f>
        <v>136.97452541531845</v>
      </c>
      <c r="G227" s="178">
        <f>G170/RES_summary!G$19</f>
        <v>132.959161721111</v>
      </c>
      <c r="H227" s="178">
        <f>H170/RES_summary!H$19</f>
        <v>119.57255746942316</v>
      </c>
      <c r="I227" s="178">
        <f>I170/RES_summary!I$19</f>
        <v>98.21093513616826</v>
      </c>
      <c r="J227" s="178">
        <f>J170/RES_summary!J$19</f>
        <v>105.11339272686</v>
      </c>
      <c r="K227" s="178">
        <f>K170/RES_summary!K$19</f>
        <v>116.8896973834099</v>
      </c>
      <c r="L227" s="178">
        <f>L170/RES_summary!L$19</f>
        <v>118.44719906179618</v>
      </c>
      <c r="M227" s="178">
        <f>M170/RES_summary!M$19</f>
        <v>101.68295936384133</v>
      </c>
      <c r="N227" s="178">
        <f>N170/RES_summary!N$19</f>
        <v>93.458294291285654</v>
      </c>
      <c r="O227" s="178">
        <f>O170/RES_summary!O$19</f>
        <v>91.976797617746712</v>
      </c>
      <c r="P227" s="178">
        <f>P170/RES_summary!P$19</f>
        <v>70.404653389919062</v>
      </c>
      <c r="Q227" s="178">
        <f>Q170/RES_summary!Q$19</f>
        <v>80.859549316005427</v>
      </c>
    </row>
    <row r="228" spans="1:17" ht="12" customHeight="1" x14ac:dyDescent="0.25">
      <c r="A228" s="23" t="s">
        <v>149</v>
      </c>
      <c r="B228" s="177">
        <f>B171/RES_summary!B$19</f>
        <v>128.73036678256548</v>
      </c>
      <c r="C228" s="177">
        <f>C171/RES_summary!C$19</f>
        <v>134.14492653922733</v>
      </c>
      <c r="D228" s="177">
        <f>D171/RES_summary!D$19</f>
        <v>125.60651676320009</v>
      </c>
      <c r="E228" s="177">
        <f>E171/RES_summary!E$19</f>
        <v>130.17563090734637</v>
      </c>
      <c r="F228" s="177">
        <f>F171/RES_summary!F$19</f>
        <v>136.17560607484845</v>
      </c>
      <c r="G228" s="177">
        <f>G171/RES_summary!G$19</f>
        <v>132.16705032236933</v>
      </c>
      <c r="H228" s="177">
        <f>H171/RES_summary!H$19</f>
        <v>118.83108689207974</v>
      </c>
      <c r="I228" s="177">
        <f>I171/RES_summary!I$19</f>
        <v>97.518492335740746</v>
      </c>
      <c r="J228" s="177">
        <f>J171/RES_summary!J$19</f>
        <v>104.20901395405112</v>
      </c>
      <c r="K228" s="177">
        <f>K171/RES_summary!K$19</f>
        <v>116.37121451793477</v>
      </c>
      <c r="L228" s="177">
        <f>L171/RES_summary!L$19</f>
        <v>118.07493978404774</v>
      </c>
      <c r="M228" s="177">
        <f>M171/RES_summary!M$19</f>
        <v>101.34723712781978</v>
      </c>
      <c r="N228" s="177">
        <f>N171/RES_summary!N$19</f>
        <v>93.219089668383972</v>
      </c>
      <c r="O228" s="177">
        <f>O171/RES_summary!O$19</f>
        <v>91.75063759621905</v>
      </c>
      <c r="P228" s="177">
        <f>P171/RES_summary!P$19</f>
        <v>70.239190105028641</v>
      </c>
      <c r="Q228" s="177">
        <f>Q171/RES_summary!Q$19</f>
        <v>80.50458530523575</v>
      </c>
    </row>
    <row r="229" spans="1:17" ht="12" customHeight="1" x14ac:dyDescent="0.25">
      <c r="A229" s="23" t="s">
        <v>60</v>
      </c>
      <c r="B229" s="177">
        <f>B172/RES_summary!B$19</f>
        <v>0.39454580977800829</v>
      </c>
      <c r="C229" s="177">
        <f>C172/RES_summary!C$19</f>
        <v>0.58372219265154246</v>
      </c>
      <c r="D229" s="177">
        <f>D172/RES_summary!D$19</f>
        <v>0.54771435321798401</v>
      </c>
      <c r="E229" s="177">
        <f>E172/RES_summary!E$19</f>
        <v>0.86235225812511029</v>
      </c>
      <c r="F229" s="177">
        <f>F172/RES_summary!F$19</f>
        <v>0.79891934046999402</v>
      </c>
      <c r="G229" s="177">
        <f>G172/RES_summary!G$19</f>
        <v>0.79211139874168279</v>
      </c>
      <c r="H229" s="177">
        <f>H172/RES_summary!H$19</f>
        <v>0.74147057734340072</v>
      </c>
      <c r="I229" s="177">
        <f>I172/RES_summary!I$19</f>
        <v>0.69244280042751249</v>
      </c>
      <c r="J229" s="177">
        <f>J172/RES_summary!J$19</f>
        <v>0.90437877280887735</v>
      </c>
      <c r="K229" s="177">
        <f>K172/RES_summary!K$19</f>
        <v>0.51848286547510591</v>
      </c>
      <c r="L229" s="177">
        <f>L172/RES_summary!L$19</f>
        <v>0.37225927774845408</v>
      </c>
      <c r="M229" s="177">
        <f>M172/RES_summary!M$19</f>
        <v>0.33572223602156548</v>
      </c>
      <c r="N229" s="177">
        <f>N172/RES_summary!N$19</f>
        <v>0.23920462290167926</v>
      </c>
      <c r="O229" s="177">
        <f>O172/RES_summary!O$19</f>
        <v>0.22616002152764852</v>
      </c>
      <c r="P229" s="177">
        <f>P172/RES_summary!P$19</f>
        <v>0.16546328489042048</v>
      </c>
      <c r="Q229" s="177">
        <f>Q172/RES_summary!Q$19</f>
        <v>0.3549640107696691</v>
      </c>
    </row>
    <row r="230" spans="1:17" ht="12" customHeight="1" x14ac:dyDescent="0.25">
      <c r="A230" s="158" t="s">
        <v>112</v>
      </c>
      <c r="B230" s="178">
        <f>B173/RES_summary!B$19</f>
        <v>0.12000332887162643</v>
      </c>
      <c r="C230" s="178">
        <f>C173/RES_summary!C$19</f>
        <v>0.13767052599016733</v>
      </c>
      <c r="D230" s="178">
        <f>D173/RES_summary!D$19</f>
        <v>0.1613286594292577</v>
      </c>
      <c r="E230" s="178">
        <f>E173/RES_summary!E$19</f>
        <v>0.17940325745743854</v>
      </c>
      <c r="F230" s="178">
        <f>F173/RES_summary!F$19</f>
        <v>0.20502956246563056</v>
      </c>
      <c r="G230" s="178">
        <f>G173/RES_summary!G$19</f>
        <v>0.25444610994603623</v>
      </c>
      <c r="H230" s="178">
        <f>H173/RES_summary!H$19</f>
        <v>0.31410130384822643</v>
      </c>
      <c r="I230" s="178">
        <f>I173/RES_summary!I$19</f>
        <v>0.4249214550158521</v>
      </c>
      <c r="J230" s="178">
        <f>J173/RES_summary!J$19</f>
        <v>0.54716113165558167</v>
      </c>
      <c r="K230" s="178">
        <f>K173/RES_summary!K$19</f>
        <v>0.58739593871696538</v>
      </c>
      <c r="L230" s="178">
        <f>L173/RES_summary!L$19</f>
        <v>0.74614594670078827</v>
      </c>
      <c r="M230" s="178">
        <f>M173/RES_summary!M$19</f>
        <v>0.8376455318863294</v>
      </c>
      <c r="N230" s="178">
        <f>N173/RES_summary!N$19</f>
        <v>1.1178824921916293</v>
      </c>
      <c r="O230" s="178">
        <f>O173/RES_summary!O$19</f>
        <v>1.0237871082046157</v>
      </c>
      <c r="P230" s="178">
        <f>P173/RES_summary!P$19</f>
        <v>1.0355774760452947</v>
      </c>
      <c r="Q230" s="178">
        <f>Q173/RES_summary!Q$19</f>
        <v>1.136233730011069</v>
      </c>
    </row>
    <row r="231" spans="1:17" ht="12" customHeight="1" x14ac:dyDescent="0.25">
      <c r="A231" s="23" t="s">
        <v>60</v>
      </c>
      <c r="B231" s="177">
        <f>B174/RES_summary!B$19</f>
        <v>0.12000332887162643</v>
      </c>
      <c r="C231" s="177">
        <f>C174/RES_summary!C$19</f>
        <v>0.13767052599016733</v>
      </c>
      <c r="D231" s="177">
        <f>D174/RES_summary!D$19</f>
        <v>0.1613286594292577</v>
      </c>
      <c r="E231" s="177">
        <f>E174/RES_summary!E$19</f>
        <v>0.17940325745743854</v>
      </c>
      <c r="F231" s="177">
        <f>F174/RES_summary!F$19</f>
        <v>0.20502956246563056</v>
      </c>
      <c r="G231" s="177">
        <f>G174/RES_summary!G$19</f>
        <v>0.25444610994603623</v>
      </c>
      <c r="H231" s="177">
        <f>H174/RES_summary!H$19</f>
        <v>0.31410130384822643</v>
      </c>
      <c r="I231" s="177">
        <f>I174/RES_summary!I$19</f>
        <v>0.4249214550158521</v>
      </c>
      <c r="J231" s="177">
        <f>J174/RES_summary!J$19</f>
        <v>0.54716113165558167</v>
      </c>
      <c r="K231" s="177">
        <f>K174/RES_summary!K$19</f>
        <v>0.58739593871696538</v>
      </c>
      <c r="L231" s="177">
        <f>L174/RES_summary!L$19</f>
        <v>0.74614594670078827</v>
      </c>
      <c r="M231" s="177">
        <f>M174/RES_summary!M$19</f>
        <v>0.8376455318863294</v>
      </c>
      <c r="N231" s="177">
        <f>N174/RES_summary!N$19</f>
        <v>1.1178824921916293</v>
      </c>
      <c r="O231" s="177">
        <f>O174/RES_summary!O$19</f>
        <v>1.0237871082046157</v>
      </c>
      <c r="P231" s="177">
        <f>P174/RES_summary!P$19</f>
        <v>1.0355774760452947</v>
      </c>
      <c r="Q231" s="177">
        <f>Q174/RES_summary!Q$19</f>
        <v>1.136233730011069</v>
      </c>
    </row>
    <row r="232" spans="1:17" ht="12" customHeight="1" x14ac:dyDescent="0.25">
      <c r="A232" s="158" t="s">
        <v>63</v>
      </c>
      <c r="B232" s="178">
        <f>B175/RES_summary!B$19</f>
        <v>38.4275535643879</v>
      </c>
      <c r="C232" s="178">
        <f>C175/RES_summary!C$19</f>
        <v>37.539268296530871</v>
      </c>
      <c r="D232" s="178">
        <f>D175/RES_summary!D$19</f>
        <v>38.924566620486203</v>
      </c>
      <c r="E232" s="178">
        <f>E175/RES_summary!E$19</f>
        <v>40.932419609942897</v>
      </c>
      <c r="F232" s="178">
        <f>F175/RES_summary!F$19</f>
        <v>38.385045952757558</v>
      </c>
      <c r="G232" s="178">
        <f>G175/RES_summary!G$19</f>
        <v>36.724096105949322</v>
      </c>
      <c r="H232" s="178">
        <f>H175/RES_summary!H$19</f>
        <v>35.826220336259873</v>
      </c>
      <c r="I232" s="178">
        <f>I175/RES_summary!I$19</f>
        <v>35.531234655835163</v>
      </c>
      <c r="J232" s="178">
        <f>J175/RES_summary!J$19</f>
        <v>35.45683563906961</v>
      </c>
      <c r="K232" s="178">
        <f>K175/RES_summary!K$19</f>
        <v>33.475401481150648</v>
      </c>
      <c r="L232" s="178">
        <f>L175/RES_summary!L$19</f>
        <v>33.173125432022999</v>
      </c>
      <c r="M232" s="178">
        <f>M175/RES_summary!M$19</f>
        <v>31.283299192817033</v>
      </c>
      <c r="N232" s="178">
        <f>N175/RES_summary!N$19</f>
        <v>29.926773740601138</v>
      </c>
      <c r="O232" s="178">
        <f>O175/RES_summary!O$19</f>
        <v>29.242587241844468</v>
      </c>
      <c r="P232" s="178">
        <f>P175/RES_summary!P$19</f>
        <v>28.32689899499492</v>
      </c>
      <c r="Q232" s="178">
        <f>Q175/RES_summary!Q$19</f>
        <v>27.930516278715434</v>
      </c>
    </row>
    <row r="233" spans="1:17" ht="12" customHeight="1" x14ac:dyDescent="0.25">
      <c r="A233" s="167" t="s">
        <v>148</v>
      </c>
      <c r="B233" s="183">
        <f>B176/RES_summary!B$19</f>
        <v>35.636874996487713</v>
      </c>
      <c r="C233" s="183">
        <f>C176/RES_summary!C$19</f>
        <v>35.354657170329013</v>
      </c>
      <c r="D233" s="183">
        <f>D176/RES_summary!D$19</f>
        <v>35.068208998073004</v>
      </c>
      <c r="E233" s="183">
        <f>E176/RES_summary!E$19</f>
        <v>34.942056034325098</v>
      </c>
      <c r="F233" s="183">
        <f>F176/RES_summary!F$19</f>
        <v>34.613553144516004</v>
      </c>
      <c r="G233" s="183">
        <f>G176/RES_summary!G$19</f>
        <v>34.481823568923012</v>
      </c>
      <c r="H233" s="183">
        <f>H176/RES_summary!H$19</f>
        <v>33.686845980073699</v>
      </c>
      <c r="I233" s="183">
        <f>I176/RES_summary!I$19</f>
        <v>33.697752669349633</v>
      </c>
      <c r="J233" s="183">
        <f>J176/RES_summary!J$19</f>
        <v>33.525503682436252</v>
      </c>
      <c r="K233" s="183">
        <f>K176/RES_summary!K$19</f>
        <v>32.962010126622019</v>
      </c>
      <c r="L233" s="183">
        <f>L176/RES_summary!L$19</f>
        <v>33.386306113787704</v>
      </c>
      <c r="M233" s="183">
        <f>M176/RES_summary!M$19</f>
        <v>31.264677739891233</v>
      </c>
      <c r="N233" s="183">
        <f>N176/RES_summary!N$19</f>
        <v>30.09422667395495</v>
      </c>
      <c r="O233" s="183">
        <f>O176/RES_summary!O$19</f>
        <v>29.426008322097594</v>
      </c>
      <c r="P233" s="183">
        <f>P176/RES_summary!P$19</f>
        <v>28.546765171054858</v>
      </c>
      <c r="Q233" s="183">
        <f>Q176/RES_summary!Q$19</f>
        <v>28.084688456824004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32.038738925432924</v>
      </c>
      <c r="L234" s="183">
        <f>L177/RES_summary!L$19</f>
        <v>30.648722942858143</v>
      </c>
      <c r="M234" s="183">
        <f>M177/RES_summary!M$19</f>
        <v>29.249445935651881</v>
      </c>
      <c r="N234" s="183">
        <f>N177/RES_summary!N$19</f>
        <v>28.264756812086688</v>
      </c>
      <c r="O234" s="183">
        <f>O177/RES_summary!O$19</f>
        <v>27.642589681257853</v>
      </c>
      <c r="P234" s="183">
        <f>P177/RES_summary!P$19</f>
        <v>26.822974103404452</v>
      </c>
      <c r="Q234" s="183">
        <f>Q177/RES_summary!Q$19</f>
        <v>26.396500381208828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16.48100506331085</v>
      </c>
      <c r="L235" s="182">
        <f>L178/RES_summary!L$19</f>
        <v>16.69315305689393</v>
      </c>
      <c r="M235" s="182">
        <f>M178/RES_summary!M$19</f>
        <v>15.632338869945729</v>
      </c>
      <c r="N235" s="182">
        <f>N178/RES_summary!N$19</f>
        <v>15.047113336977537</v>
      </c>
      <c r="O235" s="182">
        <f>O178/RES_summary!O$19</f>
        <v>14.713004161048859</v>
      </c>
      <c r="P235" s="182">
        <f>P178/RES_summary!P$19</f>
        <v>14.273382585527502</v>
      </c>
      <c r="Q235" s="182">
        <f>Q178/RES_summary!Q$19</f>
        <v>14.042344228412055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15.557733862122081</v>
      </c>
      <c r="L236" s="181">
        <f>L179/RES_summary!L$19</f>
        <v>13.955569885964215</v>
      </c>
      <c r="M236" s="181">
        <f>M179/RES_summary!M$19</f>
        <v>13.617107065706154</v>
      </c>
      <c r="N236" s="181">
        <f>N179/RES_summary!N$19</f>
        <v>13.217643475109156</v>
      </c>
      <c r="O236" s="181">
        <f>O179/RES_summary!O$19</f>
        <v>12.929585520208992</v>
      </c>
      <c r="P236" s="181">
        <f>P179/RES_summary!P$19</f>
        <v>12.549591517876948</v>
      </c>
      <c r="Q236" s="181">
        <f>Q179/RES_summary!Q$19</f>
        <v>12.35415615279677</v>
      </c>
    </row>
    <row r="237" spans="1:17" ht="12" customHeight="1" x14ac:dyDescent="0.25">
      <c r="A237" s="163" t="s">
        <v>142</v>
      </c>
      <c r="B237" s="180">
        <f>B180/RES_summary!B$19</f>
        <v>49.834563030072367</v>
      </c>
      <c r="C237" s="180">
        <f>C180/RES_summary!C$19</f>
        <v>51.837204890736345</v>
      </c>
      <c r="D237" s="180">
        <f>D180/RES_summary!D$19</f>
        <v>52.808193535310309</v>
      </c>
      <c r="E237" s="180">
        <f>E180/RES_summary!E$19</f>
        <v>59.438194320766513</v>
      </c>
      <c r="F237" s="180">
        <f>F180/RES_summary!F$19</f>
        <v>56.10153378635485</v>
      </c>
      <c r="G237" s="180">
        <f>G180/RES_summary!G$19</f>
        <v>55.577874259290638</v>
      </c>
      <c r="H237" s="180">
        <f>H180/RES_summary!H$19</f>
        <v>52.951970240613917</v>
      </c>
      <c r="I237" s="180">
        <f>I180/RES_summary!I$19</f>
        <v>51.959497268608253</v>
      </c>
      <c r="J237" s="180">
        <f>J180/RES_summary!J$19</f>
        <v>56.227455942546726</v>
      </c>
      <c r="K237" s="180">
        <f>K180/RES_summary!K$19</f>
        <v>57.543649988075344</v>
      </c>
      <c r="L237" s="180">
        <f>L180/RES_summary!L$19</f>
        <v>37.60180057767969</v>
      </c>
      <c r="M237" s="180">
        <f>M180/RES_summary!M$19</f>
        <v>42.926654384261333</v>
      </c>
      <c r="N237" s="180">
        <f>N180/RES_summary!N$19</f>
        <v>40.209433125336844</v>
      </c>
      <c r="O237" s="180">
        <f>O180/RES_summary!O$19</f>
        <v>39.275902027660464</v>
      </c>
      <c r="P237" s="180">
        <f>P180/RES_summary!P$19</f>
        <v>36.390784310154629</v>
      </c>
      <c r="Q237" s="180">
        <f>Q180/RES_summary!Q$19</f>
        <v>39.085347339924013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44.329558856159508</v>
      </c>
      <c r="L238" s="179">
        <f>L181/RES_summary!L$19</f>
        <v>32.756470174804114</v>
      </c>
      <c r="M238" s="179">
        <f>M181/RES_summary!M$19</f>
        <v>35.080434257836856</v>
      </c>
      <c r="N238" s="179">
        <f>N181/RES_summary!N$19</f>
        <v>33.322360037777671</v>
      </c>
      <c r="O238" s="179">
        <f>O181/RES_summary!O$19</f>
        <v>32.567536534039441</v>
      </c>
      <c r="P238" s="179">
        <f>P181/RES_summary!P$19</f>
        <v>30.744983672954334</v>
      </c>
      <c r="Q238" s="179">
        <f>Q181/RES_summary!Q$19</f>
        <v>31.896829822758892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28.771824994037427</v>
      </c>
      <c r="L239" s="177">
        <f>L182/RES_summary!L$19</f>
        <v>18.800900288839891</v>
      </c>
      <c r="M239" s="177">
        <f>M182/RES_summary!M$19</f>
        <v>21.463327192130706</v>
      </c>
      <c r="N239" s="177">
        <f>N182/RES_summary!N$19</f>
        <v>20.104716562668511</v>
      </c>
      <c r="O239" s="177">
        <f>O182/RES_summary!O$19</f>
        <v>19.637951013830396</v>
      </c>
      <c r="P239" s="177">
        <f>P182/RES_summary!P$19</f>
        <v>18.195392155077396</v>
      </c>
      <c r="Q239" s="177">
        <f>Q182/RES_summary!Q$19</f>
        <v>19.54267366996211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15.557733862122081</v>
      </c>
      <c r="L240" s="177">
        <f>L183/RES_summary!L$19</f>
        <v>13.955569885964218</v>
      </c>
      <c r="M240" s="177">
        <f>M183/RES_summary!M$19</f>
        <v>13.617107065706154</v>
      </c>
      <c r="N240" s="177">
        <f>N183/RES_summary!N$19</f>
        <v>13.217643475109163</v>
      </c>
      <c r="O240" s="177">
        <f>O183/RES_summary!O$19</f>
        <v>12.929585520209036</v>
      </c>
      <c r="P240" s="177">
        <f>P183/RES_summary!P$19</f>
        <v>12.549591517876943</v>
      </c>
      <c r="Q240" s="177">
        <f>Q183/RES_summary!Q$19</f>
        <v>12.354156152796774</v>
      </c>
    </row>
    <row r="241" spans="1:17" ht="12" customHeight="1" x14ac:dyDescent="0.25">
      <c r="A241" s="158" t="s">
        <v>62</v>
      </c>
      <c r="B241" s="178">
        <f>B184/RES_summary!B$19</f>
        <v>15.541434205997813</v>
      </c>
      <c r="C241" s="178">
        <f>C184/RES_summary!C$19</f>
        <v>16.057068367112844</v>
      </c>
      <c r="D241" s="178">
        <f>D184/RES_summary!D$19</f>
        <v>16.864847529318759</v>
      </c>
      <c r="E241" s="178">
        <f>E184/RES_summary!E$19</f>
        <v>17.853962281057495</v>
      </c>
      <c r="F241" s="178">
        <f>F184/RES_summary!F$19</f>
        <v>17.508115531319845</v>
      </c>
      <c r="G241" s="178">
        <f>G184/RES_summary!G$19</f>
        <v>17.533681273303792</v>
      </c>
      <c r="H241" s="178">
        <f>H184/RES_summary!H$19</f>
        <v>17.078959650080549</v>
      </c>
      <c r="I241" s="178">
        <f>I184/RES_summary!I$19</f>
        <v>16.712335337790172</v>
      </c>
      <c r="J241" s="178">
        <f>J184/RES_summary!J$19</f>
        <v>17.316412043334136</v>
      </c>
      <c r="K241" s="178">
        <f>K184/RES_summary!K$19</f>
        <v>16.550473281271326</v>
      </c>
      <c r="L241" s="178">
        <f>L184/RES_summary!L$19</f>
        <v>14.061478133158525</v>
      </c>
      <c r="M241" s="178">
        <f>M184/RES_summary!M$19</f>
        <v>13.791590690520062</v>
      </c>
      <c r="N241" s="178">
        <f>N184/RES_summary!N$19</f>
        <v>12.973019676142215</v>
      </c>
      <c r="O241" s="178">
        <f>O184/RES_summary!O$19</f>
        <v>12.467828790202873</v>
      </c>
      <c r="P241" s="178">
        <f>P184/RES_summary!P$19</f>
        <v>11.619563560503648</v>
      </c>
      <c r="Q241" s="178">
        <f>Q184/RES_summary!Q$19</f>
        <v>11.916033139028366</v>
      </c>
    </row>
    <row r="242" spans="1:17" ht="12" customHeight="1" x14ac:dyDescent="0.25">
      <c r="A242" s="23" t="s">
        <v>57</v>
      </c>
      <c r="B242" s="177">
        <f>B185/RES_summary!B$19</f>
        <v>22.293672888945874</v>
      </c>
      <c r="C242" s="177">
        <f>C185/RES_summary!C$19</f>
        <v>22.438131874515182</v>
      </c>
      <c r="D242" s="177">
        <f>D185/RES_summary!D$19</f>
        <v>22.12722183381937</v>
      </c>
      <c r="E242" s="177">
        <f>E185/RES_summary!E$19</f>
        <v>21.674977407935017</v>
      </c>
      <c r="F242" s="177">
        <f>F185/RES_summary!F$19</f>
        <v>19.868401490370609</v>
      </c>
      <c r="G242" s="177">
        <f>G185/RES_summary!G$19</f>
        <v>24.508228275197634</v>
      </c>
      <c r="H242" s="177">
        <f>H185/RES_summary!H$19</f>
        <v>20.883574458877952</v>
      </c>
      <c r="I242" s="177">
        <f>I185/RES_summary!I$19</f>
        <v>22.99461694309695</v>
      </c>
      <c r="J242" s="177">
        <f>J185/RES_summary!J$19</f>
        <v>20.84097721852898</v>
      </c>
      <c r="K242" s="177">
        <f>K185/RES_summary!K$19</f>
        <v>20.769811376306961</v>
      </c>
      <c r="L242" s="177">
        <f>L185/RES_summary!L$19</f>
        <v>19.641893878415615</v>
      </c>
      <c r="M242" s="177">
        <f>M185/RES_summary!M$19</f>
        <v>18.909641061447456</v>
      </c>
      <c r="N242" s="177">
        <f>N185/RES_summary!N$19</f>
        <v>18.487299818802654</v>
      </c>
      <c r="O242" s="177">
        <f>O185/RES_summary!O$19</f>
        <v>18.527394191194901</v>
      </c>
      <c r="P242" s="177">
        <f>P185/RES_summary!P$19</f>
        <v>17.983792627730075</v>
      </c>
      <c r="Q242" s="177">
        <f>Q185/RES_summary!Q$19</f>
        <v>16.251306169353189</v>
      </c>
    </row>
    <row r="243" spans="1:17" ht="12" customHeight="1" x14ac:dyDescent="0.25">
      <c r="A243" s="29" t="s">
        <v>140</v>
      </c>
      <c r="B243" s="176">
        <f>B186/RES_summary!B$19</f>
        <v>13.275283540909586</v>
      </c>
      <c r="C243" s="176">
        <f>C186/RES_summary!C$19</f>
        <v>14.124617305296535</v>
      </c>
      <c r="D243" s="176">
        <f>D186/RES_summary!D$19</f>
        <v>14.411109898858934</v>
      </c>
      <c r="E243" s="176">
        <f>E186/RES_summary!E$19</f>
        <v>16.0458714257061</v>
      </c>
      <c r="F243" s="176">
        <f>F186/RES_summary!F$19</f>
        <v>16.673813784281595</v>
      </c>
      <c r="G243" s="176">
        <f>G186/RES_summary!G$19</f>
        <v>15.282547549655527</v>
      </c>
      <c r="H243" s="176">
        <f>H186/RES_summary!H$19</f>
        <v>16.096282647541148</v>
      </c>
      <c r="I243" s="176">
        <f>I186/RES_summary!I$19</f>
        <v>15.145142361953411</v>
      </c>
      <c r="J243" s="176">
        <f>J186/RES_summary!J$19</f>
        <v>15.882078490789599</v>
      </c>
      <c r="K243" s="176">
        <f>K186/RES_summary!K$19</f>
        <v>15.415191947656073</v>
      </c>
      <c r="L243" s="176">
        <f>L186/RES_summary!L$19</f>
        <v>12.641351070997903</v>
      </c>
      <c r="M243" s="176">
        <f>M186/RES_summary!M$19</f>
        <v>12.138203674866197</v>
      </c>
      <c r="N243" s="176">
        <f>N186/RES_summary!N$19</f>
        <v>11.420386765924347</v>
      </c>
      <c r="O243" s="176">
        <f>O186/RES_summary!O$19</f>
        <v>11.295914302713481</v>
      </c>
      <c r="P243" s="176">
        <f>P186/RES_summary!P$19</f>
        <v>10.724726853939249</v>
      </c>
      <c r="Q243" s="176">
        <f>Q186/RES_summary!Q$19</f>
        <v>10.532913995968835</v>
      </c>
    </row>
    <row r="245" spans="1:17" ht="12" customHeight="1" x14ac:dyDescent="0.25">
      <c r="A245" s="152" t="s">
        <v>71</v>
      </c>
      <c r="B245" s="184">
        <f>B188/RES_summary!B$19</f>
        <v>141.58815984259454</v>
      </c>
      <c r="C245" s="184">
        <f>C188/RES_summary!C$19</f>
        <v>146.78724452515689</v>
      </c>
      <c r="D245" s="184">
        <f>D188/RES_summary!D$19</f>
        <v>141.04784217777535</v>
      </c>
      <c r="E245" s="184">
        <f>E188/RES_summary!E$19</f>
        <v>147.47955492596833</v>
      </c>
      <c r="F245" s="184">
        <f>F188/RES_summary!F$19</f>
        <v>151.65481578783061</v>
      </c>
      <c r="G245" s="184">
        <f>G188/RES_summary!G$19</f>
        <v>148.05627173852756</v>
      </c>
      <c r="H245" s="184">
        <f>H188/RES_summary!H$19</f>
        <v>137.61619330792971</v>
      </c>
      <c r="I245" s="184">
        <f>I188/RES_summary!I$19</f>
        <v>121.02756230548411</v>
      </c>
      <c r="J245" s="184">
        <f>J188/RES_summary!J$19</f>
        <v>127.32622175573256</v>
      </c>
      <c r="K245" s="184">
        <f>K188/RES_summary!K$19</f>
        <v>136.31608123387085</v>
      </c>
      <c r="L245" s="184">
        <f>L188/RES_summary!L$19</f>
        <v>136.42350434954972</v>
      </c>
      <c r="M245" s="184">
        <f>M188/RES_summary!M$19</f>
        <v>121.63536145162016</v>
      </c>
      <c r="N245" s="184">
        <f>N188/RES_summary!N$19</f>
        <v>114.68026590837739</v>
      </c>
      <c r="O245" s="184">
        <f>O188/RES_summary!O$19</f>
        <v>113.24765089484116</v>
      </c>
      <c r="P245" s="184">
        <f>P188/RES_summary!P$19</f>
        <v>94.922915890309639</v>
      </c>
      <c r="Q245" s="184">
        <f>Q188/RES_summary!Q$19</f>
        <v>103.83904080420966</v>
      </c>
    </row>
    <row r="246" spans="1:17" ht="12" customHeight="1" x14ac:dyDescent="0.25">
      <c r="A246" s="158" t="s">
        <v>65</v>
      </c>
      <c r="B246" s="178">
        <f>B189/RES_summary!B$19</f>
        <v>100.50613919356164</v>
      </c>
      <c r="C246" s="178">
        <f>C189/RES_summary!C$19</f>
        <v>105.24006973168557</v>
      </c>
      <c r="D246" s="178">
        <f>D189/RES_summary!D$19</f>
        <v>98.760597422687198</v>
      </c>
      <c r="E246" s="178">
        <f>E189/RES_summary!E$19</f>
        <v>102.90091297791331</v>
      </c>
      <c r="F246" s="178">
        <f>F189/RES_summary!F$19</f>
        <v>107.86296815220689</v>
      </c>
      <c r="G246" s="178">
        <f>G189/RES_summary!G$19</f>
        <v>105.11113532434889</v>
      </c>
      <c r="H246" s="178">
        <f>H189/RES_summary!H$19</f>
        <v>94.876557947058203</v>
      </c>
      <c r="I246" s="178">
        <f>I189/RES_summary!I$19</f>
        <v>78.433893767388469</v>
      </c>
      <c r="J246" s="178">
        <f>J189/RES_summary!J$19</f>
        <v>84.316453340839843</v>
      </c>
      <c r="K246" s="178">
        <f>K189/RES_summary!K$19</f>
        <v>94.046190389690665</v>
      </c>
      <c r="L246" s="178">
        <f>L189/RES_summary!L$19</f>
        <v>95.748926679186624</v>
      </c>
      <c r="M246" s="178">
        <f>M189/RES_summary!M$19</f>
        <v>82.654125699740064</v>
      </c>
      <c r="N246" s="178">
        <f>N189/RES_summary!N$19</f>
        <v>76.292826378987144</v>
      </c>
      <c r="O246" s="178">
        <f>O189/RES_summary!O$19</f>
        <v>75.559103017121402</v>
      </c>
      <c r="P246" s="178">
        <f>P189/RES_summary!P$19</f>
        <v>58.215785517677496</v>
      </c>
      <c r="Q246" s="178">
        <f>Q189/RES_summary!Q$19</f>
        <v>67.262606782740349</v>
      </c>
    </row>
    <row r="247" spans="1:17" ht="12" customHeight="1" x14ac:dyDescent="0.25">
      <c r="A247" s="23" t="s">
        <v>149</v>
      </c>
      <c r="B247" s="177">
        <f>B190/RES_summary!B$19</f>
        <v>100.11159338378363</v>
      </c>
      <c r="C247" s="177">
        <f>C190/RES_summary!C$19</f>
        <v>104.65634753903402</v>
      </c>
      <c r="D247" s="177">
        <f>D190/RES_summary!D$19</f>
        <v>98.212883069469228</v>
      </c>
      <c r="E247" s="177">
        <f>E190/RES_summary!E$19</f>
        <v>102.03856071978819</v>
      </c>
      <c r="F247" s="177">
        <f>F190/RES_summary!F$19</f>
        <v>107.0640488117369</v>
      </c>
      <c r="G247" s="177">
        <f>G190/RES_summary!G$19</f>
        <v>104.31902392560721</v>
      </c>
      <c r="H247" s="177">
        <f>H190/RES_summary!H$19</f>
        <v>94.135087369714796</v>
      </c>
      <c r="I247" s="177">
        <f>I190/RES_summary!I$19</f>
        <v>77.741450966960954</v>
      </c>
      <c r="J247" s="177">
        <f>J190/RES_summary!J$19</f>
        <v>83.412074568030974</v>
      </c>
      <c r="K247" s="177">
        <f>K190/RES_summary!K$19</f>
        <v>93.527707524215558</v>
      </c>
      <c r="L247" s="177">
        <f>L190/RES_summary!L$19</f>
        <v>95.376667401438169</v>
      </c>
      <c r="M247" s="177">
        <f>M190/RES_summary!M$19</f>
        <v>82.318403463718496</v>
      </c>
      <c r="N247" s="177">
        <f>N190/RES_summary!N$19</f>
        <v>76.053621756085462</v>
      </c>
      <c r="O247" s="177">
        <f>O190/RES_summary!O$19</f>
        <v>75.33294299559374</v>
      </c>
      <c r="P247" s="177">
        <f>P190/RES_summary!P$19</f>
        <v>58.050322232787067</v>
      </c>
      <c r="Q247" s="177">
        <f>Q190/RES_summary!Q$19</f>
        <v>66.907642771970671</v>
      </c>
    </row>
    <row r="248" spans="1:17" ht="12" customHeight="1" x14ac:dyDescent="0.25">
      <c r="A248" s="23" t="s">
        <v>60</v>
      </c>
      <c r="B248" s="177">
        <f>B191/RES_summary!B$19</f>
        <v>0.39454580977800829</v>
      </c>
      <c r="C248" s="177">
        <f>C191/RES_summary!C$19</f>
        <v>0.58372219265154235</v>
      </c>
      <c r="D248" s="177">
        <f>D191/RES_summary!D$19</f>
        <v>0.54771435321798401</v>
      </c>
      <c r="E248" s="177">
        <f>E191/RES_summary!E$19</f>
        <v>0.86235225812511029</v>
      </c>
      <c r="F248" s="177">
        <f>F191/RES_summary!F$19</f>
        <v>0.79891934046999402</v>
      </c>
      <c r="G248" s="177">
        <f>G191/RES_summary!G$19</f>
        <v>0.79211139874168279</v>
      </c>
      <c r="H248" s="177">
        <f>H191/RES_summary!H$19</f>
        <v>0.74147057734340016</v>
      </c>
      <c r="I248" s="177">
        <f>I191/RES_summary!I$19</f>
        <v>0.69244280042751261</v>
      </c>
      <c r="J248" s="177">
        <f>J191/RES_summary!J$19</f>
        <v>0.90437877280887735</v>
      </c>
      <c r="K248" s="177">
        <f>K191/RES_summary!K$19</f>
        <v>0.51848286547510569</v>
      </c>
      <c r="L248" s="177">
        <f>L191/RES_summary!L$19</f>
        <v>0.37225927774845385</v>
      </c>
      <c r="M248" s="177">
        <f>M191/RES_summary!M$19</f>
        <v>0.33572223602156565</v>
      </c>
      <c r="N248" s="177">
        <f>N191/RES_summary!N$19</f>
        <v>0.23920462290167921</v>
      </c>
      <c r="O248" s="177">
        <f>O191/RES_summary!O$19</f>
        <v>0.22616002152764861</v>
      </c>
      <c r="P248" s="177">
        <f>P191/RES_summary!P$19</f>
        <v>0.16546328489042042</v>
      </c>
      <c r="Q248" s="177">
        <f>Q191/RES_summary!Q$19</f>
        <v>0.3549640107696691</v>
      </c>
    </row>
    <row r="249" spans="1:17" ht="12" customHeight="1" x14ac:dyDescent="0.25">
      <c r="A249" s="158" t="s">
        <v>112</v>
      </c>
      <c r="B249" s="178">
        <f>B192/RES_summary!B$19</f>
        <v>0.19289769850939159</v>
      </c>
      <c r="C249" s="178">
        <f>C192/RES_summary!C$19</f>
        <v>0.2325917335538836</v>
      </c>
      <c r="D249" s="178">
        <f>D192/RES_summary!D$19</f>
        <v>0.28334116961177996</v>
      </c>
      <c r="E249" s="178">
        <f>E192/RES_summary!E$19</f>
        <v>0.3239116372599008</v>
      </c>
      <c r="F249" s="178">
        <f>F192/RES_summary!F$19</f>
        <v>0.38151766669699627</v>
      </c>
      <c r="G249" s="178">
        <f>G192/RES_summary!G$19</f>
        <v>0.49213402474881363</v>
      </c>
      <c r="H249" s="178">
        <f>H192/RES_summary!H$19</f>
        <v>0.62910399544221218</v>
      </c>
      <c r="I249" s="178">
        <f>I192/RES_summary!I$19</f>
        <v>0.8922759057979408</v>
      </c>
      <c r="J249" s="178">
        <f>J192/RES_summary!J$19</f>
        <v>1.1934022538772597</v>
      </c>
      <c r="K249" s="178">
        <f>K192/RES_summary!K$19</f>
        <v>1.2946242924380562</v>
      </c>
      <c r="L249" s="178">
        <f>L192/RES_summary!L$19</f>
        <v>1.7555419159573766</v>
      </c>
      <c r="M249" s="178">
        <f>M192/RES_summary!M$19</f>
        <v>2.0614828896232114</v>
      </c>
      <c r="N249" s="178">
        <f>N192/RES_summary!N$19</f>
        <v>2.932066995793714</v>
      </c>
      <c r="O249" s="178">
        <f>O192/RES_summary!O$19</f>
        <v>2.7357182837706762</v>
      </c>
      <c r="P249" s="178">
        <f>P192/RES_summary!P$19</f>
        <v>2.8537338041427178</v>
      </c>
      <c r="Q249" s="178">
        <f>Q192/RES_summary!Q$19</f>
        <v>3.3781390413163743</v>
      </c>
    </row>
    <row r="250" spans="1:17" ht="12" customHeight="1" x14ac:dyDescent="0.25">
      <c r="A250" s="23" t="s">
        <v>60</v>
      </c>
      <c r="B250" s="177">
        <f>B193/RES_summary!B$19</f>
        <v>0.19289769850939159</v>
      </c>
      <c r="C250" s="177">
        <f>C193/RES_summary!C$19</f>
        <v>0.2325917335538836</v>
      </c>
      <c r="D250" s="177">
        <f>D193/RES_summary!D$19</f>
        <v>0.28334116961177996</v>
      </c>
      <c r="E250" s="177">
        <f>E193/RES_summary!E$19</f>
        <v>0.3239116372599008</v>
      </c>
      <c r="F250" s="177">
        <f>F193/RES_summary!F$19</f>
        <v>0.38151766669699627</v>
      </c>
      <c r="G250" s="177">
        <f>G193/RES_summary!G$19</f>
        <v>0.49213402474881363</v>
      </c>
      <c r="H250" s="177">
        <f>H193/RES_summary!H$19</f>
        <v>0.62910399544221218</v>
      </c>
      <c r="I250" s="177">
        <f>I193/RES_summary!I$19</f>
        <v>0.8922759057979408</v>
      </c>
      <c r="J250" s="177">
        <f>J193/RES_summary!J$19</f>
        <v>1.1934022538772597</v>
      </c>
      <c r="K250" s="177">
        <f>K193/RES_summary!K$19</f>
        <v>1.2946242924380562</v>
      </c>
      <c r="L250" s="177">
        <f>L193/RES_summary!L$19</f>
        <v>1.7555419159573766</v>
      </c>
      <c r="M250" s="177">
        <f>M193/RES_summary!M$19</f>
        <v>2.0614828896232114</v>
      </c>
      <c r="N250" s="177">
        <f>N193/RES_summary!N$19</f>
        <v>2.932066995793714</v>
      </c>
      <c r="O250" s="177">
        <f>O193/RES_summary!O$19</f>
        <v>2.7357182837706762</v>
      </c>
      <c r="P250" s="177">
        <f>P193/RES_summary!P$19</f>
        <v>2.8537338041427178</v>
      </c>
      <c r="Q250" s="177">
        <f>Q193/RES_summary!Q$19</f>
        <v>3.3781390413163743</v>
      </c>
    </row>
    <row r="251" spans="1:17" ht="12" customHeight="1" x14ac:dyDescent="0.25">
      <c r="A251" s="158" t="s">
        <v>63</v>
      </c>
      <c r="B251" s="178">
        <f>B194/RES_summary!B$19</f>
        <v>30.55225061833595</v>
      </c>
      <c r="C251" s="178">
        <f>C194/RES_summary!C$19</f>
        <v>30.342058598018021</v>
      </c>
      <c r="D251" s="178">
        <f>D194/RES_summary!D$19</f>
        <v>30.985026324365656</v>
      </c>
      <c r="E251" s="178">
        <f>E194/RES_summary!E$19</f>
        <v>32.336081941193299</v>
      </c>
      <c r="F251" s="178">
        <f>F194/RES_summary!F$19</f>
        <v>31.007275314861072</v>
      </c>
      <c r="G251" s="178">
        <f>G194/RES_summary!G$19</f>
        <v>30.252598408556008</v>
      </c>
      <c r="H251" s="178">
        <f>H194/RES_summary!H$19</f>
        <v>29.553693632877703</v>
      </c>
      <c r="I251" s="178">
        <f>I194/RES_summary!I$19</f>
        <v>29.483692197093227</v>
      </c>
      <c r="J251" s="178">
        <f>J194/RES_summary!J$19</f>
        <v>29.550576980809911</v>
      </c>
      <c r="K251" s="178">
        <f>K194/RES_summary!K$19</f>
        <v>28.688780816603661</v>
      </c>
      <c r="L251" s="178">
        <f>L194/RES_summary!L$19</f>
        <v>28.553542926758265</v>
      </c>
      <c r="M251" s="178">
        <f>M194/RES_summary!M$19</f>
        <v>26.983817105602579</v>
      </c>
      <c r="N251" s="178">
        <f>N194/RES_summary!N$19</f>
        <v>25.960091970210339</v>
      </c>
      <c r="O251" s="178">
        <f>O194/RES_summary!O$19</f>
        <v>25.4430715357894</v>
      </c>
      <c r="P251" s="178">
        <f>P194/RES_summary!P$19</f>
        <v>24.729666268308641</v>
      </c>
      <c r="Q251" s="178">
        <f>Q194/RES_summary!Q$19</f>
        <v>24.424832463603149</v>
      </c>
    </row>
    <row r="252" spans="1:17" ht="12" customHeight="1" x14ac:dyDescent="0.25">
      <c r="A252" s="167" t="s">
        <v>148</v>
      </c>
      <c r="B252" s="183">
        <f>B195/RES_summary!B$19</f>
        <v>29.732936315890548</v>
      </c>
      <c r="C252" s="183">
        <f>C195/RES_summary!C$19</f>
        <v>29.590089457337022</v>
      </c>
      <c r="D252" s="183">
        <f>D195/RES_summary!D$19</f>
        <v>29.360163685880025</v>
      </c>
      <c r="E252" s="183">
        <f>E195/RES_summary!E$19</f>
        <v>29.275760976045397</v>
      </c>
      <c r="F252" s="183">
        <f>F195/RES_summary!F$19</f>
        <v>29.106435137719576</v>
      </c>
      <c r="G252" s="183">
        <f>G195/RES_summary!G$19</f>
        <v>29.105451617087194</v>
      </c>
      <c r="H252" s="183">
        <f>H195/RES_summary!H$19</f>
        <v>28.483886050447285</v>
      </c>
      <c r="I252" s="183">
        <f>I195/RES_summary!I$19</f>
        <v>28.595425131833629</v>
      </c>
      <c r="J252" s="183">
        <f>J195/RES_summary!J$19</f>
        <v>28.518975341775359</v>
      </c>
      <c r="K252" s="183">
        <f>K195/RES_summary!K$19</f>
        <v>28.14731433430272</v>
      </c>
      <c r="L252" s="183">
        <f>L195/RES_summary!L$19</f>
        <v>28.571095346981775</v>
      </c>
      <c r="M252" s="183">
        <f>M195/RES_summary!M$19</f>
        <v>26.809860322989739</v>
      </c>
      <c r="N252" s="183">
        <f>N195/RES_summary!N$19</f>
        <v>25.857159588832445</v>
      </c>
      <c r="O252" s="183">
        <f>O195/RES_summary!O$19</f>
        <v>25.345298611069641</v>
      </c>
      <c r="P252" s="183">
        <f>P195/RES_summary!P$19</f>
        <v>24.653213164473573</v>
      </c>
      <c r="Q252" s="183">
        <f>Q195/RES_summary!Q$19</f>
        <v>24.317054896919352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29.96785915706781</v>
      </c>
      <c r="L253" s="183">
        <f>L196/RES_summary!L$19</f>
        <v>28.556223022748618</v>
      </c>
      <c r="M253" s="183">
        <f>M196/RES_summary!M$19</f>
        <v>27.301664069139346</v>
      </c>
      <c r="N253" s="183">
        <f>N196/RES_summary!N$19</f>
        <v>26.401064376450019</v>
      </c>
      <c r="O253" s="183">
        <f>O196/RES_summary!O$19</f>
        <v>25.835421394464625</v>
      </c>
      <c r="P253" s="183">
        <f>P196/RES_summary!P$19</f>
        <v>25.084871647638028</v>
      </c>
      <c r="Q253" s="183">
        <f>Q196/RES_summary!Q$19</f>
        <v>24.702933170114147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14.410125294945727</v>
      </c>
      <c r="L254" s="182">
        <f>L197/RES_summary!L$19</f>
        <v>14.6006531367844</v>
      </c>
      <c r="M254" s="182">
        <f>M197/RES_summary!M$19</f>
        <v>13.684557003433188</v>
      </c>
      <c r="N254" s="182">
        <f>N197/RES_summary!N$19</f>
        <v>13.183420901340853</v>
      </c>
      <c r="O254" s="182">
        <f>O197/RES_summary!O$19</f>
        <v>12.905835874255628</v>
      </c>
      <c r="P254" s="182">
        <f>P197/RES_summary!P$19</f>
        <v>12.535280129761082</v>
      </c>
      <c r="Q254" s="182">
        <f>Q197/RES_summary!Q$19</f>
        <v>12.348777017317364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15.557733862122081</v>
      </c>
      <c r="L255" s="181">
        <f>L198/RES_summary!L$19</f>
        <v>13.955569885964215</v>
      </c>
      <c r="M255" s="181">
        <f>M198/RES_summary!M$19</f>
        <v>13.617107065706154</v>
      </c>
      <c r="N255" s="181">
        <f>N198/RES_summary!N$19</f>
        <v>13.217643475109165</v>
      </c>
      <c r="O255" s="181">
        <f>O198/RES_summary!O$19</f>
        <v>12.929585520208997</v>
      </c>
      <c r="P255" s="181">
        <f>P198/RES_summary!P$19</f>
        <v>12.549591517876948</v>
      </c>
      <c r="Q255" s="181">
        <f>Q198/RES_summary!Q$19</f>
        <v>12.354156152796779</v>
      </c>
    </row>
    <row r="256" spans="1:17" ht="12" customHeight="1" x14ac:dyDescent="0.25">
      <c r="A256" s="163" t="s">
        <v>142</v>
      </c>
      <c r="B256" s="180">
        <f>B199/RES_summary!B$19</f>
        <v>33.901230365006576</v>
      </c>
      <c r="C256" s="180">
        <f>C199/RES_summary!C$19</f>
        <v>35.26357848103212</v>
      </c>
      <c r="D256" s="180">
        <f>D199/RES_summary!D$19</f>
        <v>36.834843397724732</v>
      </c>
      <c r="E256" s="180">
        <f>E199/RES_summary!E$19</f>
        <v>41.790200979034253</v>
      </c>
      <c r="F256" s="180">
        <f>F199/RES_summary!F$19</f>
        <v>39.936421831685969</v>
      </c>
      <c r="G256" s="180">
        <f>G199/RES_summary!G$19</f>
        <v>39.898192669971415</v>
      </c>
      <c r="H256" s="180">
        <f>H199/RES_summary!H$19</f>
        <v>38.11753242504961</v>
      </c>
      <c r="I256" s="180">
        <f>I199/RES_summary!I$19</f>
        <v>37.442693008622051</v>
      </c>
      <c r="J256" s="180">
        <f>J199/RES_summary!J$19</f>
        <v>40.644995977626067</v>
      </c>
      <c r="K256" s="180">
        <f>K199/RES_summary!K$19</f>
        <v>42.304423620004371</v>
      </c>
      <c r="L256" s="180">
        <f>L199/RES_summary!L$19</f>
        <v>27.80011351292406</v>
      </c>
      <c r="M256" s="180">
        <f>M199/RES_summary!M$19</f>
        <v>31.977241244126279</v>
      </c>
      <c r="N256" s="180">
        <f>N199/RES_summary!N$19</f>
        <v>30.416631879954444</v>
      </c>
      <c r="O256" s="180">
        <f>O199/RES_summary!O$19</f>
        <v>29.719048084646822</v>
      </c>
      <c r="P256" s="180">
        <f>P199/RES_summary!P$19</f>
        <v>27.561750229848634</v>
      </c>
      <c r="Q256" s="180">
        <f>Q199/RES_summary!Q$19</f>
        <v>30.117014604670242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37.055755766841223</v>
      </c>
      <c r="L257" s="179">
        <f>L200/RES_summary!L$19</f>
        <v>28.020294419418143</v>
      </c>
      <c r="M257" s="179">
        <f>M200/RES_summary!M$19</f>
        <v>29.763383993284208</v>
      </c>
      <c r="N257" s="179">
        <f>N200/RES_summary!N$19</f>
        <v>28.44460785211897</v>
      </c>
      <c r="O257" s="179">
        <f>O200/RES_summary!O$19</f>
        <v>27.806345532023961</v>
      </c>
      <c r="P257" s="179">
        <f>P200/RES_summary!P$19</f>
        <v>26.334874591237746</v>
      </c>
      <c r="Q257" s="179">
        <f>Q200/RES_summary!Q$19</f>
        <v>27.452395596941734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21.498021904719145</v>
      </c>
      <c r="L258" s="177">
        <f>L201/RES_summary!L$19</f>
        <v>14.064724533453921</v>
      </c>
      <c r="M258" s="177">
        <f>M201/RES_summary!M$19</f>
        <v>16.14627692757805</v>
      </c>
      <c r="N258" s="177">
        <f>N201/RES_summary!N$19</f>
        <v>15.226964377009802</v>
      </c>
      <c r="O258" s="177">
        <f>O201/RES_summary!O$19</f>
        <v>14.876760011814925</v>
      </c>
      <c r="P258" s="177">
        <f>P201/RES_summary!P$19</f>
        <v>13.785283073360798</v>
      </c>
      <c r="Q258" s="177">
        <f>Q201/RES_summary!Q$19</f>
        <v>15.098239444144957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15.557733862122081</v>
      </c>
      <c r="L259" s="177">
        <f>L202/RES_summary!L$19</f>
        <v>13.955569885964218</v>
      </c>
      <c r="M259" s="177">
        <f>M202/RES_summary!M$19</f>
        <v>13.617107065706158</v>
      </c>
      <c r="N259" s="177">
        <f>N202/RES_summary!N$19</f>
        <v>13.217643475109163</v>
      </c>
      <c r="O259" s="177">
        <f>O202/RES_summary!O$19</f>
        <v>12.929585520209036</v>
      </c>
      <c r="P259" s="177">
        <f>P202/RES_summary!P$19</f>
        <v>12.549591517876943</v>
      </c>
      <c r="Q259" s="177">
        <f>Q202/RES_summary!Q$19</f>
        <v>12.354156152796774</v>
      </c>
    </row>
    <row r="260" spans="1:17" ht="12" customHeight="1" x14ac:dyDescent="0.25">
      <c r="A260" s="158" t="s">
        <v>62</v>
      </c>
      <c r="B260" s="178">
        <f>B203/RES_summary!B$19</f>
        <v>10.336872332187555</v>
      </c>
      <c r="C260" s="178">
        <f>C203/RES_summary!C$19</f>
        <v>10.972524461899411</v>
      </c>
      <c r="D260" s="178">
        <f>D203/RES_summary!D$19</f>
        <v>11.018877261110728</v>
      </c>
      <c r="E260" s="178">
        <f>E203/RES_summary!E$19</f>
        <v>11.918648369601826</v>
      </c>
      <c r="F260" s="178">
        <f>F203/RES_summary!F$19</f>
        <v>12.403054654065652</v>
      </c>
      <c r="G260" s="178">
        <f>G203/RES_summary!G$19</f>
        <v>12.200403980873846</v>
      </c>
      <c r="H260" s="178">
        <f>H203/RES_summary!H$19</f>
        <v>12.556837732551584</v>
      </c>
      <c r="I260" s="178">
        <f>I203/RES_summary!I$19</f>
        <v>12.217700435204478</v>
      </c>
      <c r="J260" s="178">
        <f>J203/RES_summary!J$19</f>
        <v>12.265789180205545</v>
      </c>
      <c r="K260" s="178">
        <f>K203/RES_summary!K$19</f>
        <v>12.28648573513847</v>
      </c>
      <c r="L260" s="178">
        <f>L203/RES_summary!L$19</f>
        <v>10.365492827647424</v>
      </c>
      <c r="M260" s="178">
        <f>M203/RES_summary!M$19</f>
        <v>9.9359357566543025</v>
      </c>
      <c r="N260" s="178">
        <f>N203/RES_summary!N$19</f>
        <v>9.4952805633861797</v>
      </c>
      <c r="O260" s="178">
        <f>O203/RES_summary!O$19</f>
        <v>9.5097580581596883</v>
      </c>
      <c r="P260" s="178">
        <f>P203/RES_summary!P$19</f>
        <v>9.1237303001807941</v>
      </c>
      <c r="Q260" s="178">
        <f>Q203/RES_summary!Q$19</f>
        <v>8.7734625165497988</v>
      </c>
    </row>
    <row r="261" spans="1:17" ht="12" customHeight="1" x14ac:dyDescent="0.25">
      <c r="A261" s="23" t="s">
        <v>57</v>
      </c>
      <c r="B261" s="177">
        <f>B204/RES_summary!B$19</f>
        <v>9.3549941068599018</v>
      </c>
      <c r="C261" s="177">
        <f>C204/RES_summary!C$19</f>
        <v>9.4829464385829692</v>
      </c>
      <c r="D261" s="177">
        <f>D204/RES_summary!D$19</f>
        <v>9.6083870810513456</v>
      </c>
      <c r="E261" s="177">
        <f>E204/RES_summary!E$19</f>
        <v>9.4904046127817008</v>
      </c>
      <c r="F261" s="177">
        <f>F204/RES_summary!F$19</f>
        <v>8.7798692199243362</v>
      </c>
      <c r="G261" s="177">
        <f>G204/RES_summary!G$19</f>
        <v>10.900501874084464</v>
      </c>
      <c r="H261" s="177">
        <f>H204/RES_summary!H$19</f>
        <v>9.3836042510996869</v>
      </c>
      <c r="I261" s="177">
        <f>I204/RES_summary!I$19</f>
        <v>10.420045713650159</v>
      </c>
      <c r="J261" s="177">
        <f>J204/RES_summary!J$19</f>
        <v>9.601197312448889</v>
      </c>
      <c r="K261" s="177">
        <f>K204/RES_summary!K$19</f>
        <v>9.6550576375528454</v>
      </c>
      <c r="L261" s="177">
        <f>L204/RES_summary!L$19</f>
        <v>9.1721088113796494</v>
      </c>
      <c r="M261" s="177">
        <f>M204/RES_summary!M$19</f>
        <v>8.9338363629616939</v>
      </c>
      <c r="N261" s="177">
        <f>N204/RES_summary!N$19</f>
        <v>8.7559366841583959</v>
      </c>
      <c r="O261" s="177">
        <f>O204/RES_summary!O$19</f>
        <v>8.8021733698247875</v>
      </c>
      <c r="P261" s="177">
        <f>P204/RES_summary!P$19</f>
        <v>8.5743972614712334</v>
      </c>
      <c r="Q261" s="177">
        <f>Q204/RES_summary!Q$19</f>
        <v>7.8511241240230909</v>
      </c>
    </row>
    <row r="262" spans="1:17" ht="12" customHeight="1" x14ac:dyDescent="0.25">
      <c r="A262" s="29" t="s">
        <v>140</v>
      </c>
      <c r="B262" s="176">
        <f>B205/RES_summary!B$19</f>
        <v>10.666405113512523</v>
      </c>
      <c r="C262" s="176">
        <f>C205/RES_summary!C$19</f>
        <v>11.423630555652721</v>
      </c>
      <c r="D262" s="176">
        <f>D205/RES_summary!D$19</f>
        <v>11.676560016449088</v>
      </c>
      <c r="E262" s="176">
        <f>E205/RES_summary!E$19</f>
        <v>13.067684734411612</v>
      </c>
      <c r="F262" s="176">
        <f>F205/RES_summary!F$19</f>
        <v>13.683759615240511</v>
      </c>
      <c r="G262" s="176">
        <f>G205/RES_summary!G$19</f>
        <v>12.61996577739489</v>
      </c>
      <c r="H262" s="176">
        <f>H205/RES_summary!H$19</f>
        <v>13.376438065994142</v>
      </c>
      <c r="I262" s="176">
        <f>I205/RES_summary!I$19</f>
        <v>12.666147676127254</v>
      </c>
      <c r="J262" s="176">
        <f>J205/RES_summary!J$19</f>
        <v>13.350153727259046</v>
      </c>
      <c r="K262" s="176">
        <f>K205/RES_summary!K$19</f>
        <v>12.994514135008721</v>
      </c>
      <c r="L262" s="176">
        <f>L205/RES_summary!L$19</f>
        <v>10.669190081475191</v>
      </c>
      <c r="M262" s="176">
        <f>M205/RES_summary!M$19</f>
        <v>10.259664130907435</v>
      </c>
      <c r="N262" s="176">
        <f>N205/RES_summary!N$19</f>
        <v>9.7034545424294958</v>
      </c>
      <c r="O262" s="176">
        <f>O205/RES_summary!O$19</f>
        <v>9.6466042991870626</v>
      </c>
      <c r="P262" s="176">
        <f>P205/RES_summary!P$19</f>
        <v>9.20096877823892</v>
      </c>
      <c r="Q262" s="176">
        <f>Q205/RES_summary!Q$19</f>
        <v>9.067724003233339</v>
      </c>
    </row>
    <row r="264" spans="1:17" ht="12" customHeight="1" x14ac:dyDescent="0.25">
      <c r="A264" s="152" t="s">
        <v>195</v>
      </c>
      <c r="B264" s="184">
        <f>B207/RES_summary!B$19</f>
        <v>1.2727744542373343</v>
      </c>
      <c r="C264" s="184">
        <f>C207/RES_summary!C$19</f>
        <v>1.1850060412023222</v>
      </c>
      <c r="D264" s="184">
        <f>D207/RES_summary!D$19</f>
        <v>1.5986983250073992</v>
      </c>
      <c r="E264" s="184">
        <f>E207/RES_summary!E$19</f>
        <v>1.5817924697674455</v>
      </c>
      <c r="F264" s="184">
        <f>F207/RES_summary!F$19</f>
        <v>1.1789117340746407</v>
      </c>
      <c r="G264" s="184">
        <f>G207/RES_summary!G$19</f>
        <v>1.3587038812863963</v>
      </c>
      <c r="H264" s="184">
        <f>H207/RES_summary!H$19</f>
        <v>0.97394796076895385</v>
      </c>
      <c r="I264" s="184">
        <f>I207/RES_summary!I$19</f>
        <v>1.0430811431679303</v>
      </c>
      <c r="J264" s="184">
        <f>J207/RES_summary!J$19</f>
        <v>1.3695977173261635</v>
      </c>
      <c r="K264" s="184">
        <f>K207/RES_summary!K$19</f>
        <v>1.0005008598024374</v>
      </c>
      <c r="L264" s="184">
        <f>L207/RES_summary!L$19</f>
        <v>0.90529239940533834</v>
      </c>
      <c r="M264" s="184">
        <f>M207/RES_summary!M$19</f>
        <v>1.0490277261883265</v>
      </c>
      <c r="N264" s="184">
        <f>N207/RES_summary!N$19</f>
        <v>0.92283179636045409</v>
      </c>
      <c r="O264" s="184">
        <f>O207/RES_summary!O$19</f>
        <v>0.68217077239424995</v>
      </c>
      <c r="P264" s="184">
        <f>P207/RES_summary!P$19</f>
        <v>0.50367961133829875</v>
      </c>
      <c r="Q264" s="184">
        <f>Q207/RES_summary!Q$19</f>
        <v>0.89306681949819144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1.2727744542373343</v>
      </c>
      <c r="C279" s="178">
        <f>C222/RES_summary!C$19</f>
        <v>1.1850060412023222</v>
      </c>
      <c r="D279" s="178">
        <f>D222/RES_summary!D$19</f>
        <v>1.5986983250073992</v>
      </c>
      <c r="E279" s="178">
        <f>E222/RES_summary!E$19</f>
        <v>1.5817924697674455</v>
      </c>
      <c r="F279" s="178">
        <f>F222/RES_summary!F$19</f>
        <v>1.1789117340746407</v>
      </c>
      <c r="G279" s="178">
        <f>G222/RES_summary!G$19</f>
        <v>1.3587038812863963</v>
      </c>
      <c r="H279" s="178">
        <f>H222/RES_summary!H$19</f>
        <v>0.97394796076895385</v>
      </c>
      <c r="I279" s="178">
        <f>I222/RES_summary!I$19</f>
        <v>1.0430811431679303</v>
      </c>
      <c r="J279" s="178">
        <f>J222/RES_summary!J$19</f>
        <v>1.3695977173261635</v>
      </c>
      <c r="K279" s="178">
        <f>K222/RES_summary!K$19</f>
        <v>1.0005008598024374</v>
      </c>
      <c r="L279" s="178">
        <f>L222/RES_summary!L$19</f>
        <v>0.90529239940533834</v>
      </c>
      <c r="M279" s="178">
        <f>M222/RES_summary!M$19</f>
        <v>1.0490277261883265</v>
      </c>
      <c r="N279" s="178">
        <f>N222/RES_summary!N$19</f>
        <v>0.92283179636045409</v>
      </c>
      <c r="O279" s="178">
        <f>O222/RES_summary!O$19</f>
        <v>0.68217077239424995</v>
      </c>
      <c r="P279" s="178">
        <f>P222/RES_summary!P$19</f>
        <v>0.50367961133829875</v>
      </c>
      <c r="Q279" s="178">
        <f>Q222/RES_summary!Q$19</f>
        <v>0.89306681949819144</v>
      </c>
    </row>
    <row r="280" spans="1:17" ht="12" customHeight="1" x14ac:dyDescent="0.25">
      <c r="A280" s="23" t="s">
        <v>57</v>
      </c>
      <c r="B280" s="177">
        <f>B223/RES_summary!B$19</f>
        <v>5.0651422949849678</v>
      </c>
      <c r="C280" s="177">
        <f>C223/RES_summary!C$19</f>
        <v>5.0979635049014602</v>
      </c>
      <c r="D280" s="177">
        <f>D223/RES_summary!D$19</f>
        <v>5.027324467318528</v>
      </c>
      <c r="E280" s="177">
        <f>E223/RES_summary!E$19</f>
        <v>4.9245741318027569</v>
      </c>
      <c r="F280" s="177">
        <f>F223/RES_summary!F$19</f>
        <v>4.5141184776474486</v>
      </c>
      <c r="G280" s="177">
        <f>G223/RES_summary!G$19</f>
        <v>5.5682912470381956</v>
      </c>
      <c r="H280" s="177">
        <f>H223/RES_summary!H$19</f>
        <v>4.7447666783780509</v>
      </c>
      <c r="I280" s="177">
        <f>I223/RES_summary!I$19</f>
        <v>5.2243974070871664</v>
      </c>
      <c r="J280" s="177">
        <f>J223/RES_summary!J$19</f>
        <v>4.7350885475103368</v>
      </c>
      <c r="K280" s="177">
        <f>K223/RES_summary!K$19</f>
        <v>4.7189196049052935</v>
      </c>
      <c r="L280" s="177">
        <f>L223/RES_summary!L$19</f>
        <v>4.4626557468913086</v>
      </c>
      <c r="M280" s="177">
        <f>M223/RES_summary!M$19</f>
        <v>4.2962872560498377</v>
      </c>
      <c r="N280" s="177">
        <f>N223/RES_summary!N$19</f>
        <v>4.2003309503440427</v>
      </c>
      <c r="O280" s="177">
        <f>O223/RES_summary!O$19</f>
        <v>4.2094404273874382</v>
      </c>
      <c r="P280" s="177">
        <f>P223/RES_summary!P$19</f>
        <v>4.0859336690151613</v>
      </c>
      <c r="Q280" s="177">
        <f>Q223/RES_summary!Q$19</f>
        <v>3.692311205837969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5.5508014316395657</v>
      </c>
      <c r="D285" s="168">
        <f t="shared" ref="D285:Q285" si="71">SUM(D286,D289,D291,D300)</f>
        <v>2.3929207883293988</v>
      </c>
      <c r="E285" s="168">
        <f t="shared" si="71"/>
        <v>3.4073563207820183</v>
      </c>
      <c r="F285" s="168">
        <f t="shared" si="71"/>
        <v>3.8802521557863443</v>
      </c>
      <c r="G285" s="168">
        <f t="shared" si="71"/>
        <v>4.5396913628793669</v>
      </c>
      <c r="H285" s="168">
        <f t="shared" si="71"/>
        <v>3.690600819463254</v>
      </c>
      <c r="I285" s="168">
        <f t="shared" si="71"/>
        <v>4.3042015719408662</v>
      </c>
      <c r="J285" s="168">
        <f t="shared" si="71"/>
        <v>3.5506032261732434</v>
      </c>
      <c r="K285" s="168">
        <f t="shared" si="71"/>
        <v>0</v>
      </c>
      <c r="L285" s="168">
        <f t="shared" si="71"/>
        <v>6.327897125846575</v>
      </c>
      <c r="M285" s="168">
        <f t="shared" si="71"/>
        <v>3.7929553024577514</v>
      </c>
      <c r="N285" s="168">
        <f t="shared" si="71"/>
        <v>2.2673147120385888</v>
      </c>
      <c r="O285" s="168">
        <f t="shared" si="71"/>
        <v>3.1184068608753219</v>
      </c>
      <c r="P285" s="168">
        <f t="shared" si="71"/>
        <v>3.7066732017036874</v>
      </c>
      <c r="Q285" s="168">
        <f t="shared" si="71"/>
        <v>5.9436528598538168</v>
      </c>
    </row>
    <row r="286" spans="1:17" ht="12" customHeight="1" x14ac:dyDescent="0.25">
      <c r="A286" s="158" t="s">
        <v>65</v>
      </c>
      <c r="B286" s="157"/>
      <c r="C286" s="157">
        <f>SUM(C287:C288)</f>
        <v>4.1809962565135317</v>
      </c>
      <c r="D286" s="157">
        <f t="shared" ref="D286:Q286" si="72">SUM(D287:D288)</f>
        <v>1.643488075848256</v>
      </c>
      <c r="E286" s="157">
        <f t="shared" si="72"/>
        <v>2.3816933370750513</v>
      </c>
      <c r="F286" s="157">
        <f t="shared" si="72"/>
        <v>2.9823705344794895</v>
      </c>
      <c r="G286" s="157">
        <f t="shared" si="72"/>
        <v>3.5011363548952432</v>
      </c>
      <c r="H286" s="157">
        <f t="shared" si="72"/>
        <v>2.6303995048167286</v>
      </c>
      <c r="I286" s="157">
        <f t="shared" si="72"/>
        <v>3.0971354529723438</v>
      </c>
      <c r="J286" s="157">
        <f t="shared" si="72"/>
        <v>2.5411992510680723</v>
      </c>
      <c r="K286" s="157">
        <f t="shared" si="72"/>
        <v>0</v>
      </c>
      <c r="L286" s="157">
        <f t="shared" si="72"/>
        <v>4.8770625222539303</v>
      </c>
      <c r="M286" s="157">
        <f t="shared" si="72"/>
        <v>2.8285712923310382</v>
      </c>
      <c r="N286" s="157">
        <f t="shared" si="72"/>
        <v>1.6554304625313951</v>
      </c>
      <c r="O286" s="157">
        <f t="shared" si="72"/>
        <v>2.3868973050036932</v>
      </c>
      <c r="P286" s="157">
        <f t="shared" si="72"/>
        <v>2.6576241137807139</v>
      </c>
      <c r="Q286" s="157">
        <f t="shared" si="72"/>
        <v>4.2547885559204657</v>
      </c>
    </row>
    <row r="287" spans="1:17" ht="12" customHeight="1" x14ac:dyDescent="0.25">
      <c r="A287" s="23" t="s">
        <v>149</v>
      </c>
      <c r="B287" s="156"/>
      <c r="C287" s="156">
        <f>RES_hhdet_in_fec!C$126</f>
        <v>4.1628817699118228</v>
      </c>
      <c r="D287" s="156">
        <f>RES_hhdet_in_fec!D$126</f>
        <v>1.6363526670671267</v>
      </c>
      <c r="E287" s="156">
        <f>RES_hhdet_in_fec!E$126</f>
        <v>2.3660195715165977</v>
      </c>
      <c r="F287" s="156">
        <f>RES_hhdet_in_fec!F$126</f>
        <v>2.9649755225733045</v>
      </c>
      <c r="G287" s="156">
        <f>RES_hhdet_in_fec!G$126</f>
        <v>3.4802781456574432</v>
      </c>
      <c r="H287" s="156">
        <f>RES_hhdet_in_fec!H$126</f>
        <v>2.6140883722227888</v>
      </c>
      <c r="I287" s="156">
        <f>RES_hhdet_in_fec!I$126</f>
        <v>3.0752988912556058</v>
      </c>
      <c r="J287" s="156">
        <f>RES_hhdet_in_fec!J$126</f>
        <v>2.5193351802724915</v>
      </c>
      <c r="K287" s="156">
        <f>RES_hhdet_in_fec!K$126</f>
        <v>0</v>
      </c>
      <c r="L287" s="156">
        <f>RES_hhdet_in_fec!L$126</f>
        <v>4.861734749318404</v>
      </c>
      <c r="M287" s="156">
        <f>RES_hhdet_in_fec!M$126</f>
        <v>2.8192323206395291</v>
      </c>
      <c r="N287" s="156">
        <f>RES_hhdet_in_fec!N$126</f>
        <v>1.6511934215867403</v>
      </c>
      <c r="O287" s="156">
        <f>RES_hhdet_in_fec!O$126</f>
        <v>2.3810282080154788</v>
      </c>
      <c r="P287" s="156">
        <f>RES_hhdet_in_fec!P$126</f>
        <v>2.651378230949152</v>
      </c>
      <c r="Q287" s="156">
        <f>RES_hhdet_in_fec!Q$126</f>
        <v>4.2361105293476973</v>
      </c>
    </row>
    <row r="288" spans="1:17" ht="12" customHeight="1" x14ac:dyDescent="0.25">
      <c r="A288" s="23" t="s">
        <v>60</v>
      </c>
      <c r="B288" s="156"/>
      <c r="C288" s="156">
        <f>RES_hhdet_in_fec!C$127</f>
        <v>1.8114486601708935E-2</v>
      </c>
      <c r="D288" s="156">
        <f>RES_hhdet_in_fec!D$127</f>
        <v>7.1354087811292335E-3</v>
      </c>
      <c r="E288" s="156">
        <f>RES_hhdet_in_fec!E$127</f>
        <v>1.5673765558453675E-2</v>
      </c>
      <c r="F288" s="156">
        <f>RES_hhdet_in_fec!F$127</f>
        <v>1.7395011906184948E-2</v>
      </c>
      <c r="G288" s="156">
        <f>RES_hhdet_in_fec!G$127</f>
        <v>2.0858209237800039E-2</v>
      </c>
      <c r="H288" s="156">
        <f>RES_hhdet_in_fec!H$127</f>
        <v>1.6311132593939855E-2</v>
      </c>
      <c r="I288" s="156">
        <f>RES_hhdet_in_fec!I$127</f>
        <v>2.1836561716738114E-2</v>
      </c>
      <c r="J288" s="156">
        <f>RES_hhdet_in_fec!J$127</f>
        <v>2.1864070795581052E-2</v>
      </c>
      <c r="K288" s="156">
        <f>RES_hhdet_in_fec!K$127</f>
        <v>0</v>
      </c>
      <c r="L288" s="156">
        <f>RES_hhdet_in_fec!L$127</f>
        <v>1.5327772935526352E-2</v>
      </c>
      <c r="M288" s="156">
        <f>RES_hhdet_in_fec!M$127</f>
        <v>9.3389716915091119E-3</v>
      </c>
      <c r="N288" s="156">
        <f>RES_hhdet_in_fec!N$127</f>
        <v>4.2370409446547937E-3</v>
      </c>
      <c r="O288" s="156">
        <f>RES_hhdet_in_fec!O$127</f>
        <v>5.8690969882143878E-3</v>
      </c>
      <c r="P288" s="156">
        <f>RES_hhdet_in_fec!P$127</f>
        <v>6.2458828315617295E-3</v>
      </c>
      <c r="Q288" s="156">
        <f>RES_hhdet_in_fec!Q$127</f>
        <v>1.8678026572768281E-2</v>
      </c>
    </row>
    <row r="289" spans="1:17" ht="12" customHeight="1" x14ac:dyDescent="0.25">
      <c r="A289" s="158" t="s">
        <v>112</v>
      </c>
      <c r="B289" s="157"/>
      <c r="C289" s="157">
        <f>C290</f>
        <v>1.0969808154482908E-2</v>
      </c>
      <c r="D289" s="157">
        <f t="shared" ref="D289:Q289" si="73">D290</f>
        <v>7.8239683540536654E-3</v>
      </c>
      <c r="E289" s="157">
        <f t="shared" si="73"/>
        <v>8.9141104872070311E-3</v>
      </c>
      <c r="F289" s="157">
        <f t="shared" si="73"/>
        <v>1.2034779474666446E-2</v>
      </c>
      <c r="G289" s="157">
        <f t="shared" si="73"/>
        <v>1.9848244781403079E-2</v>
      </c>
      <c r="H289" s="157">
        <f t="shared" si="73"/>
        <v>2.4042661420607001E-2</v>
      </c>
      <c r="I289" s="157">
        <f t="shared" si="73"/>
        <v>3.5786573804299719E-2</v>
      </c>
      <c r="J289" s="157">
        <f t="shared" si="73"/>
        <v>5.8014993233000661E-2</v>
      </c>
      <c r="K289" s="157">
        <f t="shared" si="73"/>
        <v>0</v>
      </c>
      <c r="L289" s="157">
        <f t="shared" si="73"/>
        <v>0.13752347125781864</v>
      </c>
      <c r="M289" s="157">
        <f t="shared" si="73"/>
        <v>7.0546591297233424E-2</v>
      </c>
      <c r="N289" s="157">
        <f t="shared" si="73"/>
        <v>0.11415782995622202</v>
      </c>
      <c r="O289" s="157">
        <f t="shared" si="73"/>
        <v>1.4763157664799966E-2</v>
      </c>
      <c r="P289" s="157">
        <f t="shared" si="73"/>
        <v>4.2387830636710484E-2</v>
      </c>
      <c r="Q289" s="157">
        <f t="shared" si="73"/>
        <v>0.17349618833381347</v>
      </c>
    </row>
    <row r="290" spans="1:17" ht="12" customHeight="1" x14ac:dyDescent="0.25">
      <c r="A290" s="23" t="s">
        <v>60</v>
      </c>
      <c r="B290" s="156"/>
      <c r="C290" s="156">
        <f>RES_hhdet_in_fec!C$129</f>
        <v>1.0969808154482908E-2</v>
      </c>
      <c r="D290" s="156">
        <f>RES_hhdet_in_fec!D$129</f>
        <v>7.8239683540536654E-3</v>
      </c>
      <c r="E290" s="156">
        <f>RES_hhdet_in_fec!E$129</f>
        <v>8.9141104872070311E-3</v>
      </c>
      <c r="F290" s="156">
        <f>RES_hhdet_in_fec!F$129</f>
        <v>1.2034779474666446E-2</v>
      </c>
      <c r="G290" s="156">
        <f>RES_hhdet_in_fec!G$129</f>
        <v>1.9848244781403079E-2</v>
      </c>
      <c r="H290" s="156">
        <f>RES_hhdet_in_fec!H$129</f>
        <v>2.4042661420607001E-2</v>
      </c>
      <c r="I290" s="156">
        <f>RES_hhdet_in_fec!I$129</f>
        <v>3.5786573804299719E-2</v>
      </c>
      <c r="J290" s="156">
        <f>RES_hhdet_in_fec!J$129</f>
        <v>5.8014993233000661E-2</v>
      </c>
      <c r="K290" s="156">
        <f>RES_hhdet_in_fec!K$129</f>
        <v>0</v>
      </c>
      <c r="L290" s="156">
        <f>RES_hhdet_in_fec!L$129</f>
        <v>0.13752347125781864</v>
      </c>
      <c r="M290" s="156">
        <f>RES_hhdet_in_fec!M$129</f>
        <v>7.0546591297233424E-2</v>
      </c>
      <c r="N290" s="156">
        <f>RES_hhdet_in_fec!N$129</f>
        <v>0.11415782995622202</v>
      </c>
      <c r="O290" s="156">
        <f>RES_hhdet_in_fec!O$129</f>
        <v>1.4763157664799966E-2</v>
      </c>
      <c r="P290" s="156">
        <f>RES_hhdet_in_fec!P$129</f>
        <v>4.2387830636710484E-2</v>
      </c>
      <c r="Q290" s="156">
        <f>RES_hhdet_in_fec!Q$129</f>
        <v>0.17349618833381347</v>
      </c>
    </row>
    <row r="291" spans="1:17" ht="12" customHeight="1" x14ac:dyDescent="0.25">
      <c r="A291" s="158" t="s">
        <v>63</v>
      </c>
      <c r="B291" s="157"/>
      <c r="C291" s="157">
        <f>SUM(C292:C293,C296:C297)</f>
        <v>0.97489303867747601</v>
      </c>
      <c r="D291" s="157">
        <f t="shared" ref="D291:Q291" si="74">SUM(D292:D293,D296:D297)</f>
        <v>0.58289606103173275</v>
      </c>
      <c r="E291" s="157">
        <f t="shared" si="74"/>
        <v>0.77874744789273254</v>
      </c>
      <c r="F291" s="157">
        <f t="shared" si="74"/>
        <v>0.59876698033907361</v>
      </c>
      <c r="G291" s="157">
        <f t="shared" si="74"/>
        <v>0.70653020598012861</v>
      </c>
      <c r="H291" s="157">
        <f t="shared" si="74"/>
        <v>0.76019849238462078</v>
      </c>
      <c r="I291" s="157">
        <f t="shared" si="74"/>
        <v>0.8197325534165486</v>
      </c>
      <c r="J291" s="157">
        <f t="shared" si="74"/>
        <v>0.67125826296865132</v>
      </c>
      <c r="K291" s="157">
        <f t="shared" si="74"/>
        <v>0</v>
      </c>
      <c r="L291" s="157">
        <f t="shared" si="74"/>
        <v>0.94872881292628353</v>
      </c>
      <c r="M291" s="157">
        <f t="shared" si="74"/>
        <v>0.65128563567953379</v>
      </c>
      <c r="N291" s="157">
        <f t="shared" si="74"/>
        <v>0.35699277590930512</v>
      </c>
      <c r="O291" s="157">
        <f t="shared" si="74"/>
        <v>0.51260755881009268</v>
      </c>
      <c r="P291" s="157">
        <f t="shared" si="74"/>
        <v>0.72535916107589271</v>
      </c>
      <c r="Q291" s="157">
        <f t="shared" si="74"/>
        <v>1.1120629634414807</v>
      </c>
    </row>
    <row r="292" spans="1:17" ht="12" customHeight="1" x14ac:dyDescent="0.25">
      <c r="A292" s="167" t="s">
        <v>148</v>
      </c>
      <c r="B292" s="132"/>
      <c r="C292" s="132">
        <f>RES_hhdet_in_fec!C$131</f>
        <v>0.97489303867747601</v>
      </c>
      <c r="D292" s="132">
        <f>RES_hhdet_in_fec!D$131</f>
        <v>0</v>
      </c>
      <c r="E292" s="132">
        <f>RES_hhdet_in_fec!E$131</f>
        <v>0.15165618710507081</v>
      </c>
      <c r="F292" s="132">
        <f>RES_hhdet_in_fec!F$131</f>
        <v>0.59876698033907361</v>
      </c>
      <c r="G292" s="132">
        <f>RES_hhdet_in_fec!G$131</f>
        <v>0.70653020598012861</v>
      </c>
      <c r="H292" s="132">
        <f>RES_hhdet_in_fec!H$131</f>
        <v>0.25590189425453019</v>
      </c>
      <c r="I292" s="132">
        <f>RES_hhdet_in_fec!I$131</f>
        <v>0.7082200206412016</v>
      </c>
      <c r="J292" s="132">
        <f>RES_hhdet_in_fec!J$131</f>
        <v>0.46605476971270593</v>
      </c>
      <c r="K292" s="132">
        <f>RES_hhdet_in_fec!K$131</f>
        <v>0</v>
      </c>
      <c r="L292" s="132">
        <f>RES_hhdet_in_fec!L$131</f>
        <v>0.68951504660314633</v>
      </c>
      <c r="M292" s="132">
        <f>RES_hhdet_in_fec!M$131</f>
        <v>0.24045690575669212</v>
      </c>
      <c r="N292" s="132">
        <f>RES_hhdet_in_fec!N$131</f>
        <v>0.16713161425119735</v>
      </c>
      <c r="O292" s="132">
        <f>RES_hhdet_in_fec!O$131</f>
        <v>0.29079223494615664</v>
      </c>
      <c r="P292" s="132">
        <f>RES_hhdet_in_fec!P$131</f>
        <v>0.49346445186834503</v>
      </c>
      <c r="Q292" s="132">
        <f>RES_hhdet_in_fec!Q$131</f>
        <v>0.69026463741491217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0.17055235344011055</v>
      </c>
      <c r="M293" s="132">
        <f t="shared" si="75"/>
        <v>0.23296231125624145</v>
      </c>
      <c r="N293" s="132">
        <f t="shared" si="75"/>
        <v>0.18986116165810779</v>
      </c>
      <c r="O293" s="132">
        <f t="shared" si="75"/>
        <v>0.2218153238639361</v>
      </c>
      <c r="P293" s="132">
        <f t="shared" si="75"/>
        <v>0.23189470920754768</v>
      </c>
      <c r="Q293" s="132">
        <f t="shared" si="75"/>
        <v>0.19330816173562912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9.2893153998531125E-2</v>
      </c>
      <c r="M294" s="165">
        <f>RES_hhdet_in_fec!M$133</f>
        <v>0.12450648813981288</v>
      </c>
      <c r="N294" s="165">
        <f>RES_hhdet_in_fec!N$133</f>
        <v>0.10107507511043215</v>
      </c>
      <c r="O294" s="165">
        <f>RES_hhdet_in_fec!O$133</f>
        <v>0.11806309830685827</v>
      </c>
      <c r="P294" s="165">
        <f>RES_hhdet_in_fec!P$133</f>
        <v>0.12339876597274387</v>
      </c>
      <c r="Q294" s="165">
        <f>RES_hhdet_in_fec!Q$133</f>
        <v>0.10283559222061335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7.7659199441579424E-2</v>
      </c>
      <c r="M295" s="164">
        <f>RES_hhdet_in_fec!M$134</f>
        <v>0.10845582311642858</v>
      </c>
      <c r="N295" s="164">
        <f>RES_hhdet_in_fec!N$134</f>
        <v>8.8786086547675641E-2</v>
      </c>
      <c r="O295" s="164">
        <f>RES_hhdet_in_fec!O$134</f>
        <v>0.10375222555707782</v>
      </c>
      <c r="P295" s="164">
        <f>RES_hhdet_in_fec!P$134</f>
        <v>0.10849594323480383</v>
      </c>
      <c r="Q295" s="164">
        <f>RES_hhdet_in_fec!Q$134</f>
        <v>9.0472569515015769E-2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0.58289606103173275</v>
      </c>
      <c r="E296" s="162">
        <f>RES_hhdet_in_fec!E$135</f>
        <v>0.62709126078766175</v>
      </c>
      <c r="F296" s="162">
        <f>RES_hhdet_in_fec!F$135</f>
        <v>0</v>
      </c>
      <c r="G296" s="162">
        <f>RES_hhdet_in_fec!G$135</f>
        <v>0</v>
      </c>
      <c r="H296" s="162">
        <f>RES_hhdet_in_fec!H$135</f>
        <v>0.50429659813009065</v>
      </c>
      <c r="I296" s="162">
        <f>RES_hhdet_in_fec!I$135</f>
        <v>0.11151253277534702</v>
      </c>
      <c r="J296" s="162">
        <f>RES_hhdet_in_fec!J$135</f>
        <v>0.20520349325594536</v>
      </c>
      <c r="K296" s="162">
        <f>RES_hhdet_in_fec!K$135</f>
        <v>0</v>
      </c>
      <c r="L296" s="162">
        <f>RES_hhdet_in_fec!L$135</f>
        <v>8.017302338924806E-2</v>
      </c>
      <c r="M296" s="162">
        <f>RES_hhdet_in_fec!M$135</f>
        <v>0.1488436046670617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0.19609678935321939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8.4883894937786333E-3</v>
      </c>
      <c r="M297" s="160">
        <f t="shared" si="76"/>
        <v>2.9022813999538537E-2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3.2393374937719863E-2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4.8719951702281541E-3</v>
      </c>
      <c r="M298" s="156">
        <f>RES_hhdet_in_fec!M$137</f>
        <v>1.7757082148128978E-2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1.9846898860929905E-2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3.6163943235504787E-3</v>
      </c>
      <c r="M299" s="156">
        <f>RES_hhdet_in_fec!M$138</f>
        <v>1.1265731851409557E-2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1.2546476076789954E-2</v>
      </c>
    </row>
    <row r="300" spans="1:17" ht="12" customHeight="1" x14ac:dyDescent="0.25">
      <c r="A300" s="158" t="s">
        <v>62</v>
      </c>
      <c r="B300" s="157"/>
      <c r="C300" s="157">
        <f>SUM(C301:C302)</f>
        <v>0.38394232829407482</v>
      </c>
      <c r="D300" s="157">
        <f t="shared" ref="D300:Q300" si="77">SUM(D301:D302)</f>
        <v>0.15871268309535627</v>
      </c>
      <c r="E300" s="157">
        <f t="shared" si="77"/>
        <v>0.23800142532702706</v>
      </c>
      <c r="F300" s="157">
        <f t="shared" si="77"/>
        <v>0.28707986149311471</v>
      </c>
      <c r="G300" s="157">
        <f t="shared" si="77"/>
        <v>0.31217655722259136</v>
      </c>
      <c r="H300" s="157">
        <f t="shared" si="77"/>
        <v>0.27596016084129771</v>
      </c>
      <c r="I300" s="157">
        <f t="shared" si="77"/>
        <v>0.35154699174767412</v>
      </c>
      <c r="J300" s="157">
        <f t="shared" si="77"/>
        <v>0.28013071890351926</v>
      </c>
      <c r="K300" s="157">
        <f t="shared" si="77"/>
        <v>0</v>
      </c>
      <c r="L300" s="157">
        <f t="shared" si="77"/>
        <v>0.36458231940854291</v>
      </c>
      <c r="M300" s="157">
        <f t="shared" si="77"/>
        <v>0.24255178314994572</v>
      </c>
      <c r="N300" s="157">
        <f t="shared" si="77"/>
        <v>0.14073364364166657</v>
      </c>
      <c r="O300" s="157">
        <f t="shared" si="77"/>
        <v>0.20413883939673597</v>
      </c>
      <c r="P300" s="157">
        <f t="shared" si="77"/>
        <v>0.28130209621036989</v>
      </c>
      <c r="Q300" s="157">
        <f t="shared" si="77"/>
        <v>0.40330515215805635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0.38394232829407482</v>
      </c>
      <c r="D302" s="57">
        <f>RES_hhdet_in_fec!D$141</f>
        <v>0.15871268309535627</v>
      </c>
      <c r="E302" s="57">
        <f>RES_hhdet_in_fec!E$141</f>
        <v>0.23800142532702706</v>
      </c>
      <c r="F302" s="57">
        <f>RES_hhdet_in_fec!F$141</f>
        <v>0.28707986149311471</v>
      </c>
      <c r="G302" s="57">
        <f>RES_hhdet_in_fec!G$141</f>
        <v>0.31217655722259136</v>
      </c>
      <c r="H302" s="57">
        <f>RES_hhdet_in_fec!H$141</f>
        <v>0.27596016084129771</v>
      </c>
      <c r="I302" s="57">
        <f>RES_hhdet_in_fec!I$141</f>
        <v>0.35154699174767412</v>
      </c>
      <c r="J302" s="57">
        <f>RES_hhdet_in_fec!J$141</f>
        <v>0.28013071890351926</v>
      </c>
      <c r="K302" s="57">
        <f>RES_hhdet_in_fec!K$141</f>
        <v>0</v>
      </c>
      <c r="L302" s="57">
        <f>RES_hhdet_in_fec!L$141</f>
        <v>0.36458231940854291</v>
      </c>
      <c r="M302" s="57">
        <f>RES_hhdet_in_fec!M$141</f>
        <v>0.24255178314994572</v>
      </c>
      <c r="N302" s="57">
        <f>RES_hhdet_in_fec!N$141</f>
        <v>0.14073364364166657</v>
      </c>
      <c r="O302" s="57">
        <f>RES_hhdet_in_fec!O$141</f>
        <v>0.20413883939673597</v>
      </c>
      <c r="P302" s="57">
        <f>RES_hhdet_in_fec!P$141</f>
        <v>0.28130209621036989</v>
      </c>
      <c r="Q302" s="57">
        <f>RES_hhdet_in_fec!Q$141</f>
        <v>0.40330515215805635</v>
      </c>
    </row>
    <row r="304" spans="1:17" ht="12" customHeight="1" x14ac:dyDescent="0.25">
      <c r="A304" s="152" t="s">
        <v>192</v>
      </c>
      <c r="B304" s="168"/>
      <c r="C304" s="168">
        <f>SUM(C305,C308,C310,C319)</f>
        <v>4.5227460951292784</v>
      </c>
      <c r="D304" s="168">
        <f t="shared" ref="D304:Q304" si="78">SUM(D305,D308,D310,D319)</f>
        <v>1.8900619812688861</v>
      </c>
      <c r="E304" s="168">
        <f t="shared" si="78"/>
        <v>2.7285314781455234</v>
      </c>
      <c r="F304" s="168">
        <f t="shared" si="78"/>
        <v>3.2118001642698575</v>
      </c>
      <c r="G304" s="168">
        <f t="shared" si="78"/>
        <v>3.7842928033441705</v>
      </c>
      <c r="H304" s="168">
        <f t="shared" si="78"/>
        <v>3.0337607230487489</v>
      </c>
      <c r="I304" s="168">
        <f t="shared" si="78"/>
        <v>3.6495290023488538</v>
      </c>
      <c r="J304" s="168">
        <f t="shared" si="78"/>
        <v>3.053742501881322</v>
      </c>
      <c r="K304" s="168">
        <f t="shared" si="78"/>
        <v>0</v>
      </c>
      <c r="L304" s="168">
        <f t="shared" si="78"/>
        <v>5.599251127618051</v>
      </c>
      <c r="M304" s="168">
        <f t="shared" si="78"/>
        <v>3.3331829578367311</v>
      </c>
      <c r="N304" s="168">
        <f t="shared" si="78"/>
        <v>2.1827504263983055</v>
      </c>
      <c r="O304" s="168">
        <f t="shared" si="78"/>
        <v>2.7123448696503081</v>
      </c>
      <c r="P304" s="168">
        <f t="shared" si="78"/>
        <v>3.3107500373322485</v>
      </c>
      <c r="Q304" s="168">
        <f t="shared" si="78"/>
        <v>5.5698660235133541</v>
      </c>
    </row>
    <row r="305" spans="1:17" ht="12" customHeight="1" x14ac:dyDescent="0.25">
      <c r="A305" s="158" t="s">
        <v>65</v>
      </c>
      <c r="B305" s="157"/>
      <c r="C305" s="157">
        <f>SUM(C306:C307)</f>
        <v>3.3532977279370622</v>
      </c>
      <c r="D305" s="157">
        <f t="shared" ref="D305:Q305" si="79">SUM(D306:D307)</f>
        <v>1.3246436153921708</v>
      </c>
      <c r="E305" s="157">
        <f t="shared" si="79"/>
        <v>1.9291543556496469</v>
      </c>
      <c r="F305" s="157">
        <f t="shared" si="79"/>
        <v>2.4321051753288359</v>
      </c>
      <c r="G305" s="157">
        <f t="shared" si="79"/>
        <v>2.8703640209613033</v>
      </c>
      <c r="H305" s="157">
        <f t="shared" si="79"/>
        <v>2.1535346912296629</v>
      </c>
      <c r="I305" s="157">
        <f t="shared" si="79"/>
        <v>2.5703463607844053</v>
      </c>
      <c r="J305" s="157">
        <f t="shared" si="79"/>
        <v>2.1182508164245299</v>
      </c>
      <c r="K305" s="157">
        <f t="shared" si="79"/>
        <v>0</v>
      </c>
      <c r="L305" s="157">
        <f t="shared" si="79"/>
        <v>4.0880829468491555</v>
      </c>
      <c r="M305" s="157">
        <f t="shared" si="79"/>
        <v>2.3594066309086115</v>
      </c>
      <c r="N305" s="157">
        <f t="shared" si="79"/>
        <v>1.3909339007611379</v>
      </c>
      <c r="O305" s="157">
        <f t="shared" si="79"/>
        <v>2.0235667970890683</v>
      </c>
      <c r="P305" s="157">
        <f t="shared" si="79"/>
        <v>2.2699775028347489</v>
      </c>
      <c r="Q305" s="157">
        <f t="shared" si="79"/>
        <v>3.6424368486855307</v>
      </c>
    </row>
    <row r="306" spans="1:17" ht="12" customHeight="1" x14ac:dyDescent="0.25">
      <c r="A306" s="23" t="s">
        <v>149</v>
      </c>
      <c r="B306" s="156"/>
      <c r="C306" s="156">
        <f>RES_hhdet_in_tes!C$126</f>
        <v>3.3346984025341495</v>
      </c>
      <c r="D306" s="156">
        <f>RES_hhdet_in_tes!D$126</f>
        <v>1.3172973017814535</v>
      </c>
      <c r="E306" s="156">
        <f>RES_hhdet_in_tes!E$126</f>
        <v>1.9129872433595603</v>
      </c>
      <c r="F306" s="156">
        <f>RES_hhdet_in_tes!F$126</f>
        <v>2.4140910607915322</v>
      </c>
      <c r="G306" s="156">
        <f>RES_hhdet_in_tes!G$126</f>
        <v>2.8487331247434526</v>
      </c>
      <c r="H306" s="156">
        <f>RES_hhdet_in_tes!H$126</f>
        <v>2.1367045843477701</v>
      </c>
      <c r="I306" s="156">
        <f>RES_hhdet_in_tes!I$126</f>
        <v>2.5476544128695329</v>
      </c>
      <c r="J306" s="156">
        <f>RES_hhdet_in_tes!J$126</f>
        <v>2.0955304457500734</v>
      </c>
      <c r="K306" s="156">
        <f>RES_hhdet_in_tes!K$126</f>
        <v>0</v>
      </c>
      <c r="L306" s="156">
        <f>RES_hhdet_in_tes!L$126</f>
        <v>4.0721890161498715</v>
      </c>
      <c r="M306" s="156">
        <f>RES_hhdet_in_tes!M$126</f>
        <v>2.3498232584743031</v>
      </c>
      <c r="N306" s="156">
        <f>RES_hhdet_in_tes!N$126</f>
        <v>1.3865728378014313</v>
      </c>
      <c r="O306" s="156">
        <f>RES_hhdet_in_tes!O$126</f>
        <v>2.0175099503013478</v>
      </c>
      <c r="P306" s="156">
        <f>RES_hhdet_in_tes!P$126</f>
        <v>2.2635256800017074</v>
      </c>
      <c r="Q306" s="156">
        <f>RES_hhdet_in_tes!Q$126</f>
        <v>3.6232146678241666</v>
      </c>
    </row>
    <row r="307" spans="1:17" ht="12" customHeight="1" x14ac:dyDescent="0.25">
      <c r="A307" s="23" t="s">
        <v>60</v>
      </c>
      <c r="B307" s="156"/>
      <c r="C307" s="156">
        <f>RES_hhdet_in_tes!C$127</f>
        <v>1.8599325402912828E-2</v>
      </c>
      <c r="D307" s="156">
        <f>RES_hhdet_in_tes!D$127</f>
        <v>7.3463136107172556E-3</v>
      </c>
      <c r="E307" s="156">
        <f>RES_hhdet_in_tes!E$127</f>
        <v>1.6167112290086709E-2</v>
      </c>
      <c r="F307" s="156">
        <f>RES_hhdet_in_tes!F$127</f>
        <v>1.8014114537303481E-2</v>
      </c>
      <c r="G307" s="156">
        <f>RES_hhdet_in_tes!G$127</f>
        <v>2.1630896217850765E-2</v>
      </c>
      <c r="H307" s="156">
        <f>RES_hhdet_in_tes!H$127</f>
        <v>1.6830106881892952E-2</v>
      </c>
      <c r="I307" s="156">
        <f>RES_hhdet_in_tes!I$127</f>
        <v>2.269194791487246E-2</v>
      </c>
      <c r="J307" s="156">
        <f>RES_hhdet_in_tes!J$127</f>
        <v>2.2720370674456748E-2</v>
      </c>
      <c r="K307" s="156">
        <f>RES_hhdet_in_tes!K$127</f>
        <v>0</v>
      </c>
      <c r="L307" s="156">
        <f>RES_hhdet_in_tes!L$127</f>
        <v>1.5893930699284207E-2</v>
      </c>
      <c r="M307" s="156">
        <f>RES_hhdet_in_tes!M$127</f>
        <v>9.5833724343083737E-3</v>
      </c>
      <c r="N307" s="156">
        <f>RES_hhdet_in_tes!N$127</f>
        <v>4.3610629597066282E-3</v>
      </c>
      <c r="O307" s="156">
        <f>RES_hhdet_in_tes!O$127</f>
        <v>6.0568467877205609E-3</v>
      </c>
      <c r="P307" s="156">
        <f>RES_hhdet_in_tes!P$127</f>
        <v>6.4518228330413766E-3</v>
      </c>
      <c r="Q307" s="156">
        <f>RES_hhdet_in_tes!Q$127</f>
        <v>1.9222180861364093E-2</v>
      </c>
    </row>
    <row r="308" spans="1:17" ht="12" customHeight="1" x14ac:dyDescent="0.25">
      <c r="A308" s="158" t="s">
        <v>112</v>
      </c>
      <c r="B308" s="157"/>
      <c r="C308" s="157">
        <f>C309</f>
        <v>2.0711780335502666E-2</v>
      </c>
      <c r="D308" s="157">
        <f t="shared" ref="D308:Q308" si="80">D309</f>
        <v>1.5140614140577992E-2</v>
      </c>
      <c r="E308" s="157">
        <f t="shared" si="80"/>
        <v>1.7709706272490848E-2</v>
      </c>
      <c r="F308" s="157">
        <f t="shared" si="80"/>
        <v>2.4631596606505005E-2</v>
      </c>
      <c r="G308" s="157">
        <f t="shared" si="80"/>
        <v>4.2011942185255641E-2</v>
      </c>
      <c r="H308" s="157">
        <f t="shared" si="80"/>
        <v>5.2842608475977118E-2</v>
      </c>
      <c r="I308" s="157">
        <f t="shared" si="80"/>
        <v>8.205554405313957E-2</v>
      </c>
      <c r="J308" s="157">
        <f t="shared" si="80"/>
        <v>0.1368658632001494</v>
      </c>
      <c r="K308" s="157">
        <f t="shared" si="80"/>
        <v>0</v>
      </c>
      <c r="L308" s="157">
        <f t="shared" si="80"/>
        <v>0.36544559310963176</v>
      </c>
      <c r="M308" s="157">
        <f t="shared" si="80"/>
        <v>0.1982698560987963</v>
      </c>
      <c r="N308" s="157">
        <f t="shared" si="80"/>
        <v>0.34515146818930509</v>
      </c>
      <c r="O308" s="157">
        <f t="shared" si="80"/>
        <v>4.7393587396495879E-2</v>
      </c>
      <c r="P308" s="157">
        <f t="shared" si="80"/>
        <v>0.1426278502216981</v>
      </c>
      <c r="Q308" s="157">
        <f t="shared" si="80"/>
        <v>0.60453582522397831</v>
      </c>
    </row>
    <row r="309" spans="1:17" ht="12" customHeight="1" x14ac:dyDescent="0.25">
      <c r="A309" s="23" t="s">
        <v>60</v>
      </c>
      <c r="B309" s="156"/>
      <c r="C309" s="156">
        <f>RES_hhdet_in_tes!C$129</f>
        <v>2.0711780335502666E-2</v>
      </c>
      <c r="D309" s="156">
        <f>RES_hhdet_in_tes!D$129</f>
        <v>1.5140614140577992E-2</v>
      </c>
      <c r="E309" s="156">
        <f>RES_hhdet_in_tes!E$129</f>
        <v>1.7709706272490848E-2</v>
      </c>
      <c r="F309" s="156">
        <f>RES_hhdet_in_tes!F$129</f>
        <v>2.4631596606505005E-2</v>
      </c>
      <c r="G309" s="156">
        <f>RES_hhdet_in_tes!G$129</f>
        <v>4.2011942185255641E-2</v>
      </c>
      <c r="H309" s="156">
        <f>RES_hhdet_in_tes!H$129</f>
        <v>5.2842608475977118E-2</v>
      </c>
      <c r="I309" s="156">
        <f>RES_hhdet_in_tes!I$129</f>
        <v>8.205554405313957E-2</v>
      </c>
      <c r="J309" s="156">
        <f>RES_hhdet_in_tes!J$129</f>
        <v>0.1368658632001494</v>
      </c>
      <c r="K309" s="156">
        <f>RES_hhdet_in_tes!K$129</f>
        <v>0</v>
      </c>
      <c r="L309" s="156">
        <f>RES_hhdet_in_tes!L$129</f>
        <v>0.36544559310963176</v>
      </c>
      <c r="M309" s="156">
        <f>RES_hhdet_in_tes!M$129</f>
        <v>0.1982698560987963</v>
      </c>
      <c r="N309" s="156">
        <f>RES_hhdet_in_tes!N$129</f>
        <v>0.34515146818930509</v>
      </c>
      <c r="O309" s="156">
        <f>RES_hhdet_in_tes!O$129</f>
        <v>4.7393587396495879E-2</v>
      </c>
      <c r="P309" s="156">
        <f>RES_hhdet_in_tes!P$129</f>
        <v>0.1426278502216981</v>
      </c>
      <c r="Q309" s="156">
        <f>RES_hhdet_in_tes!Q$129</f>
        <v>0.60453582522397831</v>
      </c>
    </row>
    <row r="310" spans="1:17" ht="12" customHeight="1" x14ac:dyDescent="0.25">
      <c r="A310" s="158" t="s">
        <v>63</v>
      </c>
      <c r="B310" s="157"/>
      <c r="C310" s="157">
        <f>SUM(C311:C312,C315:C316)</f>
        <v>0.82875309343258752</v>
      </c>
      <c r="D310" s="157">
        <f t="shared" ref="D310:Q310" si="81">SUM(D311:D312,D315:D316)</f>
        <v>0.41780355233153826</v>
      </c>
      <c r="E310" s="157">
        <f t="shared" si="81"/>
        <v>0.58222095098019433</v>
      </c>
      <c r="F310" s="157">
        <f t="shared" si="81"/>
        <v>0.51353716477003564</v>
      </c>
      <c r="G310" s="157">
        <f t="shared" si="81"/>
        <v>0.60811905750453421</v>
      </c>
      <c r="H310" s="157">
        <f t="shared" si="81"/>
        <v>0.59298924638995254</v>
      </c>
      <c r="I310" s="157">
        <f t="shared" si="81"/>
        <v>0.69696081052987058</v>
      </c>
      <c r="J310" s="157">
        <f t="shared" si="81"/>
        <v>0.55843247626418779</v>
      </c>
      <c r="K310" s="157">
        <f t="shared" si="81"/>
        <v>0</v>
      </c>
      <c r="L310" s="157">
        <f t="shared" si="81"/>
        <v>0.83292355384651851</v>
      </c>
      <c r="M310" s="157">
        <f t="shared" si="81"/>
        <v>0.56728149931100702</v>
      </c>
      <c r="N310" s="157">
        <f t="shared" si="81"/>
        <v>0.32554236932683545</v>
      </c>
      <c r="O310" s="157">
        <f t="shared" si="81"/>
        <v>0.46535327029059254</v>
      </c>
      <c r="P310" s="157">
        <f t="shared" si="81"/>
        <v>0.6546963969363393</v>
      </c>
      <c r="Q310" s="157">
        <f t="shared" si="81"/>
        <v>0.97274154642302624</v>
      </c>
    </row>
    <row r="311" spans="1:17" ht="12" customHeight="1" x14ac:dyDescent="0.25">
      <c r="A311" s="167" t="s">
        <v>148</v>
      </c>
      <c r="B311" s="132"/>
      <c r="C311" s="132">
        <f>RES_hhdet_in_tes!C$131</f>
        <v>0.82875309343258752</v>
      </c>
      <c r="D311" s="132">
        <f>RES_hhdet_in_tes!D$131</f>
        <v>0</v>
      </c>
      <c r="E311" s="132">
        <f>RES_hhdet_in_tes!E$131</f>
        <v>0.12961174690289334</v>
      </c>
      <c r="F311" s="132">
        <f>RES_hhdet_in_tes!F$131</f>
        <v>0.51353716477003564</v>
      </c>
      <c r="G311" s="132">
        <f>RES_hhdet_in_tes!G$131</f>
        <v>0.60811905750453421</v>
      </c>
      <c r="H311" s="132">
        <f>RES_hhdet_in_tes!H$131</f>
        <v>0.22116041620908852</v>
      </c>
      <c r="I311" s="132">
        <f>RES_hhdet_in_tes!I$131</f>
        <v>0.61458937227387622</v>
      </c>
      <c r="J311" s="132">
        <f>RES_hhdet_in_tes!J$131</f>
        <v>0.40611027516620962</v>
      </c>
      <c r="K311" s="132">
        <f>RES_hhdet_in_tes!K$131</f>
        <v>0</v>
      </c>
      <c r="L311" s="132">
        <f>RES_hhdet_in_tes!L$131</f>
        <v>0.60657003163797552</v>
      </c>
      <c r="M311" s="132">
        <f>RES_hhdet_in_tes!M$131</f>
        <v>0.21210007339640474</v>
      </c>
      <c r="N311" s="132">
        <f>RES_hhdet_in_tes!N$131</f>
        <v>0.14770553469025591</v>
      </c>
      <c r="O311" s="132">
        <f>RES_hhdet_in_tes!O$131</f>
        <v>0.25731441260743604</v>
      </c>
      <c r="P311" s="132">
        <f>RES_hhdet_in_tes!P$131</f>
        <v>0.43697256951734487</v>
      </c>
      <c r="Q311" s="132">
        <f>RES_hhdet_in_tes!Q$131</f>
        <v>0.61167181777176127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0.15866132039519493</v>
      </c>
      <c r="M312" s="132">
        <f t="shared" si="82"/>
        <v>0.21775166598664275</v>
      </c>
      <c r="N312" s="132">
        <f t="shared" si="82"/>
        <v>0.17783683463657957</v>
      </c>
      <c r="O312" s="132">
        <f t="shared" si="82"/>
        <v>0.2080388576831565</v>
      </c>
      <c r="P312" s="132">
        <f t="shared" si="82"/>
        <v>0.21772382741899438</v>
      </c>
      <c r="Q312" s="132">
        <f t="shared" si="82"/>
        <v>0.18168313376328724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8.1122734735228394E-2</v>
      </c>
      <c r="M313" s="165">
        <f>RES_hhdet_in_tes!M$133</f>
        <v>0.10914481543105047</v>
      </c>
      <c r="N313" s="165">
        <f>RES_hhdet_in_tes!N$133</f>
        <v>8.8803156166214745E-2</v>
      </c>
      <c r="O313" s="165">
        <f>RES_hhdet_in_tes!O$133</f>
        <v>0.10392380723086249</v>
      </c>
      <c r="P313" s="165">
        <f>RES_hhdet_in_tes!P$133</f>
        <v>0.10879980595307662</v>
      </c>
      <c r="Q313" s="165">
        <f>RES_hhdet_in_tes!Q$133</f>
        <v>9.0821785866488314E-2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7.7538585659966533E-2</v>
      </c>
      <c r="M314" s="164">
        <f>RES_hhdet_in_tes!M$134</f>
        <v>0.10860685055559227</v>
      </c>
      <c r="N314" s="164">
        <f>RES_hhdet_in_tes!N$134</f>
        <v>8.9033678470364808E-2</v>
      </c>
      <c r="O314" s="164">
        <f>RES_hhdet_in_tes!O$134</f>
        <v>0.10411505045229399</v>
      </c>
      <c r="P314" s="164">
        <f>RES_hhdet_in_tes!P$134</f>
        <v>0.10892402146591777</v>
      </c>
      <c r="Q314" s="164">
        <f>RES_hhdet_in_tes!Q$134</f>
        <v>9.0861347896798922E-2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0.41780355233153826</v>
      </c>
      <c r="E315" s="162">
        <f>RES_hhdet_in_tes!E$135</f>
        <v>0.45260920407730099</v>
      </c>
      <c r="F315" s="162">
        <f>RES_hhdet_in_tes!F$135</f>
        <v>0</v>
      </c>
      <c r="G315" s="162">
        <f>RES_hhdet_in_tes!G$135</f>
        <v>0</v>
      </c>
      <c r="H315" s="162">
        <f>RES_hhdet_in_tes!H$135</f>
        <v>0.37182883018086405</v>
      </c>
      <c r="I315" s="162">
        <f>RES_hhdet_in_tes!I$135</f>
        <v>8.2371438255994356E-2</v>
      </c>
      <c r="J315" s="162">
        <f>RES_hhdet_in_tes!J$135</f>
        <v>0.1523222010979782</v>
      </c>
      <c r="K315" s="162">
        <f>RES_hhdet_in_tes!K$135</f>
        <v>0</v>
      </c>
      <c r="L315" s="162">
        <f>RES_hhdet_in_tes!L$135</f>
        <v>6.0274688228779176E-2</v>
      </c>
      <c r="M315" s="162">
        <f>RES_hhdet_in_tes!M$135</f>
        <v>0.112640229170648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0.15150684168203896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7.417513584568998E-3</v>
      </c>
      <c r="M316" s="160">
        <f t="shared" si="83"/>
        <v>2.4789530757311523E-2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2.7879753205938707E-2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3.7232044648973293E-3</v>
      </c>
      <c r="M317" s="156">
        <f>RES_hhdet_in_tes!M$137</f>
        <v>1.3448021522101774E-2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1.5333277129148754E-2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3.6943091196716686E-3</v>
      </c>
      <c r="M318" s="156">
        <f>RES_hhdet_in_tes!M$138</f>
        <v>1.1341509235209749E-2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1.2546476076789954E-2</v>
      </c>
    </row>
    <row r="319" spans="1:17" ht="12" customHeight="1" x14ac:dyDescent="0.25">
      <c r="A319" s="158" t="s">
        <v>62</v>
      </c>
      <c r="B319" s="157"/>
      <c r="C319" s="157">
        <f>SUM(C320:C321)</f>
        <v>0.31998349342412624</v>
      </c>
      <c r="D319" s="157">
        <f t="shared" ref="D319:Q319" si="84">SUM(D320:D321)</f>
        <v>0.13247419940459906</v>
      </c>
      <c r="E319" s="157">
        <f t="shared" si="84"/>
        <v>0.19944646524319146</v>
      </c>
      <c r="F319" s="157">
        <f t="shared" si="84"/>
        <v>0.24152622756448072</v>
      </c>
      <c r="G319" s="157">
        <f t="shared" si="84"/>
        <v>0.26379778269307713</v>
      </c>
      <c r="H319" s="157">
        <f t="shared" si="84"/>
        <v>0.23439417695315592</v>
      </c>
      <c r="I319" s="157">
        <f t="shared" si="84"/>
        <v>0.30016628698143871</v>
      </c>
      <c r="J319" s="157">
        <f t="shared" si="84"/>
        <v>0.24019334599245462</v>
      </c>
      <c r="K319" s="157">
        <f t="shared" si="84"/>
        <v>0</v>
      </c>
      <c r="L319" s="157">
        <f t="shared" si="84"/>
        <v>0.31279903381274565</v>
      </c>
      <c r="M319" s="157">
        <f t="shared" si="84"/>
        <v>0.20822497151831645</v>
      </c>
      <c r="N319" s="157">
        <f t="shared" si="84"/>
        <v>0.12112268812102696</v>
      </c>
      <c r="O319" s="157">
        <f t="shared" si="84"/>
        <v>0.17603121487415155</v>
      </c>
      <c r="P319" s="157">
        <f t="shared" si="84"/>
        <v>0.24344828733946214</v>
      </c>
      <c r="Q319" s="157">
        <f t="shared" si="84"/>
        <v>0.35015180318081918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0.31998349342412624</v>
      </c>
      <c r="D321" s="57">
        <f>RES_hhdet_in_tes!D$141</f>
        <v>0.13247419940459906</v>
      </c>
      <c r="E321" s="57">
        <f>RES_hhdet_in_tes!E$141</f>
        <v>0.19944646524319146</v>
      </c>
      <c r="F321" s="57">
        <f>RES_hhdet_in_tes!F$141</f>
        <v>0.24152622756448072</v>
      </c>
      <c r="G321" s="57">
        <f>RES_hhdet_in_tes!G$141</f>
        <v>0.26379778269307713</v>
      </c>
      <c r="H321" s="57">
        <f>RES_hhdet_in_tes!H$141</f>
        <v>0.23439417695315592</v>
      </c>
      <c r="I321" s="57">
        <f>RES_hhdet_in_tes!I$141</f>
        <v>0.30016628698143871</v>
      </c>
      <c r="J321" s="57">
        <f>RES_hhdet_in_tes!J$141</f>
        <v>0.24019334599245462</v>
      </c>
      <c r="K321" s="57">
        <f>RES_hhdet_in_tes!K$141</f>
        <v>0</v>
      </c>
      <c r="L321" s="57">
        <f>RES_hhdet_in_tes!L$141</f>
        <v>0.31279903381274565</v>
      </c>
      <c r="M321" s="57">
        <f>RES_hhdet_in_tes!M$141</f>
        <v>0.20822497151831645</v>
      </c>
      <c r="N321" s="57">
        <f>RES_hhdet_in_tes!N$141</f>
        <v>0.12112268812102696</v>
      </c>
      <c r="O321" s="57">
        <f>RES_hhdet_in_tes!O$141</f>
        <v>0.17603121487415155</v>
      </c>
      <c r="P321" s="57">
        <f>RES_hhdet_in_tes!P$141</f>
        <v>0.24344828733946214</v>
      </c>
      <c r="Q321" s="57">
        <f>RES_hhdet_in_tes!Q$141</f>
        <v>0.35015180318081918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0.81479154872116799</v>
      </c>
      <c r="D323" s="175">
        <f t="shared" si="85"/>
        <v>0.78985564022301791</v>
      </c>
      <c r="E323" s="175">
        <f t="shared" si="85"/>
        <v>0.80077667882979187</v>
      </c>
      <c r="F323" s="175">
        <f t="shared" si="85"/>
        <v>0.82772975449039521</v>
      </c>
      <c r="G323" s="175">
        <f t="shared" si="85"/>
        <v>0.83360134001354802</v>
      </c>
      <c r="H323" s="175">
        <f t="shared" si="85"/>
        <v>0.82202353260463612</v>
      </c>
      <c r="I323" s="175">
        <f t="shared" si="85"/>
        <v>0.84789918440162526</v>
      </c>
      <c r="J323" s="175">
        <f t="shared" si="85"/>
        <v>0.86006301108799865</v>
      </c>
      <c r="K323" s="175" t="str">
        <f t="shared" si="85"/>
        <v/>
      </c>
      <c r="L323" s="175">
        <f t="shared" si="85"/>
        <v>0.88485179456342022</v>
      </c>
      <c r="M323" s="175">
        <f t="shared" si="85"/>
        <v>0.8787825566193469</v>
      </c>
      <c r="N323" s="175">
        <f t="shared" si="85"/>
        <v>0.96270289025547329</v>
      </c>
      <c r="O323" s="175">
        <f t="shared" si="85"/>
        <v>0.86978543553132315</v>
      </c>
      <c r="P323" s="175">
        <f t="shared" si="85"/>
        <v>0.89318638498007807</v>
      </c>
      <c r="Q323" s="175">
        <f t="shared" si="85"/>
        <v>0.93711159700035784</v>
      </c>
    </row>
    <row r="324" spans="1:17" ht="12" customHeight="1" x14ac:dyDescent="0.25">
      <c r="A324" s="158" t="s">
        <v>65</v>
      </c>
      <c r="B324" s="169"/>
      <c r="C324" s="169">
        <f t="shared" si="85"/>
        <v>0.80203318113786726</v>
      </c>
      <c r="D324" s="169">
        <f t="shared" si="85"/>
        <v>0.80599526997388193</v>
      </c>
      <c r="E324" s="169">
        <f t="shared" si="85"/>
        <v>0.80999275835353102</v>
      </c>
      <c r="F324" s="169">
        <f t="shared" si="85"/>
        <v>0.81549396602837243</v>
      </c>
      <c r="G324" s="169">
        <f t="shared" si="85"/>
        <v>0.81983782692382079</v>
      </c>
      <c r="H324" s="169">
        <f t="shared" si="85"/>
        <v>0.8187101188569107</v>
      </c>
      <c r="I324" s="169">
        <f t="shared" si="85"/>
        <v>0.82991086434970895</v>
      </c>
      <c r="J324" s="169">
        <f t="shared" si="85"/>
        <v>0.83356345061656378</v>
      </c>
      <c r="K324" s="169" t="str">
        <f t="shared" si="85"/>
        <v/>
      </c>
      <c r="L324" s="169">
        <f t="shared" si="85"/>
        <v>0.83822647919630344</v>
      </c>
      <c r="M324" s="169">
        <f t="shared" si="85"/>
        <v>0.83413369756864564</v>
      </c>
      <c r="N324" s="169">
        <f t="shared" si="85"/>
        <v>0.84022490357836999</v>
      </c>
      <c r="O324" s="169">
        <f t="shared" si="85"/>
        <v>0.84778125680021132</v>
      </c>
      <c r="P324" s="169">
        <f t="shared" si="85"/>
        <v>0.85413790876750351</v>
      </c>
      <c r="Q324" s="169">
        <f t="shared" si="85"/>
        <v>0.85607940343290201</v>
      </c>
    </row>
    <row r="325" spans="1:17" ht="12" customHeight="1" x14ac:dyDescent="0.25">
      <c r="A325" s="23" t="s">
        <v>149</v>
      </c>
      <c r="B325" s="73"/>
      <c r="C325" s="73">
        <f t="shared" si="85"/>
        <v>0.80105527537112453</v>
      </c>
      <c r="D325" s="73">
        <f t="shared" si="85"/>
        <v>0.80502041417665571</v>
      </c>
      <c r="E325" s="73">
        <f t="shared" si="85"/>
        <v>0.80852553647024661</v>
      </c>
      <c r="F325" s="73">
        <f t="shared" si="85"/>
        <v>0.81420269489993657</v>
      </c>
      <c r="G325" s="73">
        <f t="shared" si="85"/>
        <v>0.81853604956775994</v>
      </c>
      <c r="H325" s="73">
        <f t="shared" si="85"/>
        <v>0.81738039427140952</v>
      </c>
      <c r="I325" s="73">
        <f t="shared" si="85"/>
        <v>0.82842497687415273</v>
      </c>
      <c r="J325" s="73">
        <f t="shared" si="85"/>
        <v>0.83177913846438678</v>
      </c>
      <c r="K325" s="73" t="str">
        <f t="shared" si="85"/>
        <v/>
      </c>
      <c r="L325" s="73">
        <f t="shared" si="85"/>
        <v>0.83759999796796325</v>
      </c>
      <c r="M325" s="73">
        <f t="shared" si="85"/>
        <v>0.83349755934312542</v>
      </c>
      <c r="N325" s="73">
        <f t="shared" si="85"/>
        <v>0.83973980254171687</v>
      </c>
      <c r="O325" s="73">
        <f t="shared" si="85"/>
        <v>0.84732719398687284</v>
      </c>
      <c r="P325" s="73">
        <f t="shared" si="85"/>
        <v>0.85371662691497641</v>
      </c>
      <c r="Q325" s="73">
        <f t="shared" si="85"/>
        <v>0.85531636691786028</v>
      </c>
    </row>
    <row r="326" spans="1:17" ht="12" customHeight="1" x14ac:dyDescent="0.25">
      <c r="A326" s="23" t="s">
        <v>60</v>
      </c>
      <c r="B326" s="73"/>
      <c r="C326" s="73">
        <f t="shared" si="85"/>
        <v>1.0267652521357218</v>
      </c>
      <c r="D326" s="73">
        <f t="shared" si="85"/>
        <v>1.029557497833312</v>
      </c>
      <c r="E326" s="73">
        <f t="shared" si="85"/>
        <v>1.0314759545045604</v>
      </c>
      <c r="F326" s="73">
        <f t="shared" si="85"/>
        <v>1.0355908138756953</v>
      </c>
      <c r="G326" s="73">
        <f t="shared" si="85"/>
        <v>1.0370447420121969</v>
      </c>
      <c r="H326" s="73">
        <f t="shared" si="85"/>
        <v>1.0318171828329024</v>
      </c>
      <c r="I326" s="73">
        <f t="shared" si="85"/>
        <v>1.0391722016144453</v>
      </c>
      <c r="J326" s="73">
        <f t="shared" si="85"/>
        <v>1.0391647048201456</v>
      </c>
      <c r="K326" s="73" t="str">
        <f t="shared" si="85"/>
        <v/>
      </c>
      <c r="L326" s="73">
        <f t="shared" si="85"/>
        <v>1.0369367269556575</v>
      </c>
      <c r="M326" s="73">
        <f t="shared" si="85"/>
        <v>1.0261699843272325</v>
      </c>
      <c r="N326" s="73">
        <f t="shared" si="85"/>
        <v>1.0292709031307081</v>
      </c>
      <c r="O326" s="73">
        <f t="shared" si="85"/>
        <v>1.0319895547616933</v>
      </c>
      <c r="P326" s="73">
        <f t="shared" si="85"/>
        <v>1.0329721205205755</v>
      </c>
      <c r="Q326" s="73">
        <f t="shared" si="85"/>
        <v>1.0291333929992992</v>
      </c>
    </row>
    <row r="327" spans="1:17" ht="12" customHeight="1" x14ac:dyDescent="0.25">
      <c r="A327" s="158" t="s">
        <v>112</v>
      </c>
      <c r="B327" s="169"/>
      <c r="C327" s="169">
        <f t="shared" si="85"/>
        <v>1.8880713357816212</v>
      </c>
      <c r="D327" s="169">
        <f t="shared" si="85"/>
        <v>1.935157896278237</v>
      </c>
      <c r="E327" s="169">
        <f t="shared" si="85"/>
        <v>1.9867048201732187</v>
      </c>
      <c r="F327" s="169">
        <f t="shared" si="85"/>
        <v>2.0467011180682801</v>
      </c>
      <c r="G327" s="169">
        <f t="shared" si="85"/>
        <v>2.1166578026395038</v>
      </c>
      <c r="H327" s="169">
        <f t="shared" si="85"/>
        <v>2.1978685117898653</v>
      </c>
      <c r="I327" s="169">
        <f t="shared" si="85"/>
        <v>2.2929142225758614</v>
      </c>
      <c r="J327" s="169">
        <f t="shared" si="85"/>
        <v>2.3591464132464299</v>
      </c>
      <c r="K327" s="169" t="str">
        <f t="shared" si="85"/>
        <v/>
      </c>
      <c r="L327" s="169">
        <f t="shared" si="85"/>
        <v>2.65733252489331</v>
      </c>
      <c r="M327" s="169">
        <f t="shared" si="85"/>
        <v>2.8104810232917901</v>
      </c>
      <c r="N327" s="169">
        <f t="shared" si="85"/>
        <v>3.0234585601501536</v>
      </c>
      <c r="O327" s="169">
        <f t="shared" si="85"/>
        <v>3.2102608718659944</v>
      </c>
      <c r="P327" s="169">
        <f t="shared" si="85"/>
        <v>3.3648301429744216</v>
      </c>
      <c r="Q327" s="169">
        <f t="shared" si="85"/>
        <v>3.4844328917522249</v>
      </c>
    </row>
    <row r="328" spans="1:17" ht="12" customHeight="1" x14ac:dyDescent="0.25">
      <c r="A328" s="23" t="s">
        <v>60</v>
      </c>
      <c r="B328" s="73"/>
      <c r="C328" s="73">
        <f t="shared" si="85"/>
        <v>1.8880713357816212</v>
      </c>
      <c r="D328" s="73">
        <f t="shared" si="85"/>
        <v>1.935157896278237</v>
      </c>
      <c r="E328" s="73">
        <f t="shared" si="85"/>
        <v>1.9867048201732187</v>
      </c>
      <c r="F328" s="73">
        <f t="shared" si="85"/>
        <v>2.0467011180682801</v>
      </c>
      <c r="G328" s="73">
        <f t="shared" si="85"/>
        <v>2.1166578026395038</v>
      </c>
      <c r="H328" s="73">
        <f t="shared" si="85"/>
        <v>2.1978685117898653</v>
      </c>
      <c r="I328" s="73">
        <f t="shared" si="85"/>
        <v>2.2929142225758614</v>
      </c>
      <c r="J328" s="73">
        <f t="shared" si="85"/>
        <v>2.3591464132464299</v>
      </c>
      <c r="K328" s="73" t="str">
        <f t="shared" si="85"/>
        <v/>
      </c>
      <c r="L328" s="73">
        <f t="shared" si="85"/>
        <v>2.65733252489331</v>
      </c>
      <c r="M328" s="73">
        <f t="shared" si="85"/>
        <v>2.8104810232917901</v>
      </c>
      <c r="N328" s="73">
        <f t="shared" si="85"/>
        <v>3.0234585601501536</v>
      </c>
      <c r="O328" s="73">
        <f t="shared" si="85"/>
        <v>3.2102608718659944</v>
      </c>
      <c r="P328" s="73">
        <f t="shared" si="85"/>
        <v>3.3648301429744216</v>
      </c>
      <c r="Q328" s="73">
        <f t="shared" si="85"/>
        <v>3.4844328917522249</v>
      </c>
    </row>
    <row r="329" spans="1:17" ht="12" customHeight="1" x14ac:dyDescent="0.25">
      <c r="A329" s="158" t="s">
        <v>63</v>
      </c>
      <c r="B329" s="169"/>
      <c r="C329" s="169">
        <f t="shared" si="85"/>
        <v>0.85009643166276005</v>
      </c>
      <c r="D329" s="169">
        <f t="shared" si="85"/>
        <v>0.71677196032517554</v>
      </c>
      <c r="E329" s="169">
        <f t="shared" si="85"/>
        <v>0.74763770020135145</v>
      </c>
      <c r="F329" s="169">
        <f t="shared" si="85"/>
        <v>0.85765778947801452</v>
      </c>
      <c r="G329" s="169">
        <f t="shared" si="85"/>
        <v>0.86071204367112053</v>
      </c>
      <c r="H329" s="169">
        <f t="shared" si="85"/>
        <v>0.78004528071325208</v>
      </c>
      <c r="I329" s="169">
        <f t="shared" si="85"/>
        <v>0.8502295140348155</v>
      </c>
      <c r="J329" s="169">
        <f t="shared" si="85"/>
        <v>0.83191896036334878</v>
      </c>
      <c r="K329" s="169" t="str">
        <f t="shared" si="85"/>
        <v/>
      </c>
      <c r="L329" s="169">
        <f t="shared" si="85"/>
        <v>0.87793639499303044</v>
      </c>
      <c r="M329" s="169">
        <f t="shared" si="85"/>
        <v>0.87101798079596959</v>
      </c>
      <c r="N329" s="169">
        <f t="shared" si="85"/>
        <v>0.91190184030373844</v>
      </c>
      <c r="O329" s="169">
        <f t="shared" si="85"/>
        <v>0.90781585697021183</v>
      </c>
      <c r="P329" s="169">
        <f t="shared" si="85"/>
        <v>0.90258237859056956</v>
      </c>
      <c r="Q329" s="169">
        <f t="shared" si="85"/>
        <v>0.87471804960818134</v>
      </c>
    </row>
    <row r="330" spans="1:17" ht="12" customHeight="1" x14ac:dyDescent="0.25">
      <c r="A330" s="167" t="s">
        <v>148</v>
      </c>
      <c r="B330" s="174"/>
      <c r="C330" s="174">
        <f t="shared" si="85"/>
        <v>0.85009643166276005</v>
      </c>
      <c r="D330" s="174" t="str">
        <f t="shared" si="85"/>
        <v/>
      </c>
      <c r="E330" s="174">
        <f t="shared" si="85"/>
        <v>0.85464199896503668</v>
      </c>
      <c r="F330" s="174">
        <f t="shared" si="85"/>
        <v>0.85765778947801452</v>
      </c>
      <c r="G330" s="174">
        <f t="shared" si="85"/>
        <v>0.86071204367112053</v>
      </c>
      <c r="H330" s="174">
        <f t="shared" si="85"/>
        <v>0.86423907432710745</v>
      </c>
      <c r="I330" s="174">
        <f t="shared" si="85"/>
        <v>0.86779440620366122</v>
      </c>
      <c r="J330" s="174">
        <f t="shared" si="85"/>
        <v>0.87137886265288433</v>
      </c>
      <c r="K330" s="174" t="str">
        <f t="shared" si="85"/>
        <v/>
      </c>
      <c r="L330" s="174">
        <f t="shared" si="85"/>
        <v>0.87970528652885194</v>
      </c>
      <c r="M330" s="174">
        <f t="shared" si="85"/>
        <v>0.88207104191476027</v>
      </c>
      <c r="N330" s="174">
        <f t="shared" si="85"/>
        <v>0.88376777399071715</v>
      </c>
      <c r="O330" s="174">
        <f t="shared" si="85"/>
        <v>0.88487374037027022</v>
      </c>
      <c r="P330" s="174">
        <f t="shared" si="85"/>
        <v>0.88551985429322866</v>
      </c>
      <c r="Q330" s="174">
        <f t="shared" si="85"/>
        <v>0.88614103144920431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0.9302792790303468</v>
      </c>
      <c r="M331" s="174">
        <f t="shared" si="85"/>
        <v>0.93470769933739151</v>
      </c>
      <c r="N331" s="174">
        <f t="shared" si="85"/>
        <v>0.93666778968106701</v>
      </c>
      <c r="O331" s="174">
        <f t="shared" si="85"/>
        <v>0.93789218012173847</v>
      </c>
      <c r="P331" s="174">
        <f t="shared" si="85"/>
        <v>0.9388908792400682</v>
      </c>
      <c r="Q331" s="174">
        <f t="shared" si="85"/>
        <v>0.93986271522130338</v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0.87329077809664157</v>
      </c>
      <c r="M332" s="173">
        <f t="shared" si="85"/>
        <v>0.87661950041099679</v>
      </c>
      <c r="N332" s="173">
        <f t="shared" si="85"/>
        <v>0.8785861011648084</v>
      </c>
      <c r="O332" s="173">
        <f t="shared" si="85"/>
        <v>0.88023953903660657</v>
      </c>
      <c r="P332" s="173">
        <f t="shared" si="85"/>
        <v>0.8816928199841817</v>
      </c>
      <c r="Q332" s="173">
        <f t="shared" si="85"/>
        <v>0.88317462762939314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0.99844688353111821</v>
      </c>
      <c r="M333" s="172">
        <f t="shared" si="85"/>
        <v>1.0013925249454017</v>
      </c>
      <c r="N333" s="172">
        <f t="shared" si="85"/>
        <v>1.0027886342592227</v>
      </c>
      <c r="O333" s="172">
        <f t="shared" si="85"/>
        <v>1.0034970324083947</v>
      </c>
      <c r="P333" s="172">
        <f t="shared" si="85"/>
        <v>1.0039455690079353</v>
      </c>
      <c r="Q333" s="172">
        <f t="shared" si="85"/>
        <v>1.0042971961984415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0.71677196032517554</v>
      </c>
      <c r="E334" s="171">
        <f t="shared" si="85"/>
        <v>0.72175970608934725</v>
      </c>
      <c r="F334" s="171" t="str">
        <f t="shared" si="85"/>
        <v/>
      </c>
      <c r="G334" s="171" t="str">
        <f t="shared" si="85"/>
        <v/>
      </c>
      <c r="H334" s="171">
        <f t="shared" si="85"/>
        <v>0.73732171019909476</v>
      </c>
      <c r="I334" s="171">
        <f t="shared" si="85"/>
        <v>0.73867426562662453</v>
      </c>
      <c r="J334" s="171">
        <f t="shared" si="85"/>
        <v>0.7422982848931835</v>
      </c>
      <c r="K334" s="171" t="str">
        <f t="shared" si="85"/>
        <v/>
      </c>
      <c r="L334" s="171">
        <f t="shared" si="85"/>
        <v>0.75180759912395378</v>
      </c>
      <c r="M334" s="171">
        <f t="shared" si="85"/>
        <v>0.75676902224052822</v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>
        <f t="shared" si="85"/>
        <v>0.77261255618590075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>
        <f t="shared" si="85"/>
        <v>0.87384227479258481</v>
      </c>
      <c r="M335" s="170">
        <f t="shared" si="85"/>
        <v>0.85413946275870001</v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>
        <f t="shared" si="85"/>
        <v>0.86066219588236381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>
        <f t="shared" si="85"/>
        <v>0.76420528650133546</v>
      </c>
      <c r="M336" s="73">
        <f t="shared" si="85"/>
        <v>0.75733284387146682</v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>
        <f t="shared" si="85"/>
        <v>0.77257798493312468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>
        <f t="shared" si="85"/>
        <v>1.0215448839784416</v>
      </c>
      <c r="M337" s="73">
        <f t="shared" si="85"/>
        <v>1.0067263613939748</v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>
        <f t="shared" si="85"/>
        <v>1</v>
      </c>
    </row>
    <row r="338" spans="1:17" ht="12" customHeight="1" x14ac:dyDescent="0.25">
      <c r="A338" s="158" t="s">
        <v>62</v>
      </c>
      <c r="B338" s="169"/>
      <c r="C338" s="169">
        <f t="shared" si="85"/>
        <v>0.83341551541313708</v>
      </c>
      <c r="D338" s="169">
        <f t="shared" si="85"/>
        <v>0.83467935152357764</v>
      </c>
      <c r="E338" s="169">
        <f t="shared" si="85"/>
        <v>0.83800533954425283</v>
      </c>
      <c r="F338" s="169">
        <f t="shared" si="85"/>
        <v>0.84132069142116905</v>
      </c>
      <c r="G338" s="169">
        <f t="shared" si="85"/>
        <v>0.84502752237408174</v>
      </c>
      <c r="H338" s="169">
        <f t="shared" si="85"/>
        <v>0.84937686743831831</v>
      </c>
      <c r="I338" s="169">
        <f t="shared" si="85"/>
        <v>0.85384399248930465</v>
      </c>
      <c r="J338" s="169">
        <f t="shared" si="85"/>
        <v>0.85743308314280375</v>
      </c>
      <c r="K338" s="169" t="str">
        <f t="shared" si="85"/>
        <v/>
      </c>
      <c r="L338" s="169">
        <f t="shared" si="85"/>
        <v>0.85796545021765014</v>
      </c>
      <c r="M338" s="169">
        <f t="shared" si="85"/>
        <v>0.85847635838484682</v>
      </c>
      <c r="N338" s="169">
        <f t="shared" si="85"/>
        <v>0.86065197337906874</v>
      </c>
      <c r="O338" s="169">
        <f t="shared" si="85"/>
        <v>0.86231123579595581</v>
      </c>
      <c r="P338" s="169">
        <f t="shared" si="85"/>
        <v>0.86543360543392811</v>
      </c>
      <c r="Q338" s="169">
        <f t="shared" si="85"/>
        <v>0.86820562868384521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0.83341551541313708</v>
      </c>
      <c r="D340" s="65">
        <f t="shared" si="86"/>
        <v>0.83467935152357764</v>
      </c>
      <c r="E340" s="65">
        <f t="shared" si="86"/>
        <v>0.83800533954425283</v>
      </c>
      <c r="F340" s="65">
        <f t="shared" si="86"/>
        <v>0.84132069142116905</v>
      </c>
      <c r="G340" s="65">
        <f t="shared" si="86"/>
        <v>0.84502752237408174</v>
      </c>
      <c r="H340" s="65">
        <f t="shared" si="86"/>
        <v>0.84937686743831831</v>
      </c>
      <c r="I340" s="65">
        <f t="shared" si="86"/>
        <v>0.85384399248930465</v>
      </c>
      <c r="J340" s="65">
        <f t="shared" si="86"/>
        <v>0.85743308314280375</v>
      </c>
      <c r="K340" s="65" t="str">
        <f t="shared" si="86"/>
        <v/>
      </c>
      <c r="L340" s="65">
        <f t="shared" si="86"/>
        <v>0.85796545021765014</v>
      </c>
      <c r="M340" s="65">
        <f t="shared" si="86"/>
        <v>0.85847635838484682</v>
      </c>
      <c r="N340" s="65">
        <f t="shared" si="86"/>
        <v>0.86065197337906874</v>
      </c>
      <c r="O340" s="65">
        <f t="shared" si="86"/>
        <v>0.86231123579595581</v>
      </c>
      <c r="P340" s="65">
        <f t="shared" si="86"/>
        <v>0.86543360543392811</v>
      </c>
      <c r="Q340" s="65">
        <f t="shared" si="86"/>
        <v>0.86820562868384521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13757.287157182438</v>
      </c>
      <c r="D361" s="168">
        <f t="shared" ref="D361:Q361" si="94">SUM(D362,D365,D367,D376)</f>
        <v>14726.217102128465</v>
      </c>
      <c r="E361" s="168">
        <f t="shared" si="94"/>
        <v>15693.588832482965</v>
      </c>
      <c r="F361" s="168">
        <f t="shared" si="94"/>
        <v>15572.570033577222</v>
      </c>
      <c r="G361" s="168">
        <f t="shared" si="94"/>
        <v>15514.269456541657</v>
      </c>
      <c r="H361" s="168">
        <f t="shared" si="94"/>
        <v>15161.006517250033</v>
      </c>
      <c r="I361" s="168">
        <f t="shared" si="94"/>
        <v>13210.15543421071</v>
      </c>
      <c r="J361" s="168">
        <f t="shared" si="94"/>
        <v>14504.693006225103</v>
      </c>
      <c r="K361" s="168">
        <f t="shared" si="94"/>
        <v>0</v>
      </c>
      <c r="L361" s="168">
        <f t="shared" si="94"/>
        <v>16812.828065735361</v>
      </c>
      <c r="M361" s="168">
        <f t="shared" si="94"/>
        <v>14747.556016494411</v>
      </c>
      <c r="N361" s="168">
        <f t="shared" si="94"/>
        <v>14571.215971956606</v>
      </c>
      <c r="O361" s="168">
        <f t="shared" si="94"/>
        <v>13876.639236629902</v>
      </c>
      <c r="P361" s="168">
        <f t="shared" si="94"/>
        <v>11488.646464720663</v>
      </c>
      <c r="Q361" s="168">
        <f t="shared" si="94"/>
        <v>12792.500576472779</v>
      </c>
    </row>
    <row r="362" spans="1:17" ht="12" customHeight="1" x14ac:dyDescent="0.25">
      <c r="A362" s="158" t="s">
        <v>65</v>
      </c>
      <c r="B362" s="157"/>
      <c r="C362" s="157">
        <f>SUM(C363:C364)</f>
        <v>10362.317372064912</v>
      </c>
      <c r="D362" s="157">
        <f t="shared" ref="D362:Q362" si="95">SUM(D363:D364)</f>
        <v>10114.151010655687</v>
      </c>
      <c r="E362" s="157">
        <f t="shared" si="95"/>
        <v>10969.594148152282</v>
      </c>
      <c r="F362" s="157">
        <f t="shared" si="95"/>
        <v>11969.112353948847</v>
      </c>
      <c r="G362" s="157">
        <f t="shared" si="95"/>
        <v>11965.036490825918</v>
      </c>
      <c r="H362" s="157">
        <f t="shared" si="95"/>
        <v>10805.694245008484</v>
      </c>
      <c r="I362" s="157">
        <f t="shared" si="95"/>
        <v>9505.5122421044816</v>
      </c>
      <c r="J362" s="157">
        <f t="shared" si="95"/>
        <v>10381.141641702849</v>
      </c>
      <c r="K362" s="157">
        <f t="shared" si="95"/>
        <v>0</v>
      </c>
      <c r="L362" s="157">
        <f t="shared" si="95"/>
        <v>12958.05099573691</v>
      </c>
      <c r="M362" s="157">
        <f t="shared" si="95"/>
        <v>10997.892211719418</v>
      </c>
      <c r="N362" s="157">
        <f t="shared" si="95"/>
        <v>10638.856030009492</v>
      </c>
      <c r="O362" s="157">
        <f t="shared" si="95"/>
        <v>10621.485352659596</v>
      </c>
      <c r="P362" s="157">
        <f t="shared" si="95"/>
        <v>8237.1717758419127</v>
      </c>
      <c r="Q362" s="157">
        <f t="shared" si="95"/>
        <v>9157.5646050972482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10317.421838158012</v>
      </c>
      <c r="D363" s="156">
        <f t="shared" si="96"/>
        <v>10070.239160612084</v>
      </c>
      <c r="E363" s="156">
        <f t="shared" si="96"/>
        <v>10897.403978127842</v>
      </c>
      <c r="F363" s="156">
        <f t="shared" si="96"/>
        <v>11899.301158627424</v>
      </c>
      <c r="G363" s="156">
        <f t="shared" si="96"/>
        <v>11893.754138650569</v>
      </c>
      <c r="H363" s="156">
        <f t="shared" si="96"/>
        <v>10738.688031208203</v>
      </c>
      <c r="I363" s="156">
        <f t="shared" si="96"/>
        <v>9438.4929890315434</v>
      </c>
      <c r="J363" s="156">
        <f t="shared" si="96"/>
        <v>10291.823963957686</v>
      </c>
      <c r="K363" s="156">
        <f t="shared" si="96"/>
        <v>0</v>
      </c>
      <c r="L363" s="156">
        <f t="shared" si="96"/>
        <v>12917.326058862853</v>
      </c>
      <c r="M363" s="156">
        <f t="shared" si="96"/>
        <v>10961.580945918911</v>
      </c>
      <c r="N363" s="156">
        <f t="shared" si="96"/>
        <v>10611.626092163291</v>
      </c>
      <c r="O363" s="156">
        <f t="shared" si="96"/>
        <v>10595.368381660059</v>
      </c>
      <c r="P363" s="156">
        <f t="shared" si="96"/>
        <v>8217.812977316351</v>
      </c>
      <c r="Q363" s="156">
        <f t="shared" si="96"/>
        <v>9117.3639622714509</v>
      </c>
    </row>
    <row r="364" spans="1:17" ht="12" customHeight="1" x14ac:dyDescent="0.25">
      <c r="A364" s="23" t="s">
        <v>60</v>
      </c>
      <c r="B364" s="156"/>
      <c r="C364" s="156">
        <f t="shared" si="96"/>
        <v>44.895533906900091</v>
      </c>
      <c r="D364" s="156">
        <f t="shared" si="96"/>
        <v>43.911850043603884</v>
      </c>
      <c r="E364" s="156">
        <f t="shared" si="96"/>
        <v>72.19017002444015</v>
      </c>
      <c r="F364" s="156">
        <f t="shared" si="96"/>
        <v>69.811195321423398</v>
      </c>
      <c r="G364" s="156">
        <f t="shared" si="96"/>
        <v>71.282352175348791</v>
      </c>
      <c r="H364" s="156">
        <f t="shared" si="96"/>
        <v>67.006213800282225</v>
      </c>
      <c r="I364" s="156">
        <f t="shared" si="96"/>
        <v>67.019253072938739</v>
      </c>
      <c r="J364" s="156">
        <f t="shared" si="96"/>
        <v>89.317677745162172</v>
      </c>
      <c r="K364" s="156">
        <f t="shared" si="96"/>
        <v>0</v>
      </c>
      <c r="L364" s="156">
        <f t="shared" si="96"/>
        <v>40.72493687405823</v>
      </c>
      <c r="M364" s="156">
        <f t="shared" si="96"/>
        <v>36.311265800507094</v>
      </c>
      <c r="N364" s="156">
        <f t="shared" si="96"/>
        <v>27.229937846201061</v>
      </c>
      <c r="O364" s="156">
        <f t="shared" si="96"/>
        <v>26.116970999538342</v>
      </c>
      <c r="P364" s="156">
        <f t="shared" si="96"/>
        <v>19.358798525561905</v>
      </c>
      <c r="Q364" s="156">
        <f t="shared" si="96"/>
        <v>40.200642825797331</v>
      </c>
    </row>
    <row r="365" spans="1:17" ht="12" customHeight="1" x14ac:dyDescent="0.25">
      <c r="A365" s="158" t="s">
        <v>112</v>
      </c>
      <c r="B365" s="157"/>
      <c r="C365" s="157">
        <f>C366</f>
        <v>27.187930013170462</v>
      </c>
      <c r="D365" s="157">
        <f t="shared" ref="D365:Q365" si="97">D366</f>
        <v>48.149298189855784</v>
      </c>
      <c r="E365" s="157">
        <f t="shared" si="97"/>
        <v>41.056576308240217</v>
      </c>
      <c r="F365" s="157">
        <f t="shared" si="97"/>
        <v>48.299037970619004</v>
      </c>
      <c r="G365" s="157">
        <f t="shared" si="97"/>
        <v>67.830826627556078</v>
      </c>
      <c r="H365" s="157">
        <f t="shared" si="97"/>
        <v>98.767372663964153</v>
      </c>
      <c r="I365" s="157">
        <f t="shared" si="97"/>
        <v>109.83365776698052</v>
      </c>
      <c r="J365" s="157">
        <f t="shared" si="97"/>
        <v>236.99907114370504</v>
      </c>
      <c r="K365" s="157">
        <f t="shared" si="97"/>
        <v>0</v>
      </c>
      <c r="L365" s="157">
        <f t="shared" si="97"/>
        <v>365.39128738624555</v>
      </c>
      <c r="M365" s="157">
        <f t="shared" si="97"/>
        <v>274.29529851156889</v>
      </c>
      <c r="N365" s="157">
        <f t="shared" si="97"/>
        <v>733.65130405138837</v>
      </c>
      <c r="O365" s="157">
        <f t="shared" si="97"/>
        <v>65.694767247405508</v>
      </c>
      <c r="P365" s="157">
        <f t="shared" si="97"/>
        <v>131.37894119389688</v>
      </c>
      <c r="Q365" s="157">
        <f t="shared" si="97"/>
        <v>373.41516094712267</v>
      </c>
    </row>
    <row r="366" spans="1:17" ht="12" customHeight="1" x14ac:dyDescent="0.25">
      <c r="A366" s="23" t="s">
        <v>60</v>
      </c>
      <c r="B366" s="156"/>
      <c r="C366" s="156">
        <f t="shared" si="96"/>
        <v>27.187930013170462</v>
      </c>
      <c r="D366" s="156">
        <f t="shared" si="96"/>
        <v>48.149298189855784</v>
      </c>
      <c r="E366" s="156">
        <f t="shared" si="96"/>
        <v>41.056576308240217</v>
      </c>
      <c r="F366" s="156">
        <f t="shared" si="96"/>
        <v>48.299037970619004</v>
      </c>
      <c r="G366" s="156">
        <f t="shared" si="96"/>
        <v>67.830826627556078</v>
      </c>
      <c r="H366" s="156">
        <f t="shared" si="96"/>
        <v>98.767372663964153</v>
      </c>
      <c r="I366" s="156">
        <f t="shared" si="96"/>
        <v>109.83365776698052</v>
      </c>
      <c r="J366" s="156">
        <f t="shared" si="96"/>
        <v>236.99907114370504</v>
      </c>
      <c r="K366" s="156">
        <f t="shared" si="96"/>
        <v>0</v>
      </c>
      <c r="L366" s="156">
        <f t="shared" si="96"/>
        <v>365.39128738624555</v>
      </c>
      <c r="M366" s="156">
        <f t="shared" si="96"/>
        <v>274.29529851156889</v>
      </c>
      <c r="N366" s="156">
        <f t="shared" si="96"/>
        <v>733.65130405138837</v>
      </c>
      <c r="O366" s="156">
        <f t="shared" si="96"/>
        <v>65.694767247405508</v>
      </c>
      <c r="P366" s="156">
        <f t="shared" si="96"/>
        <v>131.37894119389688</v>
      </c>
      <c r="Q366" s="156">
        <f t="shared" si="96"/>
        <v>373.41516094712267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2416.2066767830088</v>
      </c>
      <c r="D367" s="157">
        <f t="shared" ref="D367:Q367" si="98">IF(D291=0,0,D291/0.086*1000000/SUM(D$53:D$56))</f>
        <v>3587.1868323403964</v>
      </c>
      <c r="E367" s="157">
        <f t="shared" si="98"/>
        <v>3586.7520449898507</v>
      </c>
      <c r="F367" s="157">
        <f t="shared" si="98"/>
        <v>2403.0244326310217</v>
      </c>
      <c r="G367" s="157">
        <f t="shared" si="98"/>
        <v>2414.5474039030764</v>
      </c>
      <c r="H367" s="157">
        <f t="shared" si="98"/>
        <v>3122.8991866758129</v>
      </c>
      <c r="I367" s="157">
        <f t="shared" si="98"/>
        <v>2515.8660123420013</v>
      </c>
      <c r="J367" s="157">
        <f t="shared" si="98"/>
        <v>2742.1805287846432</v>
      </c>
      <c r="K367" s="157">
        <f t="shared" si="98"/>
        <v>0</v>
      </c>
      <c r="L367" s="157">
        <f t="shared" si="98"/>
        <v>2520.7132947195059</v>
      </c>
      <c r="M367" s="157">
        <f t="shared" si="98"/>
        <v>2532.2922705412193</v>
      </c>
      <c r="N367" s="157">
        <f t="shared" si="98"/>
        <v>2294.2641401227143</v>
      </c>
      <c r="O367" s="157">
        <f t="shared" si="98"/>
        <v>2281.0590410196</v>
      </c>
      <c r="P367" s="157">
        <f t="shared" si="98"/>
        <v>2248.2141014527656</v>
      </c>
      <c r="Q367" s="157">
        <f t="shared" si="98"/>
        <v>2393.4887242471054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2416.2066767830088</v>
      </c>
      <c r="D368" s="132">
        <f t="shared" ref="D368:Q368" si="99">IF(D292=0,0,D292/0.086*1000000/D$53)</f>
        <v>0</v>
      </c>
      <c r="E368" s="132">
        <f t="shared" si="99"/>
        <v>2407.1745116466468</v>
      </c>
      <c r="F368" s="132">
        <f t="shared" si="99"/>
        <v>2403.0244326310217</v>
      </c>
      <c r="G368" s="132">
        <f t="shared" si="99"/>
        <v>2414.5474039030764</v>
      </c>
      <c r="H368" s="132">
        <f t="shared" si="99"/>
        <v>2371.7627351678589</v>
      </c>
      <c r="I368" s="132">
        <f t="shared" si="99"/>
        <v>2396.0724124295502</v>
      </c>
      <c r="J368" s="132">
        <f t="shared" si="99"/>
        <v>2404.8456175393371</v>
      </c>
      <c r="K368" s="132">
        <f t="shared" si="99"/>
        <v>0</v>
      </c>
      <c r="L368" s="132">
        <f t="shared" si="99"/>
        <v>2521.0706338722257</v>
      </c>
      <c r="M368" s="132">
        <f t="shared" si="99"/>
        <v>2390.7391737959165</v>
      </c>
      <c r="N368" s="132">
        <f t="shared" si="99"/>
        <v>2339.6673703267884</v>
      </c>
      <c r="O368" s="132">
        <f t="shared" si="99"/>
        <v>2319.4326506992106</v>
      </c>
      <c r="P368" s="132">
        <f t="shared" si="99"/>
        <v>2277.7199252390551</v>
      </c>
      <c r="Q368" s="132">
        <f t="shared" si="99"/>
        <v>2275.735511295592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2383.5001485379203</v>
      </c>
      <c r="M369" s="132">
        <f t="shared" si="100"/>
        <v>2298.8561435128227</v>
      </c>
      <c r="N369" s="132">
        <f t="shared" si="100"/>
        <v>2255.7303009058655</v>
      </c>
      <c r="O369" s="132">
        <f t="shared" si="100"/>
        <v>2232.6351258335785</v>
      </c>
      <c r="P369" s="132">
        <f t="shared" si="100"/>
        <v>2187.9025594785085</v>
      </c>
      <c r="Q369" s="132">
        <f t="shared" si="100"/>
        <v>2181.69689858222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1298.1987166269341</v>
      </c>
      <c r="M370" s="165">
        <f t="shared" si="101"/>
        <v>1228.6215037272336</v>
      </c>
      <c r="N370" s="165">
        <f t="shared" si="101"/>
        <v>1200.8675581765656</v>
      </c>
      <c r="O370" s="165">
        <f t="shared" si="101"/>
        <v>1188.3390910644418</v>
      </c>
      <c r="P370" s="165">
        <f t="shared" si="101"/>
        <v>1164.2545741162965</v>
      </c>
      <c r="Q370" s="165">
        <f t="shared" si="101"/>
        <v>1160.6136574740724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1085.3014319109859</v>
      </c>
      <c r="M371" s="164">
        <f t="shared" si="101"/>
        <v>1070.2346397855893</v>
      </c>
      <c r="N371" s="164">
        <f t="shared" si="101"/>
        <v>1054.8627427293</v>
      </c>
      <c r="O371" s="164">
        <f t="shared" si="101"/>
        <v>1044.2960347691362</v>
      </c>
      <c r="P371" s="164">
        <f t="shared" si="101"/>
        <v>1023.6479853622126</v>
      </c>
      <c r="Q371" s="164">
        <f t="shared" si="101"/>
        <v>1021.0832411081478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3587.1868323403964</v>
      </c>
      <c r="E372" s="162">
        <f t="shared" si="102"/>
        <v>4068.9566624473314</v>
      </c>
      <c r="F372" s="162">
        <f t="shared" si="102"/>
        <v>0</v>
      </c>
      <c r="G372" s="162">
        <f t="shared" si="102"/>
        <v>0</v>
      </c>
      <c r="H372" s="162">
        <f t="shared" si="102"/>
        <v>3720.8692932121685</v>
      </c>
      <c r="I372" s="162">
        <f t="shared" si="102"/>
        <v>3686.3866747101015</v>
      </c>
      <c r="J372" s="162">
        <f t="shared" si="102"/>
        <v>4024.2486527057908</v>
      </c>
      <c r="K372" s="162">
        <f t="shared" si="102"/>
        <v>0</v>
      </c>
      <c r="L372" s="162">
        <f t="shared" si="102"/>
        <v>2872.6180270258933</v>
      </c>
      <c r="M372" s="162">
        <f t="shared" si="102"/>
        <v>3328.9430213923179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3241.878375737318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2491.1206985376698</v>
      </c>
      <c r="M373" s="160">
        <f t="shared" si="103"/>
        <v>2747.5090773021693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2652.5855664690362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1429.8033826824562</v>
      </c>
      <c r="M374" s="156">
        <f t="shared" si="104"/>
        <v>1681.0135774277571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1625.1964347305852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1061.3173158552131</v>
      </c>
      <c r="M375" s="156">
        <f t="shared" si="104"/>
        <v>1066.4954998744117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1027.38913173845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951.57517832134545</v>
      </c>
      <c r="D376" s="157">
        <f t="shared" ref="D376:Q376" si="105">IF(D300=0,0,D300/0.086*1000000/SUM(D$58:D$59))</f>
        <v>976.72996094252551</v>
      </c>
      <c r="E376" s="157">
        <f t="shared" si="105"/>
        <v>1096.1860630325925</v>
      </c>
      <c r="F376" s="157">
        <f t="shared" si="105"/>
        <v>1152.1342090267333</v>
      </c>
      <c r="G376" s="157">
        <f t="shared" si="105"/>
        <v>1066.8547351851057</v>
      </c>
      <c r="H376" s="157">
        <f t="shared" si="105"/>
        <v>1133.6457129017713</v>
      </c>
      <c r="I376" s="157">
        <f t="shared" si="105"/>
        <v>1078.9435219972472</v>
      </c>
      <c r="J376" s="157">
        <f t="shared" si="105"/>
        <v>1144.3717645939046</v>
      </c>
      <c r="K376" s="157">
        <f t="shared" si="105"/>
        <v>0</v>
      </c>
      <c r="L376" s="157">
        <f t="shared" si="105"/>
        <v>968.67248789269615</v>
      </c>
      <c r="M376" s="157">
        <f t="shared" si="105"/>
        <v>943.07623572220405</v>
      </c>
      <c r="N376" s="157">
        <f t="shared" si="105"/>
        <v>904.44449777301122</v>
      </c>
      <c r="O376" s="157">
        <f t="shared" si="105"/>
        <v>908.40007570330147</v>
      </c>
      <c r="P376" s="157">
        <f t="shared" si="105"/>
        <v>871.88164623208877</v>
      </c>
      <c r="Q376" s="157">
        <f t="shared" si="105"/>
        <v>868.03208618130327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951.57517832134545</v>
      </c>
      <c r="D378" s="57">
        <f t="shared" ref="D378:Q378" si="107">IF(D302=0,0,D302/0.086*1000000/D$59)</f>
        <v>976.72996094252551</v>
      </c>
      <c r="E378" s="57">
        <f t="shared" si="107"/>
        <v>1096.1860630325925</v>
      </c>
      <c r="F378" s="57">
        <f t="shared" si="107"/>
        <v>1152.1342090267333</v>
      </c>
      <c r="G378" s="57">
        <f t="shared" si="107"/>
        <v>1066.8547351851057</v>
      </c>
      <c r="H378" s="57">
        <f t="shared" si="107"/>
        <v>1133.6457129017713</v>
      </c>
      <c r="I378" s="57">
        <f t="shared" si="107"/>
        <v>1078.9435219972472</v>
      </c>
      <c r="J378" s="57">
        <f t="shared" si="107"/>
        <v>1144.3717645939046</v>
      </c>
      <c r="K378" s="57">
        <f t="shared" si="107"/>
        <v>0</v>
      </c>
      <c r="L378" s="57">
        <f t="shared" si="107"/>
        <v>968.67248789269615</v>
      </c>
      <c r="M378" s="57">
        <f t="shared" si="107"/>
        <v>943.07623572220405</v>
      </c>
      <c r="N378" s="57">
        <f t="shared" si="107"/>
        <v>904.44449777301122</v>
      </c>
      <c r="O378" s="57">
        <f t="shared" si="107"/>
        <v>908.40007570330147</v>
      </c>
      <c r="P378" s="57">
        <f t="shared" si="107"/>
        <v>871.88164623208877</v>
      </c>
      <c r="Q378" s="57">
        <f t="shared" si="107"/>
        <v>868.03208618130327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11209.321309002513</v>
      </c>
      <c r="D380" s="168">
        <f t="shared" si="108"/>
        <v>11631.585637264834</v>
      </c>
      <c r="E380" s="168">
        <f t="shared" si="108"/>
        <v>12567.059944196022</v>
      </c>
      <c r="F380" s="168">
        <f t="shared" si="108"/>
        <v>12889.879570677356</v>
      </c>
      <c r="G380" s="168">
        <f t="shared" si="108"/>
        <v>12932.715808304383</v>
      </c>
      <c r="H380" s="168">
        <f t="shared" si="108"/>
        <v>12462.704135151784</v>
      </c>
      <c r="I380" s="168">
        <f t="shared" si="108"/>
        <v>11200.880018485963</v>
      </c>
      <c r="J380" s="168">
        <f t="shared" si="108"/>
        <v>12474.949941840992</v>
      </c>
      <c r="K380" s="168">
        <f t="shared" si="108"/>
        <v>0</v>
      </c>
      <c r="L380" s="168">
        <f t="shared" si="108"/>
        <v>14876.861085652172</v>
      </c>
      <c r="M380" s="168">
        <f t="shared" si="108"/>
        <v>12959.894980061994</v>
      </c>
      <c r="N380" s="168">
        <f t="shared" si="108"/>
        <v>14027.751730739337</v>
      </c>
      <c r="O380" s="168">
        <f t="shared" si="108"/>
        <v>12069.698702143191</v>
      </c>
      <c r="P380" s="168">
        <f t="shared" si="108"/>
        <v>10261.502604138004</v>
      </c>
      <c r="Q380" s="168">
        <f t="shared" si="108"/>
        <v>11988.000644846406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8310.9223658774063</v>
      </c>
      <c r="D381" s="157">
        <f t="shared" si="109"/>
        <v>8151.9578743900411</v>
      </c>
      <c r="E381" s="157">
        <f t="shared" si="109"/>
        <v>8885.2918220806205</v>
      </c>
      <c r="F381" s="157">
        <f t="shared" si="109"/>
        <v>9760.7389033609325</v>
      </c>
      <c r="G381" s="157">
        <f t="shared" si="109"/>
        <v>9809.3895157029365</v>
      </c>
      <c r="H381" s="157">
        <f t="shared" si="109"/>
        <v>8846.7312196623334</v>
      </c>
      <c r="I381" s="157">
        <f t="shared" si="109"/>
        <v>7888.7278809316722</v>
      </c>
      <c r="J381" s="157">
        <f t="shared" si="109"/>
        <v>8653.3402481971261</v>
      </c>
      <c r="K381" s="157">
        <f t="shared" si="109"/>
        <v>0</v>
      </c>
      <c r="L381" s="157">
        <f t="shared" si="109"/>
        <v>10861.781463402707</v>
      </c>
      <c r="M381" s="157">
        <f t="shared" si="109"/>
        <v>9173.7124960229303</v>
      </c>
      <c r="N381" s="157">
        <f t="shared" si="109"/>
        <v>8939.031781998885</v>
      </c>
      <c r="O381" s="157">
        <f t="shared" si="109"/>
        <v>9004.696201362789</v>
      </c>
      <c r="P381" s="157">
        <f t="shared" si="109"/>
        <v>7035.6806747763139</v>
      </c>
      <c r="Q381" s="157">
        <f t="shared" si="109"/>
        <v>7839.6024440299107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8264.8251916857207</v>
      </c>
      <c r="D382" s="156">
        <f t="shared" si="110"/>
        <v>8106.7480999339168</v>
      </c>
      <c r="E382" s="156">
        <f t="shared" si="110"/>
        <v>8810.8293975488141</v>
      </c>
      <c r="F382" s="156">
        <f t="shared" si="110"/>
        <v>9688.443070780384</v>
      </c>
      <c r="G382" s="156">
        <f t="shared" si="110"/>
        <v>9735.46652718123</v>
      </c>
      <c r="H382" s="156">
        <f t="shared" si="110"/>
        <v>8777.5930569066277</v>
      </c>
      <c r="I382" s="156">
        <f t="shared" si="110"/>
        <v>7819.0833361653104</v>
      </c>
      <c r="J382" s="156">
        <f t="shared" si="110"/>
        <v>8560.5244699678533</v>
      </c>
      <c r="K382" s="156">
        <f t="shared" si="110"/>
        <v>0</v>
      </c>
      <c r="L382" s="156">
        <f t="shared" si="110"/>
        <v>10819.552280655045</v>
      </c>
      <c r="M382" s="156">
        <f t="shared" si="110"/>
        <v>9136.4509649655211</v>
      </c>
      <c r="N382" s="156">
        <f t="shared" si="110"/>
        <v>8911.0047992797317</v>
      </c>
      <c r="O382" s="156">
        <f t="shared" si="110"/>
        <v>8977.7437600892517</v>
      </c>
      <c r="P382" s="156">
        <f t="shared" si="110"/>
        <v>7015.6835756126338</v>
      </c>
      <c r="Q382" s="156">
        <f t="shared" si="110"/>
        <v>7798.2306200778448</v>
      </c>
    </row>
    <row r="383" spans="1:17" ht="12" customHeight="1" x14ac:dyDescent="0.25">
      <c r="A383" s="23" t="s">
        <v>60</v>
      </c>
      <c r="B383" s="156"/>
      <c r="C383" s="156">
        <f t="shared" si="110"/>
        <v>46.097174191686115</v>
      </c>
      <c r="D383" s="156">
        <f t="shared" si="110"/>
        <v>45.209774456124428</v>
      </c>
      <c r="E383" s="156">
        <f t="shared" si="110"/>
        <v>74.462424531805922</v>
      </c>
      <c r="F383" s="156">
        <f t="shared" si="110"/>
        <v>72.29583258054798</v>
      </c>
      <c r="G383" s="156">
        <f t="shared" si="110"/>
        <v>73.922988521707168</v>
      </c>
      <c r="H383" s="156">
        <f t="shared" si="110"/>
        <v>69.138162755706361</v>
      </c>
      <c r="I383" s="156">
        <f t="shared" si="110"/>
        <v>69.64454476636142</v>
      </c>
      <c r="J383" s="156">
        <f t="shared" si="110"/>
        <v>92.815778229272311</v>
      </c>
      <c r="K383" s="156">
        <f t="shared" si="110"/>
        <v>0</v>
      </c>
      <c r="L383" s="156">
        <f t="shared" si="110"/>
        <v>42.22918274766171</v>
      </c>
      <c r="M383" s="156">
        <f t="shared" si="110"/>
        <v>37.261531057408341</v>
      </c>
      <c r="N383" s="156">
        <f t="shared" si="110"/>
        <v>28.026982719152414</v>
      </c>
      <c r="O383" s="156">
        <f t="shared" si="110"/>
        <v>26.952441273537627</v>
      </c>
      <c r="P383" s="156">
        <f t="shared" si="110"/>
        <v>19.997099163680268</v>
      </c>
      <c r="Q383" s="156">
        <f t="shared" si="110"/>
        <v>41.371823952065746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51.332751337103979</v>
      </c>
      <c r="D384" s="157">
        <f t="shared" si="111"/>
        <v>93.176494592354842</v>
      </c>
      <c r="E384" s="157">
        <f t="shared" si="111"/>
        <v>81.567298051390409</v>
      </c>
      <c r="F384" s="157">
        <f t="shared" si="111"/>
        <v>98.853695016088238</v>
      </c>
      <c r="G384" s="157">
        <f t="shared" si="111"/>
        <v>143.57464844070401</v>
      </c>
      <c r="H384" s="157">
        <f t="shared" si="111"/>
        <v>217.07769837034195</v>
      </c>
      <c r="I384" s="157">
        <f t="shared" si="111"/>
        <v>251.83915601143934</v>
      </c>
      <c r="J384" s="157">
        <f t="shared" si="111"/>
        <v>559.11550863140712</v>
      </c>
      <c r="K384" s="157">
        <f t="shared" si="111"/>
        <v>0</v>
      </c>
      <c r="L384" s="157">
        <f t="shared" si="111"/>
        <v>970.96615228410872</v>
      </c>
      <c r="M384" s="157">
        <f t="shared" si="111"/>
        <v>770.90173124492128</v>
      </c>
      <c r="N384" s="157">
        <f t="shared" si="111"/>
        <v>2218.1643153994928</v>
      </c>
      <c r="O384" s="157">
        <f t="shared" si="111"/>
        <v>210.89734078068963</v>
      </c>
      <c r="P384" s="157">
        <f t="shared" si="111"/>
        <v>442.06782148128815</v>
      </c>
      <c r="Q384" s="157">
        <f t="shared" si="111"/>
        <v>1301.1400690831051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51.332751337103979</v>
      </c>
      <c r="D385" s="156">
        <f t="shared" si="112"/>
        <v>93.176494592354842</v>
      </c>
      <c r="E385" s="156">
        <f t="shared" si="112"/>
        <v>81.567298051390409</v>
      </c>
      <c r="F385" s="156">
        <f t="shared" si="112"/>
        <v>98.853695016088238</v>
      </c>
      <c r="G385" s="156">
        <f t="shared" si="112"/>
        <v>143.57464844070401</v>
      </c>
      <c r="H385" s="156">
        <f t="shared" si="112"/>
        <v>217.07769837034195</v>
      </c>
      <c r="I385" s="156">
        <f t="shared" si="112"/>
        <v>251.83915601143934</v>
      </c>
      <c r="J385" s="156">
        <f t="shared" si="112"/>
        <v>559.11550863140712</v>
      </c>
      <c r="K385" s="156">
        <f t="shared" si="112"/>
        <v>0</v>
      </c>
      <c r="L385" s="156">
        <f t="shared" si="112"/>
        <v>970.96615228410872</v>
      </c>
      <c r="M385" s="156">
        <f t="shared" si="112"/>
        <v>770.90173124492128</v>
      </c>
      <c r="N385" s="156">
        <f t="shared" si="112"/>
        <v>2218.1643153994928</v>
      </c>
      <c r="O385" s="156">
        <f t="shared" si="112"/>
        <v>210.89734078068963</v>
      </c>
      <c r="P385" s="156">
        <f t="shared" si="112"/>
        <v>442.06782148128815</v>
      </c>
      <c r="Q385" s="156">
        <f t="shared" si="112"/>
        <v>1301.1400690831051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2054.0086740929714</v>
      </c>
      <c r="D386" s="157">
        <f t="shared" si="113"/>
        <v>2571.1949378692825</v>
      </c>
      <c r="E386" s="157">
        <f t="shared" si="113"/>
        <v>2681.591050108706</v>
      </c>
      <c r="F386" s="157">
        <f t="shared" si="113"/>
        <v>2060.972622951982</v>
      </c>
      <c r="G386" s="157">
        <f t="shared" si="113"/>
        <v>2078.2300305542153</v>
      </c>
      <c r="H386" s="157">
        <f t="shared" si="113"/>
        <v>2436.0027727097217</v>
      </c>
      <c r="I386" s="157">
        <f t="shared" si="113"/>
        <v>2139.0635370502496</v>
      </c>
      <c r="J386" s="157">
        <f t="shared" si="113"/>
        <v>2281.2719746351386</v>
      </c>
      <c r="K386" s="157">
        <f t="shared" si="113"/>
        <v>0</v>
      </c>
      <c r="L386" s="157">
        <f t="shared" si="113"/>
        <v>2213.025942777047</v>
      </c>
      <c r="M386" s="157">
        <f t="shared" si="113"/>
        <v>2205.6721002720542</v>
      </c>
      <c r="N386" s="157">
        <f t="shared" si="113"/>
        <v>2092.1436915207769</v>
      </c>
      <c r="O386" s="157">
        <f t="shared" si="113"/>
        <v>2070.7815681228581</v>
      </c>
      <c r="P386" s="157">
        <f t="shared" si="113"/>
        <v>2029.1984312700974</v>
      </c>
      <c r="Q386" s="157">
        <f t="shared" si="113"/>
        <v>2093.627788632602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2054.0086740929714</v>
      </c>
      <c r="D387" s="132">
        <f t="shared" si="114"/>
        <v>0</v>
      </c>
      <c r="E387" s="132">
        <f t="shared" si="114"/>
        <v>2057.2724364913761</v>
      </c>
      <c r="F387" s="132">
        <f t="shared" si="114"/>
        <v>2060.972622951982</v>
      </c>
      <c r="G387" s="132">
        <f t="shared" si="114"/>
        <v>2078.2300305542153</v>
      </c>
      <c r="H387" s="132">
        <f t="shared" si="114"/>
        <v>2049.7700307649989</v>
      </c>
      <c r="I387" s="132">
        <f t="shared" si="114"/>
        <v>2079.2982363652754</v>
      </c>
      <c r="J387" s="132">
        <f t="shared" si="114"/>
        <v>2095.531639067201</v>
      </c>
      <c r="K387" s="132">
        <f t="shared" si="114"/>
        <v>0</v>
      </c>
      <c r="L387" s="132">
        <f t="shared" si="114"/>
        <v>2217.7991643300406</v>
      </c>
      <c r="M387" s="132">
        <f t="shared" si="114"/>
        <v>2108.8017939765973</v>
      </c>
      <c r="N387" s="132">
        <f t="shared" si="114"/>
        <v>2067.7226237524205</v>
      </c>
      <c r="O387" s="132">
        <f t="shared" si="114"/>
        <v>2052.4050451611411</v>
      </c>
      <c r="P387" s="132">
        <f t="shared" si="114"/>
        <v>2016.9662163184714</v>
      </c>
      <c r="Q387" s="132">
        <f t="shared" si="114"/>
        <v>2016.6226132850579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2217.3207997505806</v>
      </c>
      <c r="M388" s="132">
        <f t="shared" si="115"/>
        <v>2148.7585370104989</v>
      </c>
      <c r="N388" s="132">
        <f t="shared" si="115"/>
        <v>2112.869915066105</v>
      </c>
      <c r="O388" s="132">
        <f t="shared" si="115"/>
        <v>2093.9710255844266</v>
      </c>
      <c r="P388" s="132">
        <f t="shared" si="115"/>
        <v>2054.2017577603724</v>
      </c>
      <c r="Q388" s="132">
        <f t="shared" si="115"/>
        <v>2050.4955708913817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1133.704967367197</v>
      </c>
      <c r="M389" s="165">
        <f t="shared" si="115"/>
        <v>1077.0335687915754</v>
      </c>
      <c r="N389" s="165">
        <f t="shared" si="115"/>
        <v>1055.0655459536524</v>
      </c>
      <c r="O389" s="165">
        <f t="shared" si="115"/>
        <v>1046.0230537377445</v>
      </c>
      <c r="P389" s="165">
        <f t="shared" si="115"/>
        <v>1026.5148986320798</v>
      </c>
      <c r="Q389" s="165">
        <f t="shared" si="115"/>
        <v>1025.024534761252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1083.6158323833838</v>
      </c>
      <c r="M390" s="164">
        <f t="shared" si="115"/>
        <v>1071.7249682189233</v>
      </c>
      <c r="N390" s="164">
        <f t="shared" si="115"/>
        <v>1057.8043691124526</v>
      </c>
      <c r="O390" s="164">
        <f t="shared" si="115"/>
        <v>1047.9479718466819</v>
      </c>
      <c r="P390" s="164">
        <f t="shared" si="115"/>
        <v>1027.6868591282928</v>
      </c>
      <c r="Q390" s="164">
        <f t="shared" si="115"/>
        <v>1025.47103613013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2571.1949378692825</v>
      </c>
      <c r="E391" s="162">
        <f t="shared" si="116"/>
        <v>2936.8089647782776</v>
      </c>
      <c r="F391" s="162">
        <f t="shared" si="116"/>
        <v>0</v>
      </c>
      <c r="G391" s="162">
        <f t="shared" si="116"/>
        <v>0</v>
      </c>
      <c r="H391" s="162">
        <f t="shared" si="116"/>
        <v>2743.477710698493</v>
      </c>
      <c r="I391" s="162">
        <f t="shared" si="116"/>
        <v>2723.0389697572587</v>
      </c>
      <c r="J391" s="162">
        <f t="shared" si="116"/>
        <v>2987.1928728872131</v>
      </c>
      <c r="K391" s="162">
        <f t="shared" si="116"/>
        <v>0</v>
      </c>
      <c r="L391" s="162">
        <f t="shared" si="116"/>
        <v>2159.656062098526</v>
      </c>
      <c r="M391" s="162">
        <f t="shared" si="116"/>
        <v>2519.240955393494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2504.715938722205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2176.8465779930498</v>
      </c>
      <c r="M392" s="160">
        <f t="shared" si="117"/>
        <v>2346.7559272115263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2282.9801184031044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1092.6633037034251</v>
      </c>
      <c r="M393" s="156">
        <f t="shared" si="117"/>
        <v>1273.0867931799116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1255.5909866646539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1084.1832742896249</v>
      </c>
      <c r="M394" s="156">
        <f t="shared" si="117"/>
        <v>1073.6691340316149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1027.38913173845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793.05751769503183</v>
      </c>
      <c r="D395" s="157">
        <f t="shared" si="118"/>
        <v>815.25633041315666</v>
      </c>
      <c r="E395" s="157">
        <f t="shared" si="118"/>
        <v>918.60977395530574</v>
      </c>
      <c r="F395" s="157">
        <f t="shared" si="118"/>
        <v>969.31434934835295</v>
      </c>
      <c r="G395" s="157">
        <f t="shared" si="118"/>
        <v>901.5216136065269</v>
      </c>
      <c r="H395" s="157">
        <f t="shared" si="118"/>
        <v>962.8924444093858</v>
      </c>
      <c r="I395" s="157">
        <f t="shared" si="118"/>
        <v>921.24944449260147</v>
      </c>
      <c r="J395" s="157">
        <f t="shared" si="118"/>
        <v>981.22221037732231</v>
      </c>
      <c r="K395" s="157">
        <f t="shared" si="118"/>
        <v>0</v>
      </c>
      <c r="L395" s="157">
        <f t="shared" si="118"/>
        <v>831.08752718830829</v>
      </c>
      <c r="M395" s="157">
        <f t="shared" si="118"/>
        <v>809.60865252208714</v>
      </c>
      <c r="N395" s="157">
        <f t="shared" si="118"/>
        <v>778.41194182018285</v>
      </c>
      <c r="O395" s="157">
        <f t="shared" si="118"/>
        <v>783.3235918768537</v>
      </c>
      <c r="P395" s="157">
        <f t="shared" si="118"/>
        <v>754.55567661030523</v>
      </c>
      <c r="Q395" s="157">
        <f t="shared" si="118"/>
        <v>753.63034310078831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793.05751769503183</v>
      </c>
      <c r="D397" s="57">
        <f t="shared" si="120"/>
        <v>815.25633041315666</v>
      </c>
      <c r="E397" s="57">
        <f t="shared" si="120"/>
        <v>918.60977395530574</v>
      </c>
      <c r="F397" s="57">
        <f t="shared" si="120"/>
        <v>969.31434934835295</v>
      </c>
      <c r="G397" s="57">
        <f t="shared" si="120"/>
        <v>901.5216136065269</v>
      </c>
      <c r="H397" s="57">
        <f t="shared" si="120"/>
        <v>962.8924444093858</v>
      </c>
      <c r="I397" s="57">
        <f t="shared" si="120"/>
        <v>921.24944449260147</v>
      </c>
      <c r="J397" s="57">
        <f t="shared" si="120"/>
        <v>981.22221037732231</v>
      </c>
      <c r="K397" s="57">
        <f t="shared" si="120"/>
        <v>0</v>
      </c>
      <c r="L397" s="57">
        <f t="shared" si="120"/>
        <v>831.08752718830829</v>
      </c>
      <c r="M397" s="57">
        <f t="shared" si="120"/>
        <v>809.60865252208714</v>
      </c>
      <c r="N397" s="57">
        <f t="shared" si="120"/>
        <v>778.41194182018285</v>
      </c>
      <c r="O397" s="57">
        <f t="shared" si="120"/>
        <v>783.3235918768537</v>
      </c>
      <c r="P397" s="57">
        <f t="shared" si="120"/>
        <v>754.55567661030523</v>
      </c>
      <c r="Q397" s="57">
        <f t="shared" si="120"/>
        <v>753.63034310078831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174.23964296203101</v>
      </c>
      <c r="D418" s="184">
        <f>D361/RES_summary!D$21</f>
        <v>178.48196692576664</v>
      </c>
      <c r="E418" s="184">
        <f>E361/RES_summary!E$21</f>
        <v>182.0932166369121</v>
      </c>
      <c r="F418" s="184">
        <f>F361/RES_summary!F$21</f>
        <v>175.54848699197584</v>
      </c>
      <c r="G418" s="184">
        <f>G361/RES_summary!G$21</f>
        <v>169.93983019550242</v>
      </c>
      <c r="H418" s="184">
        <f>H361/RES_summary!H$21</f>
        <v>159.94013354349354</v>
      </c>
      <c r="I418" s="184">
        <f>I361/RES_summary!I$21</f>
        <v>133.90145796911804</v>
      </c>
      <c r="J418" s="184">
        <f>J361/RES_summary!J$21</f>
        <v>142.49302747315585</v>
      </c>
      <c r="K418" s="184">
        <f>K361/RES_summary!K$21</f>
        <v>0</v>
      </c>
      <c r="L418" s="184">
        <f>L361/RES_summary!L$21</f>
        <v>158.49204695509789</v>
      </c>
      <c r="M418" s="184">
        <f>M361/RES_summary!M$21</f>
        <v>134.27305611155475</v>
      </c>
      <c r="N418" s="184">
        <f>N361/RES_summary!N$21</f>
        <v>131.13649180180047</v>
      </c>
      <c r="O418" s="184">
        <f>O361/RES_summary!O$21</f>
        <v>122.52783022401312</v>
      </c>
      <c r="P418" s="184">
        <f>P361/RES_summary!P$21</f>
        <v>99.811332745074907</v>
      </c>
      <c r="Q418" s="184">
        <f>Q361/RES_summary!Q$21</f>
        <v>109.99437060846537</v>
      </c>
    </row>
    <row r="419" spans="1:17" ht="12" customHeight="1" x14ac:dyDescent="0.25">
      <c r="A419" s="158" t="s">
        <v>65</v>
      </c>
      <c r="B419" s="157"/>
      <c r="C419" s="178">
        <f>C362/RES_summary!C$21</f>
        <v>131.24146196404777</v>
      </c>
      <c r="D419" s="178">
        <f>D362/RES_summary!D$21</f>
        <v>122.58365835888313</v>
      </c>
      <c r="E419" s="178">
        <f>E362/RES_summary!E$21</f>
        <v>127.28055417789761</v>
      </c>
      <c r="F419" s="178">
        <f>F362/RES_summary!F$21</f>
        <v>134.92696194926168</v>
      </c>
      <c r="G419" s="178">
        <f>G362/RES_summary!G$21</f>
        <v>131.06232782856443</v>
      </c>
      <c r="H419" s="178">
        <f>H362/RES_summary!H$21</f>
        <v>113.99402662418329</v>
      </c>
      <c r="I419" s="178">
        <f>I362/RES_summary!I$21</f>
        <v>96.350262818625083</v>
      </c>
      <c r="J419" s="178">
        <f>J362/RES_summary!J$21</f>
        <v>101.98356494129369</v>
      </c>
      <c r="K419" s="178">
        <f>K362/RES_summary!K$21</f>
        <v>0</v>
      </c>
      <c r="L419" s="178">
        <f>L362/RES_summary!L$21</f>
        <v>122.15363285897376</v>
      </c>
      <c r="M419" s="178">
        <f>M362/RES_summary!M$21</f>
        <v>100.13324217256022</v>
      </c>
      <c r="N419" s="178">
        <f>N362/RES_summary!N$21</f>
        <v>95.746453778801367</v>
      </c>
      <c r="O419" s="178">
        <f>O362/RES_summary!O$21</f>
        <v>93.785500352431399</v>
      </c>
      <c r="P419" s="178">
        <f>P362/RES_summary!P$21</f>
        <v>71.563094531770574</v>
      </c>
      <c r="Q419" s="178">
        <f>Q362/RES_summary!Q$21</f>
        <v>78.739926492289015</v>
      </c>
    </row>
    <row r="420" spans="1:17" ht="12" customHeight="1" x14ac:dyDescent="0.25">
      <c r="A420" s="23" t="s">
        <v>149</v>
      </c>
      <c r="B420" s="156"/>
      <c r="C420" s="177">
        <f>C363/RES_summary!C$21</f>
        <v>130.67284827523309</v>
      </c>
      <c r="D420" s="177">
        <f>D363/RES_summary!D$21</f>
        <v>122.05144609331774</v>
      </c>
      <c r="E420" s="177">
        <f>E363/RES_summary!E$21</f>
        <v>126.44292931021232</v>
      </c>
      <c r="F420" s="177">
        <f>F363/RES_summary!F$21</f>
        <v>134.13998525322805</v>
      </c>
      <c r="G420" s="177">
        <f>G363/RES_summary!G$21</f>
        <v>130.28151692035198</v>
      </c>
      <c r="H420" s="177">
        <f>H363/RES_summary!H$21</f>
        <v>113.28714857019214</v>
      </c>
      <c r="I420" s="177">
        <f>I363/RES_summary!I$21</f>
        <v>95.670938813456488</v>
      </c>
      <c r="J420" s="177">
        <f>J363/RES_summary!J$21</f>
        <v>101.10611470478625</v>
      </c>
      <c r="K420" s="177">
        <f>K363/RES_summary!K$21</f>
        <v>0</v>
      </c>
      <c r="L420" s="177">
        <f>L363/RES_summary!L$21</f>
        <v>121.76972489405256</v>
      </c>
      <c r="M420" s="177">
        <f>M363/RES_summary!M$21</f>
        <v>99.802636570868671</v>
      </c>
      <c r="N420" s="177">
        <f>N363/RES_summary!N$21</f>
        <v>95.501392657752561</v>
      </c>
      <c r="O420" s="177">
        <f>O363/RES_summary!O$21</f>
        <v>93.554892945693481</v>
      </c>
      <c r="P420" s="177">
        <f>P363/RES_summary!P$21</f>
        <v>71.394908706998862</v>
      </c>
      <c r="Q420" s="177">
        <f>Q363/RES_summary!Q$21</f>
        <v>78.394267379026076</v>
      </c>
    </row>
    <row r="421" spans="1:17" ht="12" customHeight="1" x14ac:dyDescent="0.25">
      <c r="A421" s="23" t="s">
        <v>60</v>
      </c>
      <c r="B421" s="156"/>
      <c r="C421" s="177">
        <f>C364/RES_summary!C$21</f>
        <v>0.56861368881465824</v>
      </c>
      <c r="D421" s="177">
        <f>D364/RES_summary!D$21</f>
        <v>0.53221226556540024</v>
      </c>
      <c r="E421" s="177">
        <f>E364/RES_summary!E$21</f>
        <v>0.83762486768529076</v>
      </c>
      <c r="F421" s="177">
        <f>F364/RES_summary!F$21</f>
        <v>0.78697669603364695</v>
      </c>
      <c r="G421" s="177">
        <f>G364/RES_summary!G$21</f>
        <v>0.78081090821243782</v>
      </c>
      <c r="H421" s="177">
        <f>H364/RES_summary!H$21</f>
        <v>0.70687805399116144</v>
      </c>
      <c r="I421" s="177">
        <f>I364/RES_summary!I$21</f>
        <v>0.67932400516860203</v>
      </c>
      <c r="J421" s="177">
        <f>J364/RES_summary!J$21</f>
        <v>0.87745023650742937</v>
      </c>
      <c r="K421" s="177">
        <f>K364/RES_summary!K$21</f>
        <v>0</v>
      </c>
      <c r="L421" s="177">
        <f>L364/RES_summary!L$21</f>
        <v>0.3839079649212081</v>
      </c>
      <c r="M421" s="177">
        <f>M364/RES_summary!M$21</f>
        <v>0.33060560169155645</v>
      </c>
      <c r="N421" s="177">
        <f>N364/RES_summary!N$21</f>
        <v>0.24506112104880109</v>
      </c>
      <c r="O421" s="177">
        <f>O364/RES_summary!O$21</f>
        <v>0.23060740673792118</v>
      </c>
      <c r="P421" s="177">
        <f>P364/RES_summary!P$21</f>
        <v>0.16818582477171781</v>
      </c>
      <c r="Q421" s="177">
        <f>Q364/RES_summary!Q$21</f>
        <v>0.34565911326294518</v>
      </c>
    </row>
    <row r="422" spans="1:17" ht="12" customHeight="1" x14ac:dyDescent="0.25">
      <c r="A422" s="158" t="s">
        <v>112</v>
      </c>
      <c r="B422" s="157"/>
      <c r="C422" s="178">
        <f>C365/RES_summary!C$21</f>
        <v>0.34434225034681287</v>
      </c>
      <c r="D422" s="178">
        <f>D365/RES_summary!D$21</f>
        <v>0.58357019915037156</v>
      </c>
      <c r="E422" s="178">
        <f>E365/RES_summary!E$21</f>
        <v>0.47638077713569499</v>
      </c>
      <c r="F422" s="178">
        <f>F365/RES_summary!F$21</f>
        <v>0.54447165886095306</v>
      </c>
      <c r="G422" s="178">
        <f>G365/RES_summary!G$21</f>
        <v>0.74300367100089071</v>
      </c>
      <c r="H422" s="178">
        <f>H365/RES_summary!H$21</f>
        <v>1.0419405041242422</v>
      </c>
      <c r="I422" s="178">
        <f>I365/RES_summary!I$21</f>
        <v>1.1133015794040546</v>
      </c>
      <c r="J422" s="178">
        <f>J365/RES_summary!J$21</f>
        <v>2.3282612835100136</v>
      </c>
      <c r="K422" s="178">
        <f>K365/RES_summary!K$21</f>
        <v>0</v>
      </c>
      <c r="L422" s="178">
        <f>L365/RES_summary!L$21</f>
        <v>3.4444896986384279</v>
      </c>
      <c r="M422" s="178">
        <f>M365/RES_summary!M$21</f>
        <v>2.497394684718369</v>
      </c>
      <c r="N422" s="178">
        <f>N365/RES_summary!N$21</f>
        <v>6.6026375838691491</v>
      </c>
      <c r="O422" s="178">
        <f>O365/RES_summary!O$21</f>
        <v>0.58007109290902459</v>
      </c>
      <c r="P422" s="178">
        <f>P365/RES_summary!P$21</f>
        <v>1.1413970527744413</v>
      </c>
      <c r="Q422" s="178">
        <f>Q365/RES_summary!Q$21</f>
        <v>3.2107534690737212</v>
      </c>
    </row>
    <row r="423" spans="1:17" ht="12" customHeight="1" x14ac:dyDescent="0.25">
      <c r="A423" s="23" t="s">
        <v>60</v>
      </c>
      <c r="B423" s="156"/>
      <c r="C423" s="177">
        <f>C366/RES_summary!C$21</f>
        <v>0.34434225034681287</v>
      </c>
      <c r="D423" s="177">
        <f>D366/RES_summary!D$21</f>
        <v>0.58357019915037156</v>
      </c>
      <c r="E423" s="177">
        <f>E366/RES_summary!E$21</f>
        <v>0.47638077713569499</v>
      </c>
      <c r="F423" s="177">
        <f>F366/RES_summary!F$21</f>
        <v>0.54447165886095306</v>
      </c>
      <c r="G423" s="177">
        <f>G366/RES_summary!G$21</f>
        <v>0.74300367100089071</v>
      </c>
      <c r="H423" s="177">
        <f>H366/RES_summary!H$21</f>
        <v>1.0419405041242422</v>
      </c>
      <c r="I423" s="177">
        <f>I366/RES_summary!I$21</f>
        <v>1.1133015794040546</v>
      </c>
      <c r="J423" s="177">
        <f>J366/RES_summary!J$21</f>
        <v>2.3282612835100136</v>
      </c>
      <c r="K423" s="177">
        <f>K366/RES_summary!K$21</f>
        <v>0</v>
      </c>
      <c r="L423" s="177">
        <f>L366/RES_summary!L$21</f>
        <v>3.4444896986384279</v>
      </c>
      <c r="M423" s="177">
        <f>M366/RES_summary!M$21</f>
        <v>2.497394684718369</v>
      </c>
      <c r="N423" s="177">
        <f>N366/RES_summary!N$21</f>
        <v>6.6026375838691491</v>
      </c>
      <c r="O423" s="177">
        <f>O366/RES_summary!O$21</f>
        <v>0.58007109290902459</v>
      </c>
      <c r="P423" s="177">
        <f>P366/RES_summary!P$21</f>
        <v>1.1413970527744413</v>
      </c>
      <c r="Q423" s="177">
        <f>Q366/RES_summary!Q$21</f>
        <v>3.2107534690737212</v>
      </c>
    </row>
    <row r="424" spans="1:17" ht="12" customHeight="1" x14ac:dyDescent="0.25">
      <c r="A424" s="158" t="s">
        <v>63</v>
      </c>
      <c r="B424" s="157"/>
      <c r="C424" s="178">
        <f>C367/RES_summary!C$21</f>
        <v>30.601890029267196</v>
      </c>
      <c r="D424" s="178">
        <f>D367/RES_summary!D$21</f>
        <v>43.476756938058827</v>
      </c>
      <c r="E424" s="178">
        <f>E367/RES_summary!E$21</f>
        <v>41.617199489728847</v>
      </c>
      <c r="F424" s="178">
        <f>F367/RES_summary!F$21</f>
        <v>27.089125458646162</v>
      </c>
      <c r="G424" s="178">
        <f>G367/RES_summary!G$21</f>
        <v>26.448411055878857</v>
      </c>
      <c r="H424" s="178">
        <f>H367/RES_summary!H$21</f>
        <v>32.94483861552974</v>
      </c>
      <c r="I424" s="178">
        <f>I367/RES_summary!I$21</f>
        <v>25.50145066689544</v>
      </c>
      <c r="J424" s="178">
        <f>J367/RES_summary!J$21</f>
        <v>26.93897797469862</v>
      </c>
      <c r="K424" s="178">
        <f>K367/RES_summary!K$21</f>
        <v>0</v>
      </c>
      <c r="L424" s="178">
        <f>L367/RES_summary!L$21</f>
        <v>23.762391925082085</v>
      </c>
      <c r="M424" s="178">
        <f>M367/RES_summary!M$21</f>
        <v>23.055930199752659</v>
      </c>
      <c r="N424" s="178">
        <f>N367/RES_summary!N$21</f>
        <v>20.647676294236394</v>
      </c>
      <c r="O424" s="178">
        <f>O367/RES_summary!O$21</f>
        <v>20.141275574220217</v>
      </c>
      <c r="P424" s="178">
        <f>P367/RES_summary!P$21</f>
        <v>19.532087304744788</v>
      </c>
      <c r="Q424" s="178">
        <f>Q367/RES_summary!Q$21</f>
        <v>20.580048772185357</v>
      </c>
    </row>
    <row r="425" spans="1:17" ht="12" customHeight="1" x14ac:dyDescent="0.25">
      <c r="A425" s="167" t="s">
        <v>148</v>
      </c>
      <c r="B425" s="132"/>
      <c r="C425" s="183">
        <f>C368/RES_summary!C$21</f>
        <v>30.601890029267196</v>
      </c>
      <c r="D425" s="183">
        <f>D368/RES_summary!D$21</f>
        <v>0</v>
      </c>
      <c r="E425" s="183">
        <f>E368/RES_summary!E$21</f>
        <v>27.930523381934144</v>
      </c>
      <c r="F425" s="183">
        <f>F368/RES_summary!F$21</f>
        <v>27.089125458646162</v>
      </c>
      <c r="G425" s="183">
        <f>G368/RES_summary!G$21</f>
        <v>26.448411055878857</v>
      </c>
      <c r="H425" s="183">
        <f>H368/RES_summary!H$21</f>
        <v>25.020769443283317</v>
      </c>
      <c r="I425" s="183">
        <f>I368/RES_summary!I$21</f>
        <v>24.287192608878513</v>
      </c>
      <c r="J425" s="183">
        <f>J368/RES_summary!J$21</f>
        <v>23.625024845521583</v>
      </c>
      <c r="K425" s="183">
        <f>K368/RES_summary!K$21</f>
        <v>0</v>
      </c>
      <c r="L425" s="183">
        <f>L368/RES_summary!L$21</f>
        <v>23.765760508496509</v>
      </c>
      <c r="M425" s="183">
        <f>M368/RES_summary!M$21</f>
        <v>21.767122286035413</v>
      </c>
      <c r="N425" s="183">
        <f>N368/RES_summary!N$21</f>
        <v>21.056291494017305</v>
      </c>
      <c r="O425" s="183">
        <f>O368/RES_summary!O$21</f>
        <v>20.480106544149486</v>
      </c>
      <c r="P425" s="183">
        <f>P368/RES_summary!P$21</f>
        <v>19.788428694036771</v>
      </c>
      <c r="Q425" s="183">
        <f>Q368/RES_summary!Q$21</f>
        <v>19.567565679587556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22.46890386213154</v>
      </c>
      <c r="M426" s="183">
        <f>M369/RES_summary!M$21</f>
        <v>20.930548736689151</v>
      </c>
      <c r="N426" s="183">
        <f>N369/RES_summary!N$21</f>
        <v>20.300883514534451</v>
      </c>
      <c r="O426" s="183">
        <f>O369/RES_summary!O$21</f>
        <v>19.713702502850538</v>
      </c>
      <c r="P426" s="183">
        <f>P369/RES_summary!P$21</f>
        <v>19.008111273029769</v>
      </c>
      <c r="Q426" s="183">
        <f>Q369/RES_summary!Q$21</f>
        <v>18.758988970408105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12.237927560325916</v>
      </c>
      <c r="M427" s="182">
        <f>M370/RES_summary!M$21</f>
        <v>11.186312086241136</v>
      </c>
      <c r="N427" s="182">
        <f>N370/RES_summary!N$21</f>
        <v>10.807441122343302</v>
      </c>
      <c r="O427" s="182">
        <f>O370/RES_summary!O$21</f>
        <v>10.492786323517892</v>
      </c>
      <c r="P427" s="182">
        <f>P370/RES_summary!P$21</f>
        <v>10.114838249565945</v>
      </c>
      <c r="Q427" s="182">
        <f>Q370/RES_summary!Q$21</f>
        <v>9.9793600172460586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10.230976301805622</v>
      </c>
      <c r="M428" s="181">
        <f>M371/RES_summary!M$21</f>
        <v>9.744236650448018</v>
      </c>
      <c r="N428" s="181">
        <f>N371/RES_summary!N$21</f>
        <v>9.4934423921911488</v>
      </c>
      <c r="O428" s="181">
        <f>O371/RES_summary!O$21</f>
        <v>9.220916179332642</v>
      </c>
      <c r="P428" s="181">
        <f>P371/RES_summary!P$21</f>
        <v>8.8932730234638289</v>
      </c>
      <c r="Q428" s="181">
        <f>Q371/RES_summary!Q$21</f>
        <v>8.7796289531620495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43.476756938058827</v>
      </c>
      <c r="E429" s="180">
        <f>E372/RES_summary!E$21</f>
        <v>47.212235195536373</v>
      </c>
      <c r="F429" s="180">
        <f>F372/RES_summary!F$21</f>
        <v>0</v>
      </c>
      <c r="G429" s="180">
        <f>G372/RES_summary!G$21</f>
        <v>0</v>
      </c>
      <c r="H429" s="180">
        <f>H372/RES_summary!H$21</f>
        <v>39.253088571469291</v>
      </c>
      <c r="I429" s="180">
        <f>I372/RES_summary!I$21</f>
        <v>37.366142498466687</v>
      </c>
      <c r="J429" s="180">
        <f>J372/RES_summary!J$21</f>
        <v>39.533920061783725</v>
      </c>
      <c r="K429" s="180">
        <f>K372/RES_summary!K$21</f>
        <v>0</v>
      </c>
      <c r="L429" s="180">
        <f>L372/RES_summary!L$21</f>
        <v>27.079745860919509</v>
      </c>
      <c r="M429" s="180">
        <f>M372/RES_summary!M$21</f>
        <v>30.309249383670494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27.874798159809103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23.483426891642324</v>
      </c>
      <c r="M430" s="179">
        <f>M373/RES_summary!M$21</f>
        <v>25.015429003353873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22.807853564256749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13.478545309489194</v>
      </c>
      <c r="M431" s="177">
        <f>M374/RES_summary!M$21</f>
        <v>15.305236349249446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13.974004369566501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10.004881582153127</v>
      </c>
      <c r="M432" s="177">
        <f>M375/RES_summary!M$21</f>
        <v>9.7101926541044232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8.8338491946902433</v>
      </c>
    </row>
    <row r="433" spans="1:17" ht="12" customHeight="1" x14ac:dyDescent="0.25">
      <c r="A433" s="158" t="s">
        <v>62</v>
      </c>
      <c r="B433" s="157"/>
      <c r="C433" s="178">
        <f>C376/RES_summary!C$21</f>
        <v>12.051948718369221</v>
      </c>
      <c r="D433" s="178">
        <f>D376/RES_summary!D$21</f>
        <v>11.837981429674322</v>
      </c>
      <c r="E433" s="178">
        <f>E376/RES_summary!E$21</f>
        <v>12.719082192149967</v>
      </c>
      <c r="F433" s="178">
        <f>F376/RES_summary!F$21</f>
        <v>12.987927925207035</v>
      </c>
      <c r="G433" s="178">
        <f>G376/RES_summary!G$21</f>
        <v>11.686087640058243</v>
      </c>
      <c r="H433" s="178">
        <f>H376/RES_summary!H$21</f>
        <v>11.959327799656272</v>
      </c>
      <c r="I433" s="178">
        <f>I376/RES_summary!I$21</f>
        <v>10.936442904193475</v>
      </c>
      <c r="J433" s="178">
        <f>J376/RES_summary!J$21</f>
        <v>11.242223273653504</v>
      </c>
      <c r="K433" s="178">
        <f>K376/RES_summary!K$21</f>
        <v>0</v>
      </c>
      <c r="L433" s="178">
        <f>L376/RES_summary!L$21</f>
        <v>9.1315324724035776</v>
      </c>
      <c r="M433" s="178">
        <f>M376/RES_summary!M$21</f>
        <v>8.5864890545234918</v>
      </c>
      <c r="N433" s="178">
        <f>N376/RES_summary!N$21</f>
        <v>8.139724144893572</v>
      </c>
      <c r="O433" s="178">
        <f>O376/RES_summary!O$21</f>
        <v>8.0209832044524845</v>
      </c>
      <c r="P433" s="178">
        <f>P376/RES_summary!P$21</f>
        <v>7.5747538557850991</v>
      </c>
      <c r="Q433" s="178">
        <f>Q376/RES_summary!Q$21</f>
        <v>7.4636418749172755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12.051948718369221</v>
      </c>
      <c r="D435" s="176">
        <f>D378/RES_summary!D$21</f>
        <v>11.837981429674322</v>
      </c>
      <c r="E435" s="176">
        <f>E378/RES_summary!E$21</f>
        <v>12.719082192149967</v>
      </c>
      <c r="F435" s="176">
        <f>F378/RES_summary!F$21</f>
        <v>12.987927925207035</v>
      </c>
      <c r="G435" s="176">
        <f>G378/RES_summary!G$21</f>
        <v>11.686087640058243</v>
      </c>
      <c r="H435" s="176">
        <f>H378/RES_summary!H$21</f>
        <v>11.959327799656272</v>
      </c>
      <c r="I435" s="176">
        <f>I378/RES_summary!I$21</f>
        <v>10.936442904193475</v>
      </c>
      <c r="J435" s="176">
        <f>J378/RES_summary!J$21</f>
        <v>11.242223273653504</v>
      </c>
      <c r="K435" s="176">
        <f>K378/RES_summary!K$21</f>
        <v>0</v>
      </c>
      <c r="L435" s="176">
        <f>L378/RES_summary!L$21</f>
        <v>9.1315324724035776</v>
      </c>
      <c r="M435" s="176">
        <f>M378/RES_summary!M$21</f>
        <v>8.5864890545234918</v>
      </c>
      <c r="N435" s="176">
        <f>N378/RES_summary!N$21</f>
        <v>8.139724144893572</v>
      </c>
      <c r="O435" s="176">
        <f>O378/RES_summary!O$21</f>
        <v>8.0209832044524845</v>
      </c>
      <c r="P435" s="176">
        <f>P378/RES_summary!P$21</f>
        <v>7.5747538557850991</v>
      </c>
      <c r="Q435" s="176">
        <f>Q378/RES_summary!Q$21</f>
        <v>7.4636418749172755</v>
      </c>
    </row>
    <row r="437" spans="1:17" ht="12" customHeight="1" x14ac:dyDescent="0.25">
      <c r="A437" s="152" t="s">
        <v>185</v>
      </c>
      <c r="B437" s="168"/>
      <c r="C437" s="184">
        <f>C380/RES_summary!C$21</f>
        <v>141.9689885376566</v>
      </c>
      <c r="D437" s="184">
        <f>D380/RES_summary!D$21</f>
        <v>140.97498825441491</v>
      </c>
      <c r="E437" s="184">
        <f>E380/RES_summary!E$21</f>
        <v>145.81600125594031</v>
      </c>
      <c r="F437" s="184">
        <f>F380/RES_summary!F$21</f>
        <v>145.30670603902848</v>
      </c>
      <c r="G437" s="184">
        <f>G380/RES_summary!G$21</f>
        <v>141.6620701726456</v>
      </c>
      <c r="H437" s="184">
        <f>H380/RES_summary!H$21</f>
        <v>131.47455358067984</v>
      </c>
      <c r="I437" s="184">
        <f>I380/RES_summary!I$21</f>
        <v>113.53493700220373</v>
      </c>
      <c r="J437" s="184">
        <f>J380/RES_summary!J$21</f>
        <v>122.55298226760728</v>
      </c>
      <c r="K437" s="184">
        <f>K380/RES_summary!K$21</f>
        <v>0</v>
      </c>
      <c r="L437" s="184">
        <f>L380/RES_summary!L$21</f>
        <v>140.24197217224821</v>
      </c>
      <c r="M437" s="184">
        <f>M380/RES_summary!M$21</f>
        <v>117.99681953480514</v>
      </c>
      <c r="N437" s="184">
        <f>N380/RES_summary!N$21</f>
        <v>126.24547967555647</v>
      </c>
      <c r="O437" s="184">
        <f>O380/RES_summary!O$21</f>
        <v>106.5729221761013</v>
      </c>
      <c r="P437" s="184">
        <f>P380/RES_summary!P$21</f>
        <v>89.15012347461716</v>
      </c>
      <c r="Q437" s="184">
        <f>Q380/RES_summary!Q$21</f>
        <v>103.07700030194822</v>
      </c>
    </row>
    <row r="438" spans="1:17" ht="12" customHeight="1" x14ac:dyDescent="0.25">
      <c r="A438" s="158" t="s">
        <v>65</v>
      </c>
      <c r="B438" s="157"/>
      <c r="C438" s="178">
        <f>C381/RES_summary!C$21</f>
        <v>105.26000723620963</v>
      </c>
      <c r="D438" s="178">
        <f>D381/RES_summary!D$21</f>
        <v>98.801848813354113</v>
      </c>
      <c r="E438" s="178">
        <f>E381/RES_summary!E$21</f>
        <v>103.09632716332135</v>
      </c>
      <c r="F438" s="178">
        <f>F381/RES_summary!F$21</f>
        <v>110.0321233241627</v>
      </c>
      <c r="G438" s="178">
        <f>G381/RES_summary!G$21</f>
        <v>107.44985403854763</v>
      </c>
      <c r="H438" s="178">
        <f>H381/RES_summary!H$21</f>
        <v>93.328063086462961</v>
      </c>
      <c r="I438" s="178">
        <f>I381/RES_summary!I$21</f>
        <v>79.962129896126783</v>
      </c>
      <c r="J438" s="178">
        <f>J381/RES_summary!J$21</f>
        <v>85.009772298643185</v>
      </c>
      <c r="K438" s="178">
        <f>K381/RES_summary!K$21</f>
        <v>0</v>
      </c>
      <c r="L438" s="178">
        <f>L381/RES_summary!L$21</f>
        <v>102.39240959241549</v>
      </c>
      <c r="M438" s="178">
        <f>M381/RES_summary!M$21</f>
        <v>83.52451154293432</v>
      </c>
      <c r="N438" s="178">
        <f>N381/RES_summary!N$21</f>
        <v>80.44855489426422</v>
      </c>
      <c r="O438" s="178">
        <f>O381/RES_summary!O$21</f>
        <v>79.509589358420953</v>
      </c>
      <c r="P438" s="178">
        <f>P381/RES_summary!P$21</f>
        <v>61.124751908297682</v>
      </c>
      <c r="Q438" s="178">
        <f>Q381/RES_summary!Q$21</f>
        <v>67.407629297869335</v>
      </c>
    </row>
    <row r="439" spans="1:17" ht="12" customHeight="1" x14ac:dyDescent="0.25">
      <c r="A439" s="23" t="s">
        <v>149</v>
      </c>
      <c r="B439" s="156"/>
      <c r="C439" s="177">
        <f>C382/RES_summary!C$21</f>
        <v>104.67617445864603</v>
      </c>
      <c r="D439" s="177">
        <f>D382/RES_summary!D$21</f>
        <v>98.253905684902406</v>
      </c>
      <c r="E439" s="177">
        <f>E382/RES_summary!E$21</f>
        <v>102.2323372534089</v>
      </c>
      <c r="F439" s="177">
        <f>F382/RES_summary!F$21</f>
        <v>109.217137487016</v>
      </c>
      <c r="G439" s="177">
        <f>G382/RES_summary!G$21</f>
        <v>106.64011819168016</v>
      </c>
      <c r="H439" s="177">
        <f>H382/RES_summary!H$21</f>
        <v>92.598694164187407</v>
      </c>
      <c r="I439" s="177">
        <f>I382/RES_summary!I$21</f>
        <v>79.256195274066187</v>
      </c>
      <c r="J439" s="177">
        <f>J382/RES_summary!J$21</f>
        <v>84.097956982628574</v>
      </c>
      <c r="K439" s="177">
        <f>K382/RES_summary!K$21</f>
        <v>0</v>
      </c>
      <c r="L439" s="177">
        <f>L382/RES_summary!L$21</f>
        <v>101.99432132381787</v>
      </c>
      <c r="M439" s="177">
        <f>M382/RES_summary!M$21</f>
        <v>83.185253997827985</v>
      </c>
      <c r="N439" s="177">
        <f>N382/RES_summary!N$21</f>
        <v>80.1963206128801</v>
      </c>
      <c r="O439" s="177">
        <f>O382/RES_summary!O$21</f>
        <v>79.271604923416746</v>
      </c>
      <c r="P439" s="177">
        <f>P382/RES_summary!P$21</f>
        <v>60.951020640241744</v>
      </c>
      <c r="Q439" s="177">
        <f>Q382/RES_summary!Q$21</f>
        <v>67.051899961815906</v>
      </c>
    </row>
    <row r="440" spans="1:17" ht="12" customHeight="1" x14ac:dyDescent="0.25">
      <c r="A440" s="23" t="s">
        <v>60</v>
      </c>
      <c r="B440" s="156"/>
      <c r="C440" s="177">
        <f>C383/RES_summary!C$21</f>
        <v>0.58383277756360541</v>
      </c>
      <c r="D440" s="177">
        <f>D383/RES_summary!D$21</f>
        <v>0.54794312845171167</v>
      </c>
      <c r="E440" s="177">
        <f>E383/RES_summary!E$21</f>
        <v>0.86398990991244151</v>
      </c>
      <c r="F440" s="177">
        <f>F383/RES_summary!F$21</f>
        <v>0.81498583714669004</v>
      </c>
      <c r="G440" s="177">
        <f>G383/RES_summary!G$21</f>
        <v>0.80973584686747702</v>
      </c>
      <c r="H440" s="177">
        <f>H383/RES_summary!H$21</f>
        <v>0.7293689222755646</v>
      </c>
      <c r="I440" s="177">
        <f>I383/RES_summary!I$21</f>
        <v>0.70593462206059887</v>
      </c>
      <c r="J440" s="177">
        <f>J383/RES_summary!J$21</f>
        <v>0.91181531601460952</v>
      </c>
      <c r="K440" s="177">
        <f>K383/RES_summary!K$21</f>
        <v>0</v>
      </c>
      <c r="L440" s="177">
        <f>L383/RES_summary!L$21</f>
        <v>0.39808826859760493</v>
      </c>
      <c r="M440" s="177">
        <f>M383/RES_summary!M$21</f>
        <v>0.33925754510631978</v>
      </c>
      <c r="N440" s="177">
        <f>N383/RES_summary!N$21</f>
        <v>0.25223428138412329</v>
      </c>
      <c r="O440" s="177">
        <f>O383/RES_summary!O$21</f>
        <v>0.23798443500421598</v>
      </c>
      <c r="P440" s="177">
        <f>P383/RES_summary!P$21</f>
        <v>0.17373126805594324</v>
      </c>
      <c r="Q440" s="177">
        <f>Q383/RES_summary!Q$21</f>
        <v>0.35572933605342388</v>
      </c>
    </row>
    <row r="441" spans="1:17" ht="12" customHeight="1" x14ac:dyDescent="0.25">
      <c r="A441" s="158" t="s">
        <v>112</v>
      </c>
      <c r="B441" s="157"/>
      <c r="C441" s="178">
        <f>C384/RES_summary!C$21</f>
        <v>0.65014273257835631</v>
      </c>
      <c r="D441" s="178">
        <f>D384/RES_summary!D$21</f>
        <v>1.1293004789185048</v>
      </c>
      <c r="E441" s="178">
        <f>E384/RES_summary!E$21</f>
        <v>0.94642798617334911</v>
      </c>
      <c r="F441" s="178">
        <f>F384/RES_summary!F$21</f>
        <v>1.114370752947204</v>
      </c>
      <c r="G441" s="178">
        <f>G384/RES_summary!G$21</f>
        <v>1.5726845176138302</v>
      </c>
      <c r="H441" s="178">
        <f>H384/RES_summary!H$21</f>
        <v>2.2900482251731304</v>
      </c>
      <c r="I441" s="178">
        <f>I384/RES_summary!I$21</f>
        <v>2.5527050254317261</v>
      </c>
      <c r="J441" s="178">
        <f>J384/RES_summary!J$21</f>
        <v>5.4927092560931774</v>
      </c>
      <c r="K441" s="178">
        <f>K384/RES_summary!K$21</f>
        <v>0</v>
      </c>
      <c r="L441" s="178">
        <f>L384/RES_summary!L$21</f>
        <v>9.1531545078518484</v>
      </c>
      <c r="M441" s="178">
        <f>M384/RES_summary!M$21</f>
        <v>7.0188803690707608</v>
      </c>
      <c r="N441" s="178">
        <f>N384/RES_summary!N$21</f>
        <v>19.962801122518304</v>
      </c>
      <c r="O441" s="178">
        <f>O384/RES_summary!O$21</f>
        <v>1.8621795324663859</v>
      </c>
      <c r="P441" s="178">
        <f>P384/RES_summary!P$21</f>
        <v>3.8406072082776066</v>
      </c>
      <c r="Q441" s="178">
        <f>Q384/RES_summary!Q$21</f>
        <v>11.187654994948035</v>
      </c>
    </row>
    <row r="442" spans="1:17" ht="12" customHeight="1" x14ac:dyDescent="0.25">
      <c r="A442" s="23" t="s">
        <v>60</v>
      </c>
      <c r="B442" s="156"/>
      <c r="C442" s="177">
        <f>C385/RES_summary!C$21</f>
        <v>0.65014273257835631</v>
      </c>
      <c r="D442" s="177">
        <f>D385/RES_summary!D$21</f>
        <v>1.1293004789185048</v>
      </c>
      <c r="E442" s="177">
        <f>E385/RES_summary!E$21</f>
        <v>0.94642798617334911</v>
      </c>
      <c r="F442" s="177">
        <f>F385/RES_summary!F$21</f>
        <v>1.114370752947204</v>
      </c>
      <c r="G442" s="177">
        <f>G385/RES_summary!G$21</f>
        <v>1.5726845176138302</v>
      </c>
      <c r="H442" s="177">
        <f>H385/RES_summary!H$21</f>
        <v>2.2900482251731304</v>
      </c>
      <c r="I442" s="177">
        <f>I385/RES_summary!I$21</f>
        <v>2.5527050254317261</v>
      </c>
      <c r="J442" s="177">
        <f>J385/RES_summary!J$21</f>
        <v>5.4927092560931774</v>
      </c>
      <c r="K442" s="177">
        <f>K385/RES_summary!K$21</f>
        <v>0</v>
      </c>
      <c r="L442" s="177">
        <f>L385/RES_summary!L$21</f>
        <v>9.1531545078518484</v>
      </c>
      <c r="M442" s="177">
        <f>M385/RES_summary!M$21</f>
        <v>7.0188803690707608</v>
      </c>
      <c r="N442" s="177">
        <f>N385/RES_summary!N$21</f>
        <v>19.962801122518304</v>
      </c>
      <c r="O442" s="177">
        <f>O385/RES_summary!O$21</f>
        <v>1.8621795324663859</v>
      </c>
      <c r="P442" s="177">
        <f>P385/RES_summary!P$21</f>
        <v>3.8406072082776066</v>
      </c>
      <c r="Q442" s="177">
        <f>Q385/RES_summary!Q$21</f>
        <v>11.187654994948035</v>
      </c>
    </row>
    <row r="443" spans="1:17" ht="12" customHeight="1" x14ac:dyDescent="0.25">
      <c r="A443" s="158" t="s">
        <v>63</v>
      </c>
      <c r="B443" s="157"/>
      <c r="C443" s="178">
        <f>C386/RES_summary!C$21</f>
        <v>26.014557516016239</v>
      </c>
      <c r="D443" s="178">
        <f>D386/RES_summary!D$21</f>
        <v>31.162920299073598</v>
      </c>
      <c r="E443" s="178">
        <f>E386/RES_summary!E$21</f>
        <v>31.114587315321732</v>
      </c>
      <c r="F443" s="178">
        <f>F386/RES_summary!F$21</f>
        <v>23.233199459755074</v>
      </c>
      <c r="G443" s="178">
        <f>G386/RES_summary!G$21</f>
        <v>22.764465931759347</v>
      </c>
      <c r="H443" s="178">
        <f>H386/RES_summary!H$21</f>
        <v>25.698465885903687</v>
      </c>
      <c r="I443" s="178">
        <f>I386/RES_summary!I$21</f>
        <v>21.682086007697336</v>
      </c>
      <c r="J443" s="178">
        <f>J386/RES_summary!J$21</f>
        <v>22.411046549962428</v>
      </c>
      <c r="K443" s="178">
        <f>K386/RES_summary!K$21</f>
        <v>0</v>
      </c>
      <c r="L443" s="178">
        <f>L386/RES_summary!L$21</f>
        <v>20.861868703118059</v>
      </c>
      <c r="M443" s="178">
        <f>M386/RES_summary!M$21</f>
        <v>20.08212976796138</v>
      </c>
      <c r="N443" s="178">
        <f>N386/RES_summary!N$21</f>
        <v>18.828654010710039</v>
      </c>
      <c r="O443" s="178">
        <f>O386/RES_summary!O$21</f>
        <v>18.284569345883924</v>
      </c>
      <c r="P443" s="178">
        <f>P386/RES_summary!P$21</f>
        <v>17.629317818355222</v>
      </c>
      <c r="Q443" s="178">
        <f>Q386/RES_summary!Q$21</f>
        <v>18.00174012284722</v>
      </c>
    </row>
    <row r="444" spans="1:17" ht="12" customHeight="1" x14ac:dyDescent="0.25">
      <c r="A444" s="167" t="s">
        <v>148</v>
      </c>
      <c r="B444" s="132"/>
      <c r="C444" s="183">
        <f>C387/RES_summary!C$21</f>
        <v>26.014557516016239</v>
      </c>
      <c r="D444" s="183">
        <f>D387/RES_summary!D$21</f>
        <v>0</v>
      </c>
      <c r="E444" s="183">
        <f>E387/RES_summary!E$21</f>
        <v>23.87059833527589</v>
      </c>
      <c r="F444" s="183">
        <f>F387/RES_summary!F$21</f>
        <v>23.233199459755074</v>
      </c>
      <c r="G444" s="183">
        <f>G387/RES_summary!G$21</f>
        <v>22.764465931759347</v>
      </c>
      <c r="H444" s="183">
        <f>H387/RES_summary!H$21</f>
        <v>21.623926622615151</v>
      </c>
      <c r="I444" s="183">
        <f>I387/RES_summary!I$21</f>
        <v>21.07628988837568</v>
      </c>
      <c r="J444" s="183">
        <f>J387/RES_summary!J$21</f>
        <v>20.586347280036733</v>
      </c>
      <c r="K444" s="183">
        <f>K387/RES_summary!K$21</f>
        <v>0</v>
      </c>
      <c r="L444" s="183">
        <f>L387/RES_summary!L$21</f>
        <v>20.906865157702995</v>
      </c>
      <c r="M444" s="183">
        <f>M387/RES_summary!M$21</f>
        <v>19.200148234329255</v>
      </c>
      <c r="N444" s="183">
        <f>N387/RES_summary!N$21</f>
        <v>18.608871862167344</v>
      </c>
      <c r="O444" s="183">
        <f>O387/RES_summary!O$21</f>
        <v>18.122308480903204</v>
      </c>
      <c r="P444" s="183">
        <f>P387/RES_summary!P$21</f>
        <v>17.52304649383538</v>
      </c>
      <c r="Q444" s="183">
        <f>Q387/RES_summary!Q$21</f>
        <v>17.339622834259764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20.902355685465903</v>
      </c>
      <c r="M445" s="183">
        <f>M388/RES_summary!M$21</f>
        <v>19.563945055539865</v>
      </c>
      <c r="N445" s="183">
        <f>N388/RES_summary!N$21</f>
        <v>19.015183690131792</v>
      </c>
      <c r="O445" s="183">
        <f>O388/RES_summary!O$21</f>
        <v>18.489327418669859</v>
      </c>
      <c r="P445" s="183">
        <f>P388/RES_summary!P$21</f>
        <v>17.84654230582797</v>
      </c>
      <c r="Q445" s="183">
        <f>Q388/RES_summary!Q$21</f>
        <v>17.630874308534242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10.687269281447357</v>
      </c>
      <c r="M446" s="182">
        <f>M389/RES_summary!M$21</f>
        <v>9.8061393124822018</v>
      </c>
      <c r="N446" s="182">
        <f>N389/RES_summary!N$21</f>
        <v>9.4952675592478215</v>
      </c>
      <c r="O446" s="182">
        <f>O389/RES_summary!O$21</f>
        <v>9.2361653966229991</v>
      </c>
      <c r="P446" s="182">
        <f>P389/RES_summary!P$21</f>
        <v>8.9181802599436626</v>
      </c>
      <c r="Q446" s="182">
        <f>Q389/RES_summary!Q$21</f>
        <v>8.8135175672109423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10.215086404018548</v>
      </c>
      <c r="M447" s="181">
        <f>M390/RES_summary!M$21</f>
        <v>9.757805743057661</v>
      </c>
      <c r="N447" s="181">
        <f>N390/RES_summary!N$21</f>
        <v>9.5199161308839724</v>
      </c>
      <c r="O447" s="181">
        <f>O390/RES_summary!O$21</f>
        <v>9.2531620220468582</v>
      </c>
      <c r="P447" s="181">
        <f>P390/RES_summary!P$21</f>
        <v>8.9283620458843114</v>
      </c>
      <c r="Q447" s="181">
        <f>Q390/RES_summary!Q$21</f>
        <v>8.8173567413233034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31.162920299073598</v>
      </c>
      <c r="E448" s="180">
        <f>E391/RES_summary!E$21</f>
        <v>34.07588899855147</v>
      </c>
      <c r="F448" s="180">
        <f>F391/RES_summary!F$21</f>
        <v>0</v>
      </c>
      <c r="G448" s="180">
        <f>G391/RES_summary!G$21</f>
        <v>0</v>
      </c>
      <c r="H448" s="180">
        <f>H391/RES_summary!H$21</f>
        <v>28.942154396112276</v>
      </c>
      <c r="I448" s="180">
        <f>I391/RES_summary!I$21</f>
        <v>27.601407869354688</v>
      </c>
      <c r="J448" s="180">
        <f>J391/RES_summary!J$21</f>
        <v>29.345961056966278</v>
      </c>
      <c r="K448" s="180">
        <f>K391/RES_summary!K$21</f>
        <v>0</v>
      </c>
      <c r="L448" s="180">
        <f>L391/RES_summary!L$21</f>
        <v>20.358758720584724</v>
      </c>
      <c r="M448" s="180">
        <f>M391/RES_summary!M$21</f>
        <v>22.937101020924651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21.536419059416151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20.520811174918084</v>
      </c>
      <c r="M449" s="179">
        <f>M392/RES_summary!M$21</f>
        <v>21.366665089603078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19.629857331976613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10.300375579859422</v>
      </c>
      <c r="M450" s="177">
        <f>M393/RES_summary!M$21</f>
        <v>11.59115817050203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10.796008137286366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10.220435595058664</v>
      </c>
      <c r="M451" s="177">
        <f>M394/RES_summary!M$21</f>
        <v>9.7755069191010495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8.8338491946902433</v>
      </c>
    </row>
    <row r="452" spans="1:17" ht="12" customHeight="1" x14ac:dyDescent="0.25">
      <c r="A452" s="158" t="s">
        <v>62</v>
      </c>
      <c r="B452" s="157"/>
      <c r="C452" s="178">
        <f>C395/RES_summary!C$21</f>
        <v>10.04428105285238</v>
      </c>
      <c r="D452" s="178">
        <f>D395/RES_summary!D$21</f>
        <v>9.8809186630687194</v>
      </c>
      <c r="E452" s="178">
        <f>E395/RES_summary!E$21</f>
        <v>10.658658791123896</v>
      </c>
      <c r="F452" s="178">
        <f>F395/RES_summary!F$21</f>
        <v>10.927012502163493</v>
      </c>
      <c r="G452" s="178">
        <f>G395/RES_summary!G$21</f>
        <v>9.8750656847247953</v>
      </c>
      <c r="H452" s="178">
        <f>H395/RES_summary!H$21</f>
        <v>10.157976383140042</v>
      </c>
      <c r="I452" s="178">
        <f>I395/RES_summary!I$21</f>
        <v>9.3380160729478821</v>
      </c>
      <c r="J452" s="178">
        <f>J395/RES_summary!J$21</f>
        <v>9.6394541629085086</v>
      </c>
      <c r="K452" s="178">
        <f>K395/RES_summary!K$21</f>
        <v>0</v>
      </c>
      <c r="L452" s="178">
        <f>L395/RES_summary!L$21</f>
        <v>7.8345393688628269</v>
      </c>
      <c r="M452" s="178">
        <f>M395/RES_summary!M$21</f>
        <v>7.3712978548386747</v>
      </c>
      <c r="N452" s="178">
        <f>N395/RES_summary!N$21</f>
        <v>7.0054696480639054</v>
      </c>
      <c r="O452" s="178">
        <f>O395/RES_summary!O$21</f>
        <v>6.9165839393300272</v>
      </c>
      <c r="P452" s="178">
        <f>P395/RES_summary!P$21</f>
        <v>6.5554465396866473</v>
      </c>
      <c r="Q452" s="178">
        <f>Q395/RES_summary!Q$21</f>
        <v>6.4799758862836283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10.04428105285238</v>
      </c>
      <c r="D454" s="176">
        <f>D397/RES_summary!D$21</f>
        <v>9.8809186630687194</v>
      </c>
      <c r="E454" s="176">
        <f>E397/RES_summary!E$21</f>
        <v>10.658658791123896</v>
      </c>
      <c r="F454" s="176">
        <f>F397/RES_summary!F$21</f>
        <v>10.927012502163493</v>
      </c>
      <c r="G454" s="176">
        <f>G397/RES_summary!G$21</f>
        <v>9.8750656847247953</v>
      </c>
      <c r="H454" s="176">
        <f>H397/RES_summary!H$21</f>
        <v>10.157976383140042</v>
      </c>
      <c r="I454" s="176">
        <f>I397/RES_summary!I$21</f>
        <v>9.3380160729478821</v>
      </c>
      <c r="J454" s="176">
        <f>J397/RES_summary!J$21</f>
        <v>9.6394541629085086</v>
      </c>
      <c r="K454" s="176">
        <f>K397/RES_summary!K$21</f>
        <v>0</v>
      </c>
      <c r="L454" s="176">
        <f>L397/RES_summary!L$21</f>
        <v>7.8345393688628269</v>
      </c>
      <c r="M454" s="176">
        <f>M397/RES_summary!M$21</f>
        <v>7.3712978548386747</v>
      </c>
      <c r="N454" s="176">
        <f>N397/RES_summary!N$21</f>
        <v>7.0054696480639054</v>
      </c>
      <c r="O454" s="176">
        <f>O397/RES_summary!O$21</f>
        <v>6.9165839393300272</v>
      </c>
      <c r="P454" s="176">
        <f>P397/RES_summary!P$21</f>
        <v>6.5554465396866473</v>
      </c>
      <c r="Q454" s="176">
        <f>Q397/RES_summary!Q$21</f>
        <v>6.4799758862836283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579</v>
      </c>
      <c r="C5" s="151">
        <f>RES_hhdet_num!C$143</f>
        <v>906</v>
      </c>
      <c r="D5" s="151">
        <f>RES_hhdet_num!D$143</f>
        <v>1177</v>
      </c>
      <c r="E5" s="151">
        <f>RES_hhdet_num!E$143</f>
        <v>1920</v>
      </c>
      <c r="F5" s="151">
        <f>RES_hhdet_num!F$143</f>
        <v>2436.0000000000005</v>
      </c>
      <c r="G5" s="151">
        <f>RES_hhdet_num!G$143</f>
        <v>2802.0000000000005</v>
      </c>
      <c r="H5" s="151">
        <f>RES_hhdet_num!H$143</f>
        <v>3246.0000000000005</v>
      </c>
      <c r="I5" s="151">
        <f>RES_hhdet_num!I$143</f>
        <v>3777.0000000000005</v>
      </c>
      <c r="J5" s="151">
        <f>RES_hhdet_num!J$143</f>
        <v>4729</v>
      </c>
      <c r="K5" s="151">
        <f>RES_hhdet_num!K$143</f>
        <v>5631.0000000000009</v>
      </c>
      <c r="L5" s="151">
        <f>RES_hhdet_num!L$143</f>
        <v>7437</v>
      </c>
      <c r="M5" s="151">
        <f>RES_hhdet_num!M$143</f>
        <v>9125.0000000000018</v>
      </c>
      <c r="N5" s="151">
        <f>RES_hhdet_num!N$143</f>
        <v>10546</v>
      </c>
      <c r="O5" s="151">
        <f>RES_hhdet_num!O$143</f>
        <v>13922.000000000004</v>
      </c>
      <c r="P5" s="151">
        <f>RES_hhdet_num!P$143</f>
        <v>18604.000000000004</v>
      </c>
      <c r="Q5" s="151">
        <f>RES_hhdet_num!Q$143</f>
        <v>22062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579</v>
      </c>
      <c r="C7" s="67">
        <f>RES_hhdet_num!C$145</f>
        <v>906</v>
      </c>
      <c r="D7" s="67">
        <f>RES_hhdet_num!D$145</f>
        <v>1177</v>
      </c>
      <c r="E7" s="67">
        <f>RES_hhdet_num!E$145</f>
        <v>1920</v>
      </c>
      <c r="F7" s="67">
        <f>RES_hhdet_num!F$145</f>
        <v>2436.0000000000005</v>
      </c>
      <c r="G7" s="67">
        <f>RES_hhdet_num!G$145</f>
        <v>2802.0000000000005</v>
      </c>
      <c r="H7" s="67">
        <f>RES_hhdet_num!H$145</f>
        <v>3246.0000000000005</v>
      </c>
      <c r="I7" s="67">
        <f>RES_hhdet_num!I$145</f>
        <v>3777.0000000000005</v>
      </c>
      <c r="J7" s="67">
        <f>RES_hhdet_num!J$145</f>
        <v>4729</v>
      </c>
      <c r="K7" s="67">
        <f>RES_hhdet_num!K$145</f>
        <v>5631.0000000000009</v>
      </c>
      <c r="L7" s="67">
        <f>RES_hhdet_num!L$145</f>
        <v>7437</v>
      </c>
      <c r="M7" s="67">
        <f>RES_hhdet_num!M$145</f>
        <v>9125.0000000000018</v>
      </c>
      <c r="N7" s="67">
        <f>RES_hhdet_num!N$145</f>
        <v>10546</v>
      </c>
      <c r="O7" s="67">
        <f>RES_hhdet_num!O$145</f>
        <v>13922.000000000004</v>
      </c>
      <c r="P7" s="67">
        <f>RES_hhdet_num!P$145</f>
        <v>18604.000000000004</v>
      </c>
      <c r="Q7" s="67">
        <f>RES_hhdet_num!Q$145</f>
        <v>22062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347.4</v>
      </c>
      <c r="C9" s="67">
        <f>RES_hhdet_num!C$147</f>
        <v>543.6</v>
      </c>
      <c r="D9" s="67">
        <f>RES_hhdet_num!D$147</f>
        <v>706.19999999999993</v>
      </c>
      <c r="E9" s="67">
        <f>RES_hhdet_num!E$147</f>
        <v>1152</v>
      </c>
      <c r="F9" s="67">
        <f>RES_hhdet_num!F$147</f>
        <v>1461.6000000000004</v>
      </c>
      <c r="G9" s="67">
        <f>RES_hhdet_num!G$147</f>
        <v>1681.2000000000003</v>
      </c>
      <c r="H9" s="67">
        <f>RES_hhdet_num!H$147</f>
        <v>1947.6</v>
      </c>
      <c r="I9" s="67">
        <f>RES_hhdet_num!I$147</f>
        <v>2266.1999999999998</v>
      </c>
      <c r="J9" s="67">
        <f>RES_hhdet_num!J$147</f>
        <v>2837.4</v>
      </c>
      <c r="K9" s="67">
        <f>RES_hhdet_num!K$147</f>
        <v>3378.6000000000004</v>
      </c>
      <c r="L9" s="67">
        <f>RES_hhdet_num!L$147</f>
        <v>4462.2</v>
      </c>
      <c r="M9" s="67">
        <f>RES_hhdet_num!M$147</f>
        <v>5475.0000000000009</v>
      </c>
      <c r="N9" s="67">
        <f>RES_hhdet_num!N$147</f>
        <v>6327.6</v>
      </c>
      <c r="O9" s="67">
        <f>RES_hhdet_num!O$147</f>
        <v>8353.1999999999989</v>
      </c>
      <c r="P9" s="67">
        <f>RES_hhdet_num!P$147</f>
        <v>11162.400000000001</v>
      </c>
      <c r="Q9" s="67">
        <f>RES_hhdet_num!Q$147</f>
        <v>13237.199999999999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248</v>
      </c>
      <c r="C11" s="67">
        <f>RES_hhdet_num!C$149</f>
        <v>271</v>
      </c>
      <c r="D11" s="67">
        <f>RES_hhdet_num!D$149</f>
        <v>318</v>
      </c>
      <c r="E11" s="67">
        <f>RES_hhdet_num!E$149</f>
        <v>330</v>
      </c>
      <c r="F11" s="67">
        <f>RES_hhdet_num!F$149</f>
        <v>320</v>
      </c>
      <c r="G11" s="67">
        <f>RES_hhdet_num!G$149</f>
        <v>303.99999999999994</v>
      </c>
      <c r="H11" s="67">
        <f>RES_hhdet_num!H$149</f>
        <v>207</v>
      </c>
      <c r="I11" s="67">
        <f>RES_hhdet_num!I$149</f>
        <v>200</v>
      </c>
      <c r="J11" s="67">
        <f>RES_hhdet_num!J$149</f>
        <v>195</v>
      </c>
      <c r="K11" s="67">
        <f>RES_hhdet_num!K$149</f>
        <v>161.00000000000006</v>
      </c>
      <c r="L11" s="67">
        <f>RES_hhdet_num!L$149</f>
        <v>146.00000000000006</v>
      </c>
      <c r="M11" s="67">
        <f>RES_hhdet_num!M$149</f>
        <v>125.00000000000003</v>
      </c>
      <c r="N11" s="67">
        <f>RES_hhdet_num!N$149</f>
        <v>110.00000000000003</v>
      </c>
      <c r="O11" s="67">
        <f>RES_hhdet_num!O$149</f>
        <v>106.00000000000003</v>
      </c>
      <c r="P11" s="67">
        <f>RES_hhdet_num!P$149</f>
        <v>96.000000000000028</v>
      </c>
      <c r="Q11" s="67">
        <f>RES_hhdet_num!Q$149</f>
        <v>89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19.000000000000018</v>
      </c>
      <c r="L12" s="67">
        <f>RES_hhdet_num!L$150</f>
        <v>18</v>
      </c>
      <c r="M12" s="67">
        <f>RES_hhdet_num!M$150</f>
        <v>17.000000000000004</v>
      </c>
      <c r="N12" s="67">
        <f>RES_hhdet_num!N$150</f>
        <v>16.000000000000004</v>
      </c>
      <c r="O12" s="67">
        <f>RES_hhdet_num!O$150</f>
        <v>17.000000000000004</v>
      </c>
      <c r="P12" s="67">
        <f>RES_hhdet_num!P$150</f>
        <v>17.000000000000004</v>
      </c>
      <c r="Q12" s="67">
        <f>RES_hhdet_num!Q$150</f>
        <v>15.000000000000002</v>
      </c>
    </row>
    <row r="13" spans="1:17" ht="12" customHeight="1" x14ac:dyDescent="0.25">
      <c r="A13" s="23" t="s">
        <v>142</v>
      </c>
      <c r="B13" s="67">
        <f>RES_hhdet_num!B$153</f>
        <v>331</v>
      </c>
      <c r="C13" s="67">
        <f>RES_hhdet_num!C$153</f>
        <v>635</v>
      </c>
      <c r="D13" s="67">
        <f>RES_hhdet_num!D$153</f>
        <v>859</v>
      </c>
      <c r="E13" s="67">
        <f>RES_hhdet_num!E$153</f>
        <v>1590</v>
      </c>
      <c r="F13" s="67">
        <f>RES_hhdet_num!F$153</f>
        <v>2116.0000000000005</v>
      </c>
      <c r="G13" s="67">
        <f>RES_hhdet_num!G$153</f>
        <v>2498.0000000000005</v>
      </c>
      <c r="H13" s="67">
        <f>RES_hhdet_num!H$153</f>
        <v>3039.0000000000005</v>
      </c>
      <c r="I13" s="67">
        <f>RES_hhdet_num!I$153</f>
        <v>3577.0000000000005</v>
      </c>
      <c r="J13" s="67">
        <f>RES_hhdet_num!J$153</f>
        <v>4534</v>
      </c>
      <c r="K13" s="67">
        <f>RES_hhdet_num!K$153</f>
        <v>4881.0000000000009</v>
      </c>
      <c r="L13" s="67">
        <f>RES_hhdet_num!L$153</f>
        <v>6480</v>
      </c>
      <c r="M13" s="67">
        <f>RES_hhdet_num!M$153</f>
        <v>7906.0000000000009</v>
      </c>
      <c r="N13" s="67">
        <f>RES_hhdet_num!N$153</f>
        <v>9060</v>
      </c>
      <c r="O13" s="67">
        <f>RES_hhdet_num!O$153</f>
        <v>11868.000000000004</v>
      </c>
      <c r="P13" s="67">
        <f>RES_hhdet_num!P$153</f>
        <v>15761.000000000004</v>
      </c>
      <c r="Q13" s="67">
        <f>RES_hhdet_num!Q$153</f>
        <v>18701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570.00000000000034</v>
      </c>
      <c r="L14" s="67">
        <f>RES_hhdet_num!L$154</f>
        <v>793</v>
      </c>
      <c r="M14" s="67">
        <f>RES_hhdet_num!M$154</f>
        <v>1077.0000000000002</v>
      </c>
      <c r="N14" s="67">
        <f>RES_hhdet_num!N$154</f>
        <v>1360.0000000000002</v>
      </c>
      <c r="O14" s="67">
        <f>RES_hhdet_num!O$154</f>
        <v>1931.0000000000005</v>
      </c>
      <c r="P14" s="67">
        <f>RES_hhdet_num!P$154</f>
        <v>2730.0000000000005</v>
      </c>
      <c r="Q14" s="67">
        <f>RES_hhdet_num!Q$154</f>
        <v>3257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145</v>
      </c>
      <c r="C16" s="67">
        <f>RES_hhdet_num!C$158</f>
        <v>211</v>
      </c>
      <c r="D16" s="67">
        <f>RES_hhdet_num!D$158</f>
        <v>374</v>
      </c>
      <c r="E16" s="67">
        <f>RES_hhdet_num!E$158</f>
        <v>617</v>
      </c>
      <c r="F16" s="67">
        <f>RES_hhdet_num!F$158</f>
        <v>636.00000000000011</v>
      </c>
      <c r="G16" s="67">
        <f>RES_hhdet_num!G$158</f>
        <v>684</v>
      </c>
      <c r="H16" s="67">
        <f>RES_hhdet_num!H$158</f>
        <v>665.99999999999989</v>
      </c>
      <c r="I16" s="67">
        <f>RES_hhdet_num!I$158</f>
        <v>753.99999999999932</v>
      </c>
      <c r="J16" s="67">
        <f>RES_hhdet_num!J$158</f>
        <v>1368.0000000000005</v>
      </c>
      <c r="K16" s="67">
        <f>RES_hhdet_num!K$158</f>
        <v>1194.0000000000005</v>
      </c>
      <c r="L16" s="67">
        <f>RES_hhdet_num!L$158</f>
        <v>1508.9999999999998</v>
      </c>
      <c r="M16" s="67">
        <f>RES_hhdet_num!M$158</f>
        <v>2228.0000000000009</v>
      </c>
      <c r="N16" s="67">
        <f>RES_hhdet_num!N$158</f>
        <v>2317.0000000000005</v>
      </c>
      <c r="O16" s="67">
        <f>RES_hhdet_num!O$158</f>
        <v>2256</v>
      </c>
      <c r="P16" s="67">
        <f>RES_hhdet_num!P$158</f>
        <v>2293</v>
      </c>
      <c r="Q16" s="67">
        <f>RES_hhdet_num!Q$158</f>
        <v>5335.9999999999973</v>
      </c>
    </row>
    <row r="17" spans="1:17" ht="12" customHeight="1" x14ac:dyDescent="0.25">
      <c r="A17" s="29" t="s">
        <v>140</v>
      </c>
      <c r="B17" s="83">
        <f>RES_hhdet_num!B$159</f>
        <v>434</v>
      </c>
      <c r="C17" s="83">
        <f>RES_hhdet_num!C$159</f>
        <v>695</v>
      </c>
      <c r="D17" s="83">
        <f>RES_hhdet_num!D$159</f>
        <v>803</v>
      </c>
      <c r="E17" s="83">
        <f>RES_hhdet_num!E$159</f>
        <v>1303</v>
      </c>
      <c r="F17" s="83">
        <f>RES_hhdet_num!F$159</f>
        <v>1800.0000000000002</v>
      </c>
      <c r="G17" s="83">
        <f>RES_hhdet_num!G$159</f>
        <v>2118</v>
      </c>
      <c r="H17" s="83">
        <f>RES_hhdet_num!H$159</f>
        <v>2579.9999999999995</v>
      </c>
      <c r="I17" s="83">
        <f>RES_hhdet_num!I$159</f>
        <v>3022.9999999999995</v>
      </c>
      <c r="J17" s="83">
        <f>RES_hhdet_num!J$159</f>
        <v>3360.9999999999991</v>
      </c>
      <c r="K17" s="83">
        <f>RES_hhdet_num!K$159</f>
        <v>4437.0000000000009</v>
      </c>
      <c r="L17" s="83">
        <f>RES_hhdet_num!L$159</f>
        <v>5928</v>
      </c>
      <c r="M17" s="83">
        <f>RES_hhdet_num!M$159</f>
        <v>6897.0000000000009</v>
      </c>
      <c r="N17" s="83">
        <f>RES_hhdet_num!N$159</f>
        <v>8229.0000000000018</v>
      </c>
      <c r="O17" s="83">
        <f>RES_hhdet_num!O$159</f>
        <v>11666.000000000004</v>
      </c>
      <c r="P17" s="83">
        <f>RES_hhdet_num!P$159</f>
        <v>16311.000000000005</v>
      </c>
      <c r="Q17" s="83">
        <f>RES_hhdet_num!Q$159</f>
        <v>16726.000000000007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36.1875</v>
      </c>
      <c r="D21" s="67">
        <f t="shared" ref="D21:Q21" si="0">C7+D35-D7</f>
        <v>36.1875</v>
      </c>
      <c r="E21" s="67">
        <f t="shared" si="0"/>
        <v>36.1875</v>
      </c>
      <c r="F21" s="67">
        <f t="shared" si="0"/>
        <v>36.187499999999545</v>
      </c>
      <c r="G21" s="67">
        <f t="shared" si="0"/>
        <v>36.1875</v>
      </c>
      <c r="H21" s="67">
        <f t="shared" si="0"/>
        <v>36.1875</v>
      </c>
      <c r="I21" s="67">
        <f t="shared" si="0"/>
        <v>36.1875</v>
      </c>
      <c r="J21" s="67">
        <f t="shared" si="0"/>
        <v>36.1875</v>
      </c>
      <c r="K21" s="67">
        <f t="shared" si="0"/>
        <v>36.187499999999091</v>
      </c>
      <c r="L21" s="67">
        <f t="shared" si="0"/>
        <v>36.187500000000909</v>
      </c>
      <c r="M21" s="67">
        <f t="shared" si="0"/>
        <v>36.187499999998181</v>
      </c>
      <c r="N21" s="67">
        <f t="shared" si="0"/>
        <v>36.187500000001819</v>
      </c>
      <c r="O21" s="67">
        <f t="shared" si="0"/>
        <v>36.187499999996362</v>
      </c>
      <c r="P21" s="67">
        <f t="shared" si="0"/>
        <v>36.1875</v>
      </c>
      <c r="Q21" s="67">
        <f t="shared" si="0"/>
        <v>36.187500000003638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57.799999999999955</v>
      </c>
      <c r="D23" s="67">
        <f t="shared" si="1"/>
        <v>52.400000000000091</v>
      </c>
      <c r="E23" s="67">
        <f t="shared" si="1"/>
        <v>99.199999999999818</v>
      </c>
      <c r="F23" s="67">
        <f t="shared" si="1"/>
        <v>76.399999999999636</v>
      </c>
      <c r="G23" s="67">
        <f t="shared" si="1"/>
        <v>61.400000000000091</v>
      </c>
      <c r="H23" s="67">
        <f t="shared" si="1"/>
        <v>69.600000000000364</v>
      </c>
      <c r="I23" s="67">
        <f t="shared" si="1"/>
        <v>78.400000000000091</v>
      </c>
      <c r="J23" s="67">
        <f t="shared" si="1"/>
        <v>119.79999999999973</v>
      </c>
      <c r="K23" s="67">
        <f t="shared" si="1"/>
        <v>114.79999999999973</v>
      </c>
      <c r="L23" s="67">
        <f t="shared" si="1"/>
        <v>205.40000000000055</v>
      </c>
      <c r="M23" s="67">
        <f t="shared" si="1"/>
        <v>193.19999999999891</v>
      </c>
      <c r="N23" s="67">
        <f t="shared" si="1"/>
        <v>167.40000000000055</v>
      </c>
      <c r="O23" s="67">
        <f t="shared" si="1"/>
        <v>362.40000000000146</v>
      </c>
      <c r="P23" s="67">
        <f t="shared" si="1"/>
        <v>492.79999999999745</v>
      </c>
      <c r="Q23" s="67">
        <f t="shared" si="1"/>
        <v>370.20000000000255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51.489774253087205</v>
      </c>
      <c r="D25" s="67">
        <f t="shared" si="2"/>
        <v>26.079539474415128</v>
      </c>
      <c r="E25" s="67">
        <f t="shared" si="2"/>
        <v>78.902554265152332</v>
      </c>
      <c r="F25" s="67">
        <f t="shared" si="2"/>
        <v>44.748916231233238</v>
      </c>
      <c r="G25" s="67">
        <f t="shared" si="2"/>
        <v>27.712011923375201</v>
      </c>
      <c r="H25" s="67">
        <f t="shared" si="2"/>
        <v>96.999999999999943</v>
      </c>
      <c r="I25" s="67">
        <f t="shared" si="2"/>
        <v>7</v>
      </c>
      <c r="J25" s="67">
        <f t="shared" si="2"/>
        <v>5</v>
      </c>
      <c r="K25" s="67">
        <f t="shared" si="2"/>
        <v>37.999999999999943</v>
      </c>
      <c r="L25" s="67">
        <f t="shared" si="2"/>
        <v>70.195121951219505</v>
      </c>
      <c r="M25" s="67">
        <f t="shared" si="2"/>
        <v>39.485915492957787</v>
      </c>
      <c r="N25" s="67">
        <f t="shared" si="2"/>
        <v>19.365079365079367</v>
      </c>
      <c r="O25" s="67">
        <f t="shared" si="2"/>
        <v>13.479674796747972</v>
      </c>
      <c r="P25" s="67">
        <f t="shared" si="2"/>
        <v>10</v>
      </c>
      <c r="Q25" s="67">
        <f t="shared" si="2"/>
        <v>7.0000000000000284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5.7170090651965033</v>
      </c>
      <c r="M26" s="67">
        <f t="shared" si="2"/>
        <v>3.5140845070422486</v>
      </c>
      <c r="N26" s="67">
        <f t="shared" si="2"/>
        <v>1.6349206349206362</v>
      </c>
      <c r="O26" s="67">
        <f t="shared" si="2"/>
        <v>0.8162184354132016</v>
      </c>
      <c r="P26" s="67">
        <f t="shared" si="2"/>
        <v>0.20322174630945256</v>
      </c>
      <c r="Q26" s="67">
        <f t="shared" si="2"/>
        <v>2.0000000000000018</v>
      </c>
    </row>
    <row r="27" spans="1:17" ht="12" customHeight="1" x14ac:dyDescent="0.25">
      <c r="A27" s="23" t="s">
        <v>142</v>
      </c>
      <c r="B27" s="67"/>
      <c r="C27" s="67">
        <f t="shared" si="2"/>
        <v>30.75</v>
      </c>
      <c r="D27" s="67">
        <f t="shared" si="2"/>
        <v>30.75</v>
      </c>
      <c r="E27" s="67">
        <f t="shared" si="2"/>
        <v>30.75</v>
      </c>
      <c r="F27" s="67">
        <f t="shared" si="2"/>
        <v>30.749999999999545</v>
      </c>
      <c r="G27" s="67">
        <f t="shared" si="2"/>
        <v>30.75</v>
      </c>
      <c r="H27" s="67">
        <f t="shared" si="2"/>
        <v>30.75</v>
      </c>
      <c r="I27" s="67">
        <f t="shared" si="2"/>
        <v>36.1875</v>
      </c>
      <c r="J27" s="67">
        <f t="shared" si="2"/>
        <v>36.1875</v>
      </c>
      <c r="K27" s="67">
        <f t="shared" si="2"/>
        <v>324.8852257469116</v>
      </c>
      <c r="L27" s="67">
        <f t="shared" si="2"/>
        <v>270.29546052558544</v>
      </c>
      <c r="M27" s="67">
        <f t="shared" si="2"/>
        <v>724.47244573484659</v>
      </c>
      <c r="N27" s="67">
        <f t="shared" si="2"/>
        <v>553.62608376876778</v>
      </c>
      <c r="O27" s="67">
        <f t="shared" si="2"/>
        <v>426.66298807662133</v>
      </c>
      <c r="P27" s="67">
        <f t="shared" si="2"/>
        <v>594.30779614726271</v>
      </c>
      <c r="Q27" s="67">
        <f t="shared" si="2"/>
        <v>610.37500000000364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128.51897085792768</v>
      </c>
      <c r="M28" s="67">
        <f t="shared" si="2"/>
        <v>69.111550302868864</v>
      </c>
      <c r="N28" s="67">
        <f t="shared" si="2"/>
        <v>72.213219395972146</v>
      </c>
      <c r="O28" s="67">
        <f t="shared" si="2"/>
        <v>118.85050396305678</v>
      </c>
      <c r="P28" s="67">
        <f t="shared" si="2"/>
        <v>291.41252979773935</v>
      </c>
      <c r="Q28" s="67">
        <f t="shared" si="2"/>
        <v>316.59426440697507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13.5</v>
      </c>
      <c r="D30" s="67">
        <f t="shared" si="3"/>
        <v>13.5</v>
      </c>
      <c r="E30" s="67">
        <f t="shared" si="3"/>
        <v>13.5</v>
      </c>
      <c r="F30" s="67">
        <f t="shared" si="3"/>
        <v>88.356074893068921</v>
      </c>
      <c r="G30" s="67">
        <f t="shared" si="3"/>
        <v>25.258424416864614</v>
      </c>
      <c r="H30" s="67">
        <f t="shared" si="3"/>
        <v>62.659733382645868</v>
      </c>
      <c r="I30" s="67">
        <f t="shared" si="3"/>
        <v>13.5</v>
      </c>
      <c r="J30" s="67">
        <f t="shared" si="3"/>
        <v>13.5</v>
      </c>
      <c r="K30" s="67">
        <f t="shared" si="3"/>
        <v>212.1744511992863</v>
      </c>
      <c r="L30" s="67">
        <f t="shared" si="3"/>
        <v>108.33508031074985</v>
      </c>
      <c r="M30" s="67">
        <f t="shared" si="3"/>
        <v>244.78782911661483</v>
      </c>
      <c r="N30" s="67">
        <f t="shared" si="3"/>
        <v>120.85607489306904</v>
      </c>
      <c r="O30" s="67">
        <f t="shared" si="3"/>
        <v>86.758424416864727</v>
      </c>
      <c r="P30" s="67">
        <f t="shared" si="3"/>
        <v>58.159733382645754</v>
      </c>
      <c r="Q30" s="67">
        <f t="shared" si="3"/>
        <v>93.64458713406475</v>
      </c>
    </row>
    <row r="31" spans="1:17" ht="12" customHeight="1" x14ac:dyDescent="0.25">
      <c r="A31" s="29" t="s">
        <v>140</v>
      </c>
      <c r="B31" s="83"/>
      <c r="C31" s="83">
        <f t="shared" si="3"/>
        <v>44.189926688555715</v>
      </c>
      <c r="D31" s="83">
        <f t="shared" si="3"/>
        <v>104.35241968925027</v>
      </c>
      <c r="E31" s="83">
        <f t="shared" si="3"/>
        <v>47.899670883384942</v>
      </c>
      <c r="F31" s="83">
        <f t="shared" si="3"/>
        <v>40.499999999999773</v>
      </c>
      <c r="G31" s="83">
        <f t="shared" si="3"/>
        <v>40.5</v>
      </c>
      <c r="H31" s="83">
        <f t="shared" si="3"/>
        <v>40.500000000000455</v>
      </c>
      <c r="I31" s="83">
        <f t="shared" si="3"/>
        <v>44.042912865936614</v>
      </c>
      <c r="J31" s="83">
        <f t="shared" si="3"/>
        <v>198.85995429150489</v>
      </c>
      <c r="K31" s="83">
        <f t="shared" si="3"/>
        <v>345.68992668855481</v>
      </c>
      <c r="L31" s="83">
        <f t="shared" si="3"/>
        <v>252.8524196892522</v>
      </c>
      <c r="M31" s="83">
        <f t="shared" si="3"/>
        <v>588.3996708833829</v>
      </c>
      <c r="N31" s="83">
        <f t="shared" si="3"/>
        <v>485.3314251069296</v>
      </c>
      <c r="O31" s="83">
        <f t="shared" si="3"/>
        <v>369.42907558313527</v>
      </c>
      <c r="P31" s="83">
        <f t="shared" si="3"/>
        <v>476.02776661735152</v>
      </c>
      <c r="Q31" s="83">
        <f t="shared" si="3"/>
        <v>2246.4110708775988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363.1875</v>
      </c>
      <c r="D35" s="67">
        <f>RES_hhdet_in!D$145</f>
        <v>307.1875</v>
      </c>
      <c r="E35" s="67">
        <f>RES_hhdet_in!E$145</f>
        <v>779.1875</v>
      </c>
      <c r="F35" s="67">
        <f>RES_hhdet_in!F$145</f>
        <v>552.1875</v>
      </c>
      <c r="G35" s="67">
        <f>RES_hhdet_in!G$145</f>
        <v>402.1875</v>
      </c>
      <c r="H35" s="67">
        <f>RES_hhdet_in!H$145</f>
        <v>480.1875</v>
      </c>
      <c r="I35" s="67">
        <f>RES_hhdet_in!I$145</f>
        <v>567.1875</v>
      </c>
      <c r="J35" s="67">
        <f>RES_hhdet_in!J$145</f>
        <v>988.1875</v>
      </c>
      <c r="K35" s="67">
        <f>RES_hhdet_in!K$145</f>
        <v>938.1875</v>
      </c>
      <c r="L35" s="67">
        <f>RES_hhdet_in!L$145</f>
        <v>1842.1875</v>
      </c>
      <c r="M35" s="67">
        <f>RES_hhdet_in!M$145</f>
        <v>1724.1875</v>
      </c>
      <c r="N35" s="67">
        <f>RES_hhdet_in!N$145</f>
        <v>1457.1875</v>
      </c>
      <c r="O35" s="67">
        <f>RES_hhdet_in!O$145</f>
        <v>3412.1875</v>
      </c>
      <c r="P35" s="67">
        <f>RES_hhdet_in!P$145</f>
        <v>4718.1875</v>
      </c>
      <c r="Q35" s="67">
        <f>RES_hhdet_in!Q$145</f>
        <v>3494.1875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254</v>
      </c>
      <c r="D37" s="67">
        <f>RES_hhdet_in!D$147</f>
        <v>215</v>
      </c>
      <c r="E37" s="67">
        <f>RES_hhdet_in!E$147</f>
        <v>545</v>
      </c>
      <c r="F37" s="67">
        <f>RES_hhdet_in!F$147</f>
        <v>386</v>
      </c>
      <c r="G37" s="67">
        <f>RES_hhdet_in!G$147</f>
        <v>281</v>
      </c>
      <c r="H37" s="67">
        <f>RES_hhdet_in!H$147</f>
        <v>336</v>
      </c>
      <c r="I37" s="67">
        <f>RES_hhdet_in!I$147</f>
        <v>397</v>
      </c>
      <c r="J37" s="67">
        <f>RES_hhdet_in!J$147</f>
        <v>691</v>
      </c>
      <c r="K37" s="67">
        <f>RES_hhdet_in!K$147</f>
        <v>656</v>
      </c>
      <c r="L37" s="67">
        <f>RES_hhdet_in!L$147</f>
        <v>1289</v>
      </c>
      <c r="M37" s="67">
        <f>RES_hhdet_in!M$147</f>
        <v>1206</v>
      </c>
      <c r="N37" s="67">
        <f>RES_hhdet_in!N$147</f>
        <v>1020</v>
      </c>
      <c r="O37" s="67">
        <f>RES_hhdet_in!O$147</f>
        <v>2388</v>
      </c>
      <c r="P37" s="67">
        <f>RES_hhdet_in!P$147</f>
        <v>3302</v>
      </c>
      <c r="Q37" s="67">
        <f>RES_hhdet_in!Q$147</f>
        <v>2445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74.489774253087205</v>
      </c>
      <c r="D39" s="67">
        <f>RES_hhdet_in!D$149</f>
        <v>73.0795394744151</v>
      </c>
      <c r="E39" s="67">
        <f>RES_hhdet_in!E$149</f>
        <v>90.902554265152332</v>
      </c>
      <c r="F39" s="67">
        <f>RES_hhdet_in!F$149</f>
        <v>34.748916231233231</v>
      </c>
      <c r="G39" s="67">
        <f>RES_hhdet_in!G$149</f>
        <v>11.712011923375158</v>
      </c>
      <c r="H39" s="67">
        <f>RES_hhdet_in!H$149</f>
        <v>0</v>
      </c>
      <c r="I39" s="67">
        <f>RES_hhdet_in!I$149</f>
        <v>0</v>
      </c>
      <c r="J39" s="67">
        <f>RES_hhdet_in!J$149</f>
        <v>0</v>
      </c>
      <c r="K39" s="67">
        <f>RES_hhdet_in!K$149</f>
        <v>4</v>
      </c>
      <c r="L39" s="67">
        <f>RES_hhdet_in!L$149</f>
        <v>55.195121951219519</v>
      </c>
      <c r="M39" s="67">
        <f>RES_hhdet_in!M$149</f>
        <v>18.485915492957748</v>
      </c>
      <c r="N39" s="67">
        <f>RES_hhdet_in!N$149</f>
        <v>4.3650793650793656</v>
      </c>
      <c r="O39" s="67">
        <f>RES_hhdet_in!O$149</f>
        <v>9.4796747967479664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19.000000000000018</v>
      </c>
      <c r="L40" s="67">
        <f>RES_hhdet_in!L$150</f>
        <v>4.7170090651964856</v>
      </c>
      <c r="M40" s="67">
        <f>RES_hhdet_in!M$150</f>
        <v>2.5140845070422535</v>
      </c>
      <c r="N40" s="67">
        <f>RES_hhdet_in!N$150</f>
        <v>0.63492063492063489</v>
      </c>
      <c r="O40" s="67">
        <f>RES_hhdet_in!O$150</f>
        <v>1.8162184354131998</v>
      </c>
      <c r="P40" s="67">
        <f>RES_hhdet_in!P$150</f>
        <v>0.20322174630945361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334.75</v>
      </c>
      <c r="D41" s="67">
        <f>RES_hhdet_in!D$153</f>
        <v>254.75</v>
      </c>
      <c r="E41" s="67">
        <f>RES_hhdet_in!E$153</f>
        <v>761.75</v>
      </c>
      <c r="F41" s="67">
        <f>RES_hhdet_in!F$153</f>
        <v>556.75000000000011</v>
      </c>
      <c r="G41" s="67">
        <f>RES_hhdet_in!G$153</f>
        <v>412.75</v>
      </c>
      <c r="H41" s="67">
        <f>RES_hhdet_in!H$153</f>
        <v>571.75</v>
      </c>
      <c r="I41" s="67">
        <f>RES_hhdet_in!I$153</f>
        <v>574.1875</v>
      </c>
      <c r="J41" s="67">
        <f>RES_hhdet_in!J$153</f>
        <v>993.1875</v>
      </c>
      <c r="K41" s="67">
        <f>RES_hhdet_in!K$153</f>
        <v>671.88522574691262</v>
      </c>
      <c r="L41" s="67">
        <f>RES_hhdet_in!L$153</f>
        <v>1869.295460525585</v>
      </c>
      <c r="M41" s="67">
        <f>RES_hhdet_in!M$153</f>
        <v>2150.472445734847</v>
      </c>
      <c r="N41" s="67">
        <f>RES_hhdet_in!N$153</f>
        <v>1707.6260837687666</v>
      </c>
      <c r="O41" s="67">
        <f>RES_hhdet_in!O$153</f>
        <v>3234.662988076625</v>
      </c>
      <c r="P41" s="67">
        <f>RES_hhdet_in!P$153</f>
        <v>4487.3077961472627</v>
      </c>
      <c r="Q41" s="67">
        <f>RES_hhdet_in!Q$153</f>
        <v>3550.375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570.00000000000034</v>
      </c>
      <c r="L42" s="67">
        <f>RES_hhdet_in!L$154</f>
        <v>351.51897085792734</v>
      </c>
      <c r="M42" s="67">
        <f>RES_hhdet_in!M$154</f>
        <v>353.11155030286903</v>
      </c>
      <c r="N42" s="67">
        <f>RES_hhdet_in!N$154</f>
        <v>355.21321939597215</v>
      </c>
      <c r="O42" s="67">
        <f>RES_hhdet_in!O$154</f>
        <v>689.85050396305724</v>
      </c>
      <c r="P42" s="67">
        <f>RES_hhdet_in!P$154</f>
        <v>1090.4125297977396</v>
      </c>
      <c r="Q42" s="67">
        <f>RES_hhdet_in!Q$154</f>
        <v>843.59426440697473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79.5</v>
      </c>
      <c r="D44" s="67">
        <f>RES_hhdet_in!D$158</f>
        <v>176.5</v>
      </c>
      <c r="E44" s="67">
        <f>RES_hhdet_in!E$158</f>
        <v>256.49999999999994</v>
      </c>
      <c r="F44" s="67">
        <f>RES_hhdet_in!F$158</f>
        <v>107.35607489306899</v>
      </c>
      <c r="G44" s="67">
        <f>RES_hhdet_in!G$158</f>
        <v>73.258424416864528</v>
      </c>
      <c r="H44" s="67">
        <f>RES_hhdet_in!H$158</f>
        <v>44.659733382645783</v>
      </c>
      <c r="I44" s="67">
        <f>RES_hhdet_in!I$158</f>
        <v>101.49999999999942</v>
      </c>
      <c r="J44" s="67">
        <f>RES_hhdet_in!J$158</f>
        <v>627.50000000000114</v>
      </c>
      <c r="K44" s="67">
        <f>RES_hhdet_in!K$158</f>
        <v>38.174451199286288</v>
      </c>
      <c r="L44" s="67">
        <f>RES_hhdet_in!L$158</f>
        <v>423.33508031074928</v>
      </c>
      <c r="M44" s="67">
        <f>RES_hhdet_in!M$158</f>
        <v>963.78782911661597</v>
      </c>
      <c r="N44" s="67">
        <f>RES_hhdet_in!N$158</f>
        <v>209.85607489306861</v>
      </c>
      <c r="O44" s="67">
        <f>RES_hhdet_in!O$158</f>
        <v>25.758424416864209</v>
      </c>
      <c r="P44" s="67">
        <f>RES_hhdet_in!P$158</f>
        <v>95.159733382645925</v>
      </c>
      <c r="Q44" s="67">
        <f>RES_hhdet_in!Q$158</f>
        <v>3136.6445871340616</v>
      </c>
    </row>
    <row r="45" spans="1:17" ht="12" customHeight="1" x14ac:dyDescent="0.25">
      <c r="A45" s="29" t="s">
        <v>140</v>
      </c>
      <c r="B45" s="83"/>
      <c r="C45" s="83">
        <f>RES_hhdet_in!C$159</f>
        <v>305.18992668855572</v>
      </c>
      <c r="D45" s="83">
        <f>RES_hhdet_in!D$159</f>
        <v>212.35241968925027</v>
      </c>
      <c r="E45" s="83">
        <f>RES_hhdet_in!E$159</f>
        <v>547.89967088338494</v>
      </c>
      <c r="F45" s="83">
        <f>RES_hhdet_in!F$159</f>
        <v>537.49999999999989</v>
      </c>
      <c r="G45" s="83">
        <f>RES_hhdet_in!G$159</f>
        <v>358.49999999999994</v>
      </c>
      <c r="H45" s="83">
        <f>RES_hhdet_in!H$159</f>
        <v>502.5</v>
      </c>
      <c r="I45" s="83">
        <f>RES_hhdet_in!I$159</f>
        <v>487.04291286593684</v>
      </c>
      <c r="J45" s="83">
        <f>RES_hhdet_in!J$159</f>
        <v>536.85995429150432</v>
      </c>
      <c r="K45" s="83">
        <f>RES_hhdet_in!K$159</f>
        <v>1421.6899266885562</v>
      </c>
      <c r="L45" s="83">
        <f>RES_hhdet_in!L$159</f>
        <v>1743.8524196892508</v>
      </c>
      <c r="M45" s="83">
        <f>RES_hhdet_in!M$159</f>
        <v>1557.3996708833843</v>
      </c>
      <c r="N45" s="83">
        <f>RES_hhdet_in!N$159</f>
        <v>1817.3314251069314</v>
      </c>
      <c r="O45" s="83">
        <f>RES_hhdet_in!O$159</f>
        <v>3806.4290755831362</v>
      </c>
      <c r="P45" s="83">
        <f>RES_hhdet_in!P$159</f>
        <v>5121.0277666173533</v>
      </c>
      <c r="Q45" s="83">
        <f>RES_hhdet_in!Q$159</f>
        <v>2661.4110708776025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157.42731407039261</v>
      </c>
      <c r="D49" s="67">
        <f>RES_hhdet_in_new!D$145</f>
        <v>89.950085212918424</v>
      </c>
      <c r="E49" s="67">
        <f>RES_hhdet_in_new!E$145</f>
        <v>311.96535272968663</v>
      </c>
      <c r="F49" s="67">
        <f>RES_hhdet_in_new!F$145</f>
        <v>229.61439519137653</v>
      </c>
      <c r="G49" s="67">
        <f>RES_hhdet_in_new!G$145</f>
        <v>157.67798605890297</v>
      </c>
      <c r="H49" s="67">
        <f>RES_hhdet_in_new!H$145</f>
        <v>194.67986337190723</v>
      </c>
      <c r="I49" s="67">
        <f>RES_hhdet_in_new!I$145</f>
        <v>162.25718957744911</v>
      </c>
      <c r="J49" s="67">
        <f>RES_hhdet_in_new!J$145</f>
        <v>412.93318996339553</v>
      </c>
      <c r="K49" s="67">
        <f>RES_hhdet_in_new!K$145</f>
        <v>291.73658321638385</v>
      </c>
      <c r="L49" s="67">
        <f>RES_hhdet_in_new!L$145</f>
        <v>1401.7118222568797</v>
      </c>
      <c r="M49" s="67">
        <f>RES_hhdet_in_new!M$145</f>
        <v>860.44294927639021</v>
      </c>
      <c r="N49" s="67">
        <f>RES_hhdet_in_new!N$145</f>
        <v>836.2806956661982</v>
      </c>
      <c r="O49" s="67">
        <f>RES_hhdet_in_new!O$145</f>
        <v>1420.3102559224369</v>
      </c>
      <c r="P49" s="67">
        <f>RES_hhdet_in_new!P$145</f>
        <v>2772.8128529267397</v>
      </c>
      <c r="Q49" s="67">
        <f>RES_hhdet_in_new!Q$145</f>
        <v>2661.4110708776025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110</v>
      </c>
      <c r="D51" s="67">
        <f>RES_hhdet_in_new!D$147</f>
        <v>63</v>
      </c>
      <c r="E51" s="67">
        <f>RES_hhdet_in_new!E$147</f>
        <v>218</v>
      </c>
      <c r="F51" s="67">
        <f>RES_hhdet_in_new!F$147</f>
        <v>161.00000000000003</v>
      </c>
      <c r="G51" s="67">
        <f>RES_hhdet_in_new!G$147</f>
        <v>110</v>
      </c>
      <c r="H51" s="67">
        <f>RES_hhdet_in_new!H$147</f>
        <v>135.99999999999997</v>
      </c>
      <c r="I51" s="67">
        <f>RES_hhdet_in_new!I$147</f>
        <v>113.99999999999999</v>
      </c>
      <c r="J51" s="67">
        <f>RES_hhdet_in_new!J$147</f>
        <v>288.99999999999994</v>
      </c>
      <c r="K51" s="67">
        <f>RES_hhdet_in_new!K$147</f>
        <v>204.00000000000006</v>
      </c>
      <c r="L51" s="67">
        <f>RES_hhdet_in_new!L$147</f>
        <v>981</v>
      </c>
      <c r="M51" s="67">
        <f>RES_hhdet_in_new!M$147</f>
        <v>602.00000000000011</v>
      </c>
      <c r="N51" s="67">
        <f>RES_hhdet_in_new!N$147</f>
        <v>585.00000000000011</v>
      </c>
      <c r="O51" s="67">
        <f>RES_hhdet_in_new!O$147</f>
        <v>994.00000000000023</v>
      </c>
      <c r="P51" s="67">
        <f>RES_hhdet_in_new!P$147</f>
        <v>1941.0000000000005</v>
      </c>
      <c r="Q51" s="67">
        <f>RES_hhdet_in_new!Q$147</f>
        <v>1862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157.42731407039261</v>
      </c>
      <c r="D55" s="67">
        <f>RES_hhdet_in_new!D$153</f>
        <v>89.950085212918424</v>
      </c>
      <c r="E55" s="67">
        <f>RES_hhdet_in_new!E$153</f>
        <v>311.96535272968663</v>
      </c>
      <c r="F55" s="67">
        <f>RES_hhdet_in_new!F$153</f>
        <v>229.61439519137653</v>
      </c>
      <c r="G55" s="67">
        <f>RES_hhdet_in_new!G$153</f>
        <v>157.67798605890297</v>
      </c>
      <c r="H55" s="67">
        <f>RES_hhdet_in_new!H$153</f>
        <v>194.67986337190723</v>
      </c>
      <c r="I55" s="67">
        <f>RES_hhdet_in_new!I$153</f>
        <v>162.25718957744911</v>
      </c>
      <c r="J55" s="67">
        <f>RES_hhdet_in_new!J$153</f>
        <v>412.93318996339553</v>
      </c>
      <c r="K55" s="67">
        <f>RES_hhdet_in_new!K$153</f>
        <v>0</v>
      </c>
      <c r="L55" s="67">
        <f>RES_hhdet_in_new!L$153</f>
        <v>1050.1928513989524</v>
      </c>
      <c r="M55" s="67">
        <f>RES_hhdet_in_new!M$153</f>
        <v>507.33139897352112</v>
      </c>
      <c r="N55" s="67">
        <f>RES_hhdet_in_new!N$153</f>
        <v>481.06747627022611</v>
      </c>
      <c r="O55" s="67">
        <f>RES_hhdet_in_new!O$153</f>
        <v>730.45975195937967</v>
      </c>
      <c r="P55" s="67">
        <f>RES_hhdet_in_new!P$153</f>
        <v>1682.4003231290003</v>
      </c>
      <c r="Q55" s="67">
        <f>RES_hhdet_in_new!Q$153</f>
        <v>1817.8168064706279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291.73658321638385</v>
      </c>
      <c r="L56" s="67">
        <f>RES_hhdet_in_new!L$154</f>
        <v>351.51897085792734</v>
      </c>
      <c r="M56" s="67">
        <f>RES_hhdet_in_new!M$154</f>
        <v>353.11155030286903</v>
      </c>
      <c r="N56" s="67">
        <f>RES_hhdet_in_new!N$154</f>
        <v>355.21321939597215</v>
      </c>
      <c r="O56" s="67">
        <f>RES_hhdet_in_new!O$154</f>
        <v>689.85050396305724</v>
      </c>
      <c r="P56" s="67">
        <f>RES_hhdet_in_new!P$154</f>
        <v>1090.4125297977396</v>
      </c>
      <c r="Q56" s="67">
        <f>RES_hhdet_in_new!Q$154</f>
        <v>843.59426440697473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157.42731407039261</v>
      </c>
      <c r="D59" s="83">
        <f>RES_hhdet_in_new!D$159</f>
        <v>89.950085212918424</v>
      </c>
      <c r="E59" s="83">
        <f>RES_hhdet_in_new!E$159</f>
        <v>311.96535272968663</v>
      </c>
      <c r="F59" s="83">
        <f>RES_hhdet_in_new!F$159</f>
        <v>229.61439519137653</v>
      </c>
      <c r="G59" s="83">
        <f>RES_hhdet_in_new!G$159</f>
        <v>157.67798605890297</v>
      </c>
      <c r="H59" s="83">
        <f>RES_hhdet_in_new!H$159</f>
        <v>194.67986337190723</v>
      </c>
      <c r="I59" s="83">
        <f>RES_hhdet_in_new!I$159</f>
        <v>162.25718957744911</v>
      </c>
      <c r="J59" s="83">
        <f>RES_hhdet_in_new!J$159</f>
        <v>412.93318996339553</v>
      </c>
      <c r="K59" s="83">
        <f>RES_hhdet_in_new!K$159</f>
        <v>291.73658321638385</v>
      </c>
      <c r="L59" s="83">
        <f>RES_hhdet_in_new!L$159</f>
        <v>1401.7118222568797</v>
      </c>
      <c r="M59" s="83">
        <f>RES_hhdet_in_new!M$159</f>
        <v>860.44294927639021</v>
      </c>
      <c r="N59" s="83">
        <f>RES_hhdet_in_new!N$159</f>
        <v>836.28069566619831</v>
      </c>
      <c r="O59" s="83">
        <f>RES_hhdet_in_new!O$159</f>
        <v>1420.3102559224369</v>
      </c>
      <c r="P59" s="83">
        <f>RES_hhdet_in_new!P$159</f>
        <v>2772.8128529267397</v>
      </c>
      <c r="Q59" s="83">
        <f>RES_hhdet_in_new!Q$159</f>
        <v>2661.4110708776025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205.76018592960739</v>
      </c>
      <c r="D63" s="67">
        <f t="shared" si="4"/>
        <v>217.23741478708158</v>
      </c>
      <c r="E63" s="67">
        <f t="shared" si="4"/>
        <v>467.22214727031337</v>
      </c>
      <c r="F63" s="67">
        <f t="shared" si="4"/>
        <v>322.5731048086235</v>
      </c>
      <c r="G63" s="67">
        <f t="shared" si="4"/>
        <v>244.50951394109703</v>
      </c>
      <c r="H63" s="67">
        <f t="shared" si="4"/>
        <v>285.50763662809277</v>
      </c>
      <c r="I63" s="67">
        <f t="shared" si="4"/>
        <v>404.93031042255086</v>
      </c>
      <c r="J63" s="67">
        <f t="shared" si="4"/>
        <v>575.25431003660447</v>
      </c>
      <c r="K63" s="67">
        <f t="shared" si="4"/>
        <v>646.45091678361609</v>
      </c>
      <c r="L63" s="67">
        <f t="shared" si="4"/>
        <v>440.47567774312029</v>
      </c>
      <c r="M63" s="67">
        <f t="shared" si="4"/>
        <v>863.74455072360979</v>
      </c>
      <c r="N63" s="67">
        <f t="shared" si="4"/>
        <v>620.9068043338018</v>
      </c>
      <c r="O63" s="67">
        <f t="shared" si="4"/>
        <v>1991.8772440775631</v>
      </c>
      <c r="P63" s="67">
        <f t="shared" si="4"/>
        <v>1945.3746470732603</v>
      </c>
      <c r="Q63" s="67">
        <f t="shared" si="4"/>
        <v>832.77642912239753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144</v>
      </c>
      <c r="D65" s="67">
        <f t="shared" si="5"/>
        <v>152</v>
      </c>
      <c r="E65" s="67">
        <f t="shared" si="5"/>
        <v>327</v>
      </c>
      <c r="F65" s="67">
        <f t="shared" si="5"/>
        <v>224.99999999999997</v>
      </c>
      <c r="G65" s="67">
        <f t="shared" si="5"/>
        <v>171</v>
      </c>
      <c r="H65" s="67">
        <f t="shared" si="5"/>
        <v>200.00000000000003</v>
      </c>
      <c r="I65" s="67">
        <f t="shared" si="5"/>
        <v>283</v>
      </c>
      <c r="J65" s="67">
        <f t="shared" si="5"/>
        <v>402.00000000000006</v>
      </c>
      <c r="K65" s="67">
        <f t="shared" si="5"/>
        <v>451.99999999999994</v>
      </c>
      <c r="L65" s="67">
        <f t="shared" si="5"/>
        <v>308</v>
      </c>
      <c r="M65" s="67">
        <f t="shared" si="5"/>
        <v>603.99999999999989</v>
      </c>
      <c r="N65" s="67">
        <f t="shared" si="5"/>
        <v>434.99999999999989</v>
      </c>
      <c r="O65" s="67">
        <f t="shared" si="5"/>
        <v>1393.9999999999998</v>
      </c>
      <c r="P65" s="67">
        <f t="shared" si="5"/>
        <v>1360.9999999999995</v>
      </c>
      <c r="Q65" s="67">
        <f t="shared" si="5"/>
        <v>583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74.489774253087205</v>
      </c>
      <c r="D67" s="67">
        <f t="shared" si="6"/>
        <v>73.0795394744151</v>
      </c>
      <c r="E67" s="67">
        <f t="shared" si="6"/>
        <v>90.902554265152332</v>
      </c>
      <c r="F67" s="67">
        <f t="shared" si="6"/>
        <v>34.748916231233231</v>
      </c>
      <c r="G67" s="67">
        <f t="shared" si="6"/>
        <v>11.712011923375158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4</v>
      </c>
      <c r="L67" s="67">
        <f t="shared" si="6"/>
        <v>55.195121951219519</v>
      </c>
      <c r="M67" s="67">
        <f t="shared" si="6"/>
        <v>18.485915492957748</v>
      </c>
      <c r="N67" s="67">
        <f t="shared" si="6"/>
        <v>4.3650793650793656</v>
      </c>
      <c r="O67" s="67">
        <f t="shared" si="6"/>
        <v>9.4796747967479664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19.000000000000018</v>
      </c>
      <c r="L68" s="67">
        <f t="shared" si="6"/>
        <v>4.7170090651964856</v>
      </c>
      <c r="M68" s="67">
        <f t="shared" si="6"/>
        <v>2.5140845070422535</v>
      </c>
      <c r="N68" s="67">
        <f t="shared" si="6"/>
        <v>0.63492063492063489</v>
      </c>
      <c r="O68" s="67">
        <f t="shared" si="6"/>
        <v>1.8162184354131998</v>
      </c>
      <c r="P68" s="67">
        <f t="shared" si="6"/>
        <v>0.20322174630945361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177.32268592960739</v>
      </c>
      <c r="D69" s="67">
        <f t="shared" si="6"/>
        <v>164.79991478708158</v>
      </c>
      <c r="E69" s="67">
        <f t="shared" si="6"/>
        <v>449.78464727031337</v>
      </c>
      <c r="F69" s="67">
        <f t="shared" si="6"/>
        <v>327.13560480862361</v>
      </c>
      <c r="G69" s="67">
        <f t="shared" si="6"/>
        <v>255.07201394109703</v>
      </c>
      <c r="H69" s="67">
        <f t="shared" si="6"/>
        <v>377.07013662809277</v>
      </c>
      <c r="I69" s="67">
        <f t="shared" si="6"/>
        <v>411.93031042255086</v>
      </c>
      <c r="J69" s="67">
        <f t="shared" si="6"/>
        <v>580.25431003660447</v>
      </c>
      <c r="K69" s="67">
        <f t="shared" si="6"/>
        <v>671.88522574691262</v>
      </c>
      <c r="L69" s="67">
        <f t="shared" si="6"/>
        <v>819.10260912663261</v>
      </c>
      <c r="M69" s="67">
        <f t="shared" si="6"/>
        <v>1643.1410467613259</v>
      </c>
      <c r="N69" s="67">
        <f t="shared" si="6"/>
        <v>1226.5586074985406</v>
      </c>
      <c r="O69" s="67">
        <f t="shared" si="6"/>
        <v>2504.2032361172451</v>
      </c>
      <c r="P69" s="67">
        <f t="shared" si="6"/>
        <v>2804.9074730182624</v>
      </c>
      <c r="Q69" s="67">
        <f t="shared" si="6"/>
        <v>1732.5581935293721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278.26341678361649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79.5</v>
      </c>
      <c r="D72" s="67">
        <f t="shared" si="7"/>
        <v>176.5</v>
      </c>
      <c r="E72" s="67">
        <f t="shared" si="7"/>
        <v>256.49999999999994</v>
      </c>
      <c r="F72" s="67">
        <f t="shared" si="7"/>
        <v>107.35607489306899</v>
      </c>
      <c r="G72" s="67">
        <f t="shared" si="7"/>
        <v>73.258424416864528</v>
      </c>
      <c r="H72" s="67">
        <f t="shared" si="7"/>
        <v>44.659733382645783</v>
      </c>
      <c r="I72" s="67">
        <f t="shared" si="7"/>
        <v>101.49999999999942</v>
      </c>
      <c r="J72" s="67">
        <f t="shared" si="7"/>
        <v>627.50000000000114</v>
      </c>
      <c r="K72" s="67">
        <f t="shared" si="7"/>
        <v>38.174451199286288</v>
      </c>
      <c r="L72" s="67">
        <f t="shared" si="7"/>
        <v>423.33508031074928</v>
      </c>
      <c r="M72" s="67">
        <f t="shared" si="7"/>
        <v>963.78782911661597</v>
      </c>
      <c r="N72" s="67">
        <f t="shared" si="7"/>
        <v>209.85607489306861</v>
      </c>
      <c r="O72" s="67">
        <f t="shared" si="7"/>
        <v>25.758424416864209</v>
      </c>
      <c r="P72" s="67">
        <f t="shared" si="7"/>
        <v>95.159733382645925</v>
      </c>
      <c r="Q72" s="67">
        <f t="shared" si="7"/>
        <v>3136.6445871340616</v>
      </c>
    </row>
    <row r="73" spans="1:17" ht="12" customHeight="1" x14ac:dyDescent="0.25">
      <c r="A73" s="159" t="s">
        <v>140</v>
      </c>
      <c r="B73" s="83"/>
      <c r="C73" s="83">
        <f t="shared" si="7"/>
        <v>147.7626126181631</v>
      </c>
      <c r="D73" s="83">
        <f t="shared" si="7"/>
        <v>122.40233447633184</v>
      </c>
      <c r="E73" s="83">
        <f t="shared" si="7"/>
        <v>235.93431815369831</v>
      </c>
      <c r="F73" s="83">
        <f t="shared" si="7"/>
        <v>307.88560480862338</v>
      </c>
      <c r="G73" s="83">
        <f t="shared" si="7"/>
        <v>200.82201394109697</v>
      </c>
      <c r="H73" s="83">
        <f t="shared" si="7"/>
        <v>307.82013662809277</v>
      </c>
      <c r="I73" s="83">
        <f t="shared" si="7"/>
        <v>324.7857232884877</v>
      </c>
      <c r="J73" s="83">
        <f t="shared" si="7"/>
        <v>123.92676432810879</v>
      </c>
      <c r="K73" s="83">
        <f t="shared" si="7"/>
        <v>1129.9533434721723</v>
      </c>
      <c r="L73" s="83">
        <f t="shared" si="7"/>
        <v>342.14059743237112</v>
      </c>
      <c r="M73" s="83">
        <f t="shared" si="7"/>
        <v>696.95672160699405</v>
      </c>
      <c r="N73" s="83">
        <f t="shared" si="7"/>
        <v>981.05072944073311</v>
      </c>
      <c r="O73" s="83">
        <f t="shared" si="7"/>
        <v>2386.118819660699</v>
      </c>
      <c r="P73" s="83">
        <f t="shared" si="7"/>
        <v>2348.2149136906137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36.1875</v>
      </c>
      <c r="C79" s="80">
        <f>RES_hhdet_numvin!C145</f>
        <v>363.1875</v>
      </c>
      <c r="D79" s="80">
        <f>RES_hhdet_numvin!D145</f>
        <v>307.1875</v>
      </c>
      <c r="E79" s="80">
        <f>RES_hhdet_numvin!E145</f>
        <v>779.1875</v>
      </c>
      <c r="F79" s="80">
        <f>RES_hhdet_numvin!F145</f>
        <v>552.1875</v>
      </c>
      <c r="G79" s="80">
        <f>RES_hhdet_numvin!G145</f>
        <v>402.1875</v>
      </c>
      <c r="H79" s="80">
        <f>RES_hhdet_numvin!H145</f>
        <v>480.1875</v>
      </c>
      <c r="I79" s="80">
        <f>RES_hhdet_numvin!I145</f>
        <v>567.1875</v>
      </c>
      <c r="J79" s="80">
        <f>RES_hhdet_numvin!J145</f>
        <v>988.1875</v>
      </c>
      <c r="K79" s="80">
        <f>RES_hhdet_numvin!K145</f>
        <v>938.1875</v>
      </c>
      <c r="L79" s="80">
        <f>RES_hhdet_numvin!L145</f>
        <v>1842.1875</v>
      </c>
      <c r="M79" s="80">
        <f>RES_hhdet_numvin!M145</f>
        <v>1724.1875</v>
      </c>
      <c r="N79" s="80">
        <f>RES_hhdet_numvin!N145</f>
        <v>1457.1875</v>
      </c>
      <c r="O79" s="80">
        <f>RES_hhdet_numvin!O145</f>
        <v>3412.1875</v>
      </c>
      <c r="P79" s="80">
        <f>RES_hhdet_numvin!P145</f>
        <v>4718.1875</v>
      </c>
      <c r="Q79" s="80">
        <f>RES_hhdet_numvin!Q145</f>
        <v>3494.1875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240.19999999999891</v>
      </c>
      <c r="J81" s="80">
        <f>RES_hhdet_numvin!J147</f>
        <v>691</v>
      </c>
      <c r="K81" s="80">
        <f>RES_hhdet_numvin!K147</f>
        <v>656</v>
      </c>
      <c r="L81" s="80">
        <f>RES_hhdet_numvin!L147</f>
        <v>1289</v>
      </c>
      <c r="M81" s="80">
        <f>RES_hhdet_numvin!M147</f>
        <v>1206</v>
      </c>
      <c r="N81" s="80">
        <f>RES_hhdet_numvin!N147</f>
        <v>1020</v>
      </c>
      <c r="O81" s="80">
        <f>RES_hhdet_numvin!O147</f>
        <v>2388</v>
      </c>
      <c r="P81" s="80">
        <f>RES_hhdet_numvin!P147</f>
        <v>3302</v>
      </c>
      <c r="Q81" s="80">
        <f>RES_hhdet_numvin!Q147</f>
        <v>2445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42.539071845391604</v>
      </c>
      <c r="F83" s="80">
        <f>RES_hhdet_numvin!F149</f>
        <v>34.748916231233238</v>
      </c>
      <c r="G83" s="80">
        <f>RES_hhdet_numvin!G149</f>
        <v>11.712011923375158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12.004802502267712</v>
      </c>
      <c r="L84" s="80">
        <f>RES_hhdet_numvin!L150</f>
        <v>2.0878689835840021</v>
      </c>
      <c r="M84" s="80">
        <f>RES_hhdet_numvin!M150</f>
        <v>0</v>
      </c>
      <c r="N84" s="80">
        <f>RES_hhdet_numvin!N150</f>
        <v>0</v>
      </c>
      <c r="O84" s="80">
        <f>RES_hhdet_numvin!O150</f>
        <v>0.70410676783883308</v>
      </c>
      <c r="P84" s="80">
        <f>RES_hhdet_numvin!P150</f>
        <v>0.20322174630945361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36.1875</v>
      </c>
      <c r="C85" s="80">
        <f>RES_hhdet_numvin!C153</f>
        <v>363.1875</v>
      </c>
      <c r="D85" s="80">
        <f>RES_hhdet_numvin!D153</f>
        <v>307.1875</v>
      </c>
      <c r="E85" s="80">
        <f>RES_hhdet_numvin!E153</f>
        <v>736.64842815460838</v>
      </c>
      <c r="F85" s="80">
        <f>RES_hhdet_numvin!F153</f>
        <v>517.43858376876676</v>
      </c>
      <c r="G85" s="80">
        <f>RES_hhdet_numvin!G153</f>
        <v>390.47548807662486</v>
      </c>
      <c r="H85" s="80">
        <f>RES_hhdet_numvin!H153</f>
        <v>480.1875</v>
      </c>
      <c r="I85" s="80">
        <f>RES_hhdet_numvin!I153</f>
        <v>567.1875</v>
      </c>
      <c r="J85" s="80">
        <f>RES_hhdet_numvin!J153</f>
        <v>988.1875</v>
      </c>
      <c r="K85" s="80">
        <f>RES_hhdet_numvin!K153</f>
        <v>926.18269749773231</v>
      </c>
      <c r="L85" s="80">
        <f>RES_hhdet_numvin!L153</f>
        <v>1840.099631016416</v>
      </c>
      <c r="M85" s="80">
        <f>RES_hhdet_numvin!M153</f>
        <v>1446.2580175637431</v>
      </c>
      <c r="N85" s="80">
        <f>RES_hhdet_numvin!N153</f>
        <v>1101.9742806040279</v>
      </c>
      <c r="O85" s="80">
        <f>RES_hhdet_numvin!O153</f>
        <v>2721.632889269104</v>
      </c>
      <c r="P85" s="80">
        <f>RES_hhdet_numvin!P153</f>
        <v>3627.5717484559509</v>
      </c>
      <c r="Q85" s="80">
        <f>RES_hhdet_numvin!Q153</f>
        <v>2650.5932355930254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277.92948243625688</v>
      </c>
      <c r="N86" s="80">
        <f>RES_hhdet_numvin!N154</f>
        <v>355.21321939597209</v>
      </c>
      <c r="O86" s="80">
        <f>RES_hhdet_numvin!O154</f>
        <v>689.85050396305712</v>
      </c>
      <c r="P86" s="80">
        <f>RES_hhdet_numvin!P154</f>
        <v>1090.4125297977394</v>
      </c>
      <c r="Q86" s="80">
        <f>RES_hhdet_numvin!Q154</f>
        <v>843.59426440697473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36.1875</v>
      </c>
      <c r="C88" s="80">
        <f>RES_hhdet_numvin!C158</f>
        <v>363.1875</v>
      </c>
      <c r="D88" s="80">
        <f>RES_hhdet_numvin!D158</f>
        <v>307.1875</v>
      </c>
      <c r="E88" s="80">
        <f>RES_hhdet_numvin!E158</f>
        <v>779.1875</v>
      </c>
      <c r="F88" s="80">
        <f>RES_hhdet_numvin!F158</f>
        <v>552.1875</v>
      </c>
      <c r="G88" s="80">
        <f>RES_hhdet_numvin!G158</f>
        <v>289.0038506584242</v>
      </c>
      <c r="H88" s="80">
        <f>RES_hhdet_numvin!H158</f>
        <v>23.538078349814135</v>
      </c>
      <c r="I88" s="80">
        <f>RES_hhdet_numvin!I158</f>
        <v>567.1875</v>
      </c>
      <c r="J88" s="80">
        <f>RES_hhdet_numvin!J158</f>
        <v>451.32754570849579</v>
      </c>
      <c r="K88" s="80">
        <f>RES_hhdet_numvin!K158</f>
        <v>38.174451199286288</v>
      </c>
      <c r="L88" s="80">
        <f>RES_hhdet_numvin!L158</f>
        <v>167.40525250928613</v>
      </c>
      <c r="M88" s="80">
        <f>RES_hhdet_numvin!M158</f>
        <v>660.89613317888177</v>
      </c>
      <c r="N88" s="80">
        <f>RES_hhdet_numvin!N158</f>
        <v>181.61842912137809</v>
      </c>
      <c r="O88" s="80">
        <f>RES_hhdet_numvin!O158</f>
        <v>15.386317424251406</v>
      </c>
      <c r="P88" s="80">
        <f>RES_hhdet_numvin!P158</f>
        <v>70.748512727782071</v>
      </c>
      <c r="Q88" s="80">
        <f>RES_hhdet_numvin!Q158</f>
        <v>832.77642912239742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0</v>
      </c>
      <c r="D89" s="78">
        <f>RES_hhdet_numvin!D159</f>
        <v>0</v>
      </c>
      <c r="E89" s="78">
        <f>RES_hhdet_numvin!E159</f>
        <v>0</v>
      </c>
      <c r="F89" s="78">
        <f>RES_hhdet_numvin!F159</f>
        <v>0</v>
      </c>
      <c r="G89" s="78">
        <f>RES_hhdet_numvin!G159</f>
        <v>113.1836493415758</v>
      </c>
      <c r="H89" s="78">
        <f>RES_hhdet_numvin!H159</f>
        <v>456.64942165018584</v>
      </c>
      <c r="I89" s="78">
        <f>RES_hhdet_numvin!I159</f>
        <v>0</v>
      </c>
      <c r="J89" s="78">
        <f>RES_hhdet_numvin!J159</f>
        <v>536.85995429150432</v>
      </c>
      <c r="K89" s="78">
        <f>RES_hhdet_numvin!K159</f>
        <v>900.0130488007137</v>
      </c>
      <c r="L89" s="78">
        <f>RES_hhdet_numvin!L159</f>
        <v>1674.7822474907139</v>
      </c>
      <c r="M89" s="78">
        <f>RES_hhdet_numvin!M159</f>
        <v>1063.2913668211183</v>
      </c>
      <c r="N89" s="78">
        <f>RES_hhdet_numvin!N159</f>
        <v>1275.5690708786219</v>
      </c>
      <c r="O89" s="78">
        <f>RES_hhdet_numvin!O159</f>
        <v>3396.8011825757485</v>
      </c>
      <c r="P89" s="78">
        <f>RES_hhdet_numvin!P159</f>
        <v>4647.4389872722177</v>
      </c>
      <c r="Q89" s="78">
        <f>RES_hhdet_numvin!Q159</f>
        <v>2661.4110708776025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0.58990218621277979</v>
      </c>
      <c r="C93" s="168">
        <f t="shared" ref="C93:Q93" si="8">SUM(C94,C96,C98,C107)</f>
        <v>0.9011211070857017</v>
      </c>
      <c r="D93" s="168">
        <f t="shared" si="8"/>
        <v>1.1989411112424524</v>
      </c>
      <c r="E93" s="168">
        <f t="shared" si="8"/>
        <v>2.0847278069573485</v>
      </c>
      <c r="F93" s="168">
        <f t="shared" si="8"/>
        <v>2.556943683230041</v>
      </c>
      <c r="G93" s="168">
        <f t="shared" si="8"/>
        <v>2.8008531408218356</v>
      </c>
      <c r="H93" s="168">
        <f t="shared" si="8"/>
        <v>3.0954572922909751</v>
      </c>
      <c r="I93" s="168">
        <f t="shared" si="8"/>
        <v>3.239339068645168</v>
      </c>
      <c r="J93" s="168">
        <f t="shared" si="8"/>
        <v>4.2654343101906109</v>
      </c>
      <c r="K93" s="168">
        <f t="shared" si="8"/>
        <v>5.3902264664690751</v>
      </c>
      <c r="L93" s="168">
        <f t="shared" si="8"/>
        <v>5.7567777467278685</v>
      </c>
      <c r="M93" s="168">
        <f t="shared" si="8"/>
        <v>6.8540446726827069</v>
      </c>
      <c r="N93" s="168">
        <f t="shared" si="8"/>
        <v>7.3349888633787437</v>
      </c>
      <c r="O93" s="168">
        <f t="shared" si="8"/>
        <v>9.1850861104302446</v>
      </c>
      <c r="P93" s="168">
        <f t="shared" si="8"/>
        <v>10.403398232715006</v>
      </c>
      <c r="Q93" s="168">
        <f t="shared" si="8"/>
        <v>13.416452520385898</v>
      </c>
    </row>
    <row r="94" spans="1:17" ht="12" customHeight="1" x14ac:dyDescent="0.25">
      <c r="A94" s="158" t="s">
        <v>65</v>
      </c>
      <c r="B94" s="157">
        <f>B95</f>
        <v>0.32971948058774164</v>
      </c>
      <c r="C94" s="157">
        <f t="shared" ref="C94:Q94" si="9">C95</f>
        <v>0.4911785640903833</v>
      </c>
      <c r="D94" s="157">
        <f t="shared" si="9"/>
        <v>0.65674398993941718</v>
      </c>
      <c r="E94" s="157">
        <f t="shared" si="9"/>
        <v>1.1267601889359606</v>
      </c>
      <c r="F94" s="157">
        <f t="shared" si="9"/>
        <v>1.3796376611619825</v>
      </c>
      <c r="G94" s="157">
        <f t="shared" si="9"/>
        <v>1.4440260887633014</v>
      </c>
      <c r="H94" s="157">
        <f t="shared" si="9"/>
        <v>1.5695727660363541</v>
      </c>
      <c r="I94" s="157">
        <f t="shared" si="9"/>
        <v>1.4784614484402878</v>
      </c>
      <c r="J94" s="157">
        <f t="shared" si="9"/>
        <v>1.90411375916235</v>
      </c>
      <c r="K94" s="157">
        <f t="shared" si="9"/>
        <v>2.5743956230588121</v>
      </c>
      <c r="L94" s="157">
        <f t="shared" si="9"/>
        <v>2.9466883035749745</v>
      </c>
      <c r="M94" s="157">
        <f t="shared" si="9"/>
        <v>3.1099812074662427</v>
      </c>
      <c r="N94" s="157">
        <f t="shared" si="9"/>
        <v>3.1969454494390606</v>
      </c>
      <c r="O94" s="157">
        <f t="shared" si="9"/>
        <v>3.8544270302843957</v>
      </c>
      <c r="P94" s="157">
        <f t="shared" si="9"/>
        <v>3.7128397774379898</v>
      </c>
      <c r="Q94" s="157">
        <f t="shared" si="9"/>
        <v>4.9491976043030697</v>
      </c>
    </row>
    <row r="95" spans="1:17" ht="12" customHeight="1" x14ac:dyDescent="0.25">
      <c r="A95" s="23" t="s">
        <v>60</v>
      </c>
      <c r="B95" s="156">
        <f>RES_hhdet_fec!B$145</f>
        <v>0.32971948058774164</v>
      </c>
      <c r="C95" s="156">
        <f>RES_hhdet_fec!C$145</f>
        <v>0.4911785640903833</v>
      </c>
      <c r="D95" s="156">
        <f>RES_hhdet_fec!D$145</f>
        <v>0.65674398993941718</v>
      </c>
      <c r="E95" s="156">
        <f>RES_hhdet_fec!E$145</f>
        <v>1.1267601889359606</v>
      </c>
      <c r="F95" s="156">
        <f>RES_hhdet_fec!F$145</f>
        <v>1.3796376611619825</v>
      </c>
      <c r="G95" s="156">
        <f>RES_hhdet_fec!G$145</f>
        <v>1.4440260887633014</v>
      </c>
      <c r="H95" s="156">
        <f>RES_hhdet_fec!H$145</f>
        <v>1.5695727660363541</v>
      </c>
      <c r="I95" s="156">
        <f>RES_hhdet_fec!I$145</f>
        <v>1.4784614484402878</v>
      </c>
      <c r="J95" s="156">
        <f>RES_hhdet_fec!J$145</f>
        <v>1.90411375916235</v>
      </c>
      <c r="K95" s="156">
        <f>RES_hhdet_fec!K$145</f>
        <v>2.5743956230588121</v>
      </c>
      <c r="L95" s="156">
        <f>RES_hhdet_fec!L$145</f>
        <v>2.9466883035749745</v>
      </c>
      <c r="M95" s="156">
        <f>RES_hhdet_fec!M$145</f>
        <v>3.1099812074662427</v>
      </c>
      <c r="N95" s="156">
        <f>RES_hhdet_fec!N$145</f>
        <v>3.1969454494390606</v>
      </c>
      <c r="O95" s="156">
        <f>RES_hhdet_fec!O$145</f>
        <v>3.8544270302843957</v>
      </c>
      <c r="P95" s="156">
        <f>RES_hhdet_fec!P$145</f>
        <v>3.7128397774379898</v>
      </c>
      <c r="Q95" s="156">
        <f>RES_hhdet_fec!Q$145</f>
        <v>4.9491976043030697</v>
      </c>
    </row>
    <row r="96" spans="1:17" ht="12" customHeight="1" x14ac:dyDescent="0.25">
      <c r="A96" s="158" t="s">
        <v>112</v>
      </c>
      <c r="B96" s="157">
        <f>B97</f>
        <v>2.6294927803868717E-2</v>
      </c>
      <c r="C96" s="157">
        <f t="shared" ref="C96:Q96" si="10">C97</f>
        <v>3.8341725946615002E-2</v>
      </c>
      <c r="D96" s="157">
        <f t="shared" si="10"/>
        <v>4.8216849490079178E-2</v>
      </c>
      <c r="E96" s="157">
        <f t="shared" si="10"/>
        <v>7.5220579810437782E-2</v>
      </c>
      <c r="F96" s="157">
        <f t="shared" si="10"/>
        <v>9.373801926120133E-2</v>
      </c>
      <c r="G96" s="157">
        <f t="shared" si="10"/>
        <v>0.10680808216883805</v>
      </c>
      <c r="H96" s="157">
        <f t="shared" si="10"/>
        <v>0.12217175855180833</v>
      </c>
      <c r="I96" s="157">
        <f t="shared" si="10"/>
        <v>0.140450647363353</v>
      </c>
      <c r="J96" s="157">
        <f t="shared" si="10"/>
        <v>0.17006054957097128</v>
      </c>
      <c r="K96" s="157">
        <f t="shared" si="10"/>
        <v>0.19437534092554271</v>
      </c>
      <c r="L96" s="157">
        <f t="shared" si="10"/>
        <v>0.25173785064889703</v>
      </c>
      <c r="M96" s="157">
        <f t="shared" si="10"/>
        <v>0.28841822062472977</v>
      </c>
      <c r="N96" s="157">
        <f t="shared" si="10"/>
        <v>0.33090099168078019</v>
      </c>
      <c r="O96" s="157">
        <f t="shared" si="10"/>
        <v>0.38752729450147516</v>
      </c>
      <c r="P96" s="157">
        <f t="shared" si="10"/>
        <v>0.4944850280141197</v>
      </c>
      <c r="Q96" s="157">
        <f t="shared" si="10"/>
        <v>0.59024606942125346</v>
      </c>
    </row>
    <row r="97" spans="1:17" ht="12" customHeight="1" x14ac:dyDescent="0.25">
      <c r="A97" s="23" t="s">
        <v>60</v>
      </c>
      <c r="B97" s="156">
        <f>RES_hhdet_fec!B$147</f>
        <v>2.6294927803868717E-2</v>
      </c>
      <c r="C97" s="156">
        <f>RES_hhdet_fec!C$147</f>
        <v>3.8341725946615002E-2</v>
      </c>
      <c r="D97" s="156">
        <f>RES_hhdet_fec!D$147</f>
        <v>4.8216849490079178E-2</v>
      </c>
      <c r="E97" s="156">
        <f>RES_hhdet_fec!E$147</f>
        <v>7.5220579810437782E-2</v>
      </c>
      <c r="F97" s="156">
        <f>RES_hhdet_fec!F$147</f>
        <v>9.373801926120133E-2</v>
      </c>
      <c r="G97" s="156">
        <f>RES_hhdet_fec!G$147</f>
        <v>0.10680808216883805</v>
      </c>
      <c r="H97" s="156">
        <f>RES_hhdet_fec!H$147</f>
        <v>0.12217175855180833</v>
      </c>
      <c r="I97" s="156">
        <f>RES_hhdet_fec!I$147</f>
        <v>0.140450647363353</v>
      </c>
      <c r="J97" s="156">
        <f>RES_hhdet_fec!J$147</f>
        <v>0.17006054957097128</v>
      </c>
      <c r="K97" s="156">
        <f>RES_hhdet_fec!K$147</f>
        <v>0.19437534092554271</v>
      </c>
      <c r="L97" s="156">
        <f>RES_hhdet_fec!L$147</f>
        <v>0.25173785064889703</v>
      </c>
      <c r="M97" s="156">
        <f>RES_hhdet_fec!M$147</f>
        <v>0.28841822062472977</v>
      </c>
      <c r="N97" s="156">
        <f>RES_hhdet_fec!N$147</f>
        <v>0.33090099168078019</v>
      </c>
      <c r="O97" s="156">
        <f>RES_hhdet_fec!O$147</f>
        <v>0.38752729450147516</v>
      </c>
      <c r="P97" s="156">
        <f>RES_hhdet_fec!P$147</f>
        <v>0.4944850280141197</v>
      </c>
      <c r="Q97" s="156">
        <f>RES_hhdet_fec!Q$147</f>
        <v>0.59024606942125346</v>
      </c>
    </row>
    <row r="98" spans="1:17" ht="12" customHeight="1" x14ac:dyDescent="0.25">
      <c r="A98" s="158" t="s">
        <v>63</v>
      </c>
      <c r="B98" s="157">
        <f>SUM(B99:B100,B103:B104)</f>
        <v>0.18041502596463857</v>
      </c>
      <c r="C98" s="157">
        <f t="shared" ref="C98:Q98" si="11">SUM(C99:C100,C103:C104)</f>
        <v>0.28591533759503529</v>
      </c>
      <c r="D98" s="157">
        <f t="shared" si="11"/>
        <v>0.37672685124204508</v>
      </c>
      <c r="E98" s="157">
        <f t="shared" si="11"/>
        <v>0.67969653603003555</v>
      </c>
      <c r="F98" s="157">
        <f t="shared" si="11"/>
        <v>0.82780118402059033</v>
      </c>
      <c r="G98" s="157">
        <f t="shared" si="11"/>
        <v>0.95200835414867369</v>
      </c>
      <c r="H98" s="157">
        <f t="shared" si="11"/>
        <v>1.063136976279295</v>
      </c>
      <c r="I98" s="157">
        <f t="shared" si="11"/>
        <v>1.2272738279562678</v>
      </c>
      <c r="J98" s="157">
        <f t="shared" si="11"/>
        <v>1.674658571101721</v>
      </c>
      <c r="K98" s="157">
        <f t="shared" si="11"/>
        <v>2.0246846400875289</v>
      </c>
      <c r="L98" s="157">
        <f t="shared" si="11"/>
        <v>1.860104800763752</v>
      </c>
      <c r="M98" s="157">
        <f t="shared" si="11"/>
        <v>2.6062327092814046</v>
      </c>
      <c r="N98" s="157">
        <f t="shared" si="11"/>
        <v>2.8670453320505023</v>
      </c>
      <c r="O98" s="157">
        <f t="shared" si="11"/>
        <v>3.7342843331739308</v>
      </c>
      <c r="P98" s="157">
        <f t="shared" si="11"/>
        <v>4.673409381029245</v>
      </c>
      <c r="Q98" s="157">
        <f t="shared" si="11"/>
        <v>6.0006840278405553</v>
      </c>
    </row>
    <row r="99" spans="1:17" ht="12" customHeight="1" x14ac:dyDescent="0.25">
      <c r="A99" s="167" t="s">
        <v>144</v>
      </c>
      <c r="B99" s="132">
        <f>RES_hhdet_fec!B$149</f>
        <v>8.2345152766791177E-2</v>
      </c>
      <c r="C99" s="132">
        <f>RES_hhdet_fec!C$149</f>
        <v>8.9385265845187162E-2</v>
      </c>
      <c r="D99" s="132">
        <f>RES_hhdet_fec!D$149</f>
        <v>0.10432651202514401</v>
      </c>
      <c r="E99" s="132">
        <f>RES_hhdet_fec!E$149</f>
        <v>0.10829667836147612</v>
      </c>
      <c r="F99" s="132">
        <f>RES_hhdet_fec!F$149</f>
        <v>0.10452561180715216</v>
      </c>
      <c r="G99" s="132">
        <f>RES_hhdet_fec!G$149</f>
        <v>9.8960736380290459E-2</v>
      </c>
      <c r="H99" s="132">
        <f>RES_hhdet_fec!H$149</f>
        <v>6.6840197019082781E-2</v>
      </c>
      <c r="I99" s="132">
        <f>RES_hhdet_fec!I$149</f>
        <v>6.4623609253362538E-2</v>
      </c>
      <c r="J99" s="132">
        <f>RES_hhdet_fec!J$149</f>
        <v>6.3119942727780737E-2</v>
      </c>
      <c r="K99" s="132">
        <f>RES_hhdet_fec!K$149</f>
        <v>5.5990757752204648E-2</v>
      </c>
      <c r="L99" s="132">
        <f>RES_hhdet_fec!L$149</f>
        <v>4.7142546329168235E-2</v>
      </c>
      <c r="M99" s="132">
        <f>RES_hhdet_fec!M$149</f>
        <v>3.9772617788840135E-2</v>
      </c>
      <c r="N99" s="132">
        <f>RES_hhdet_fec!N$149</f>
        <v>3.4360622211238569E-2</v>
      </c>
      <c r="O99" s="132">
        <f>RES_hhdet_fec!O$149</f>
        <v>3.2636114338069559E-2</v>
      </c>
      <c r="P99" s="132">
        <f>RES_hhdet_fec!P$149</f>
        <v>2.8848736831877504E-2</v>
      </c>
      <c r="Q99" s="132">
        <f>RES_hhdet_fec!Q$149</f>
        <v>2.6564265378131047E-2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5.1996864122529022E-3</v>
      </c>
      <c r="L100" s="132">
        <f t="shared" si="12"/>
        <v>4.59077842771976E-3</v>
      </c>
      <c r="M100" s="132">
        <f t="shared" si="12"/>
        <v>4.2771390667090334E-3</v>
      </c>
      <c r="N100" s="132">
        <f t="shared" si="12"/>
        <v>3.9594087796020793E-3</v>
      </c>
      <c r="O100" s="132">
        <f t="shared" si="12"/>
        <v>4.1533385857486357E-3</v>
      </c>
      <c r="P100" s="132">
        <f t="shared" si="12"/>
        <v>4.0600721994935801E-3</v>
      </c>
      <c r="Q100" s="132">
        <f t="shared" si="12"/>
        <v>3.5638936691109561E-3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3.3038024760617393E-3</v>
      </c>
      <c r="L101" s="165">
        <f>RES_hhdet_fec!L$151</f>
        <v>2.9060473764555882E-3</v>
      </c>
      <c r="M101" s="165">
        <f>RES_hhdet_fec!M$151</f>
        <v>2.7045380096411341E-3</v>
      </c>
      <c r="N101" s="165">
        <f>RES_hhdet_fec!N$151</f>
        <v>2.498954342635537E-3</v>
      </c>
      <c r="O101" s="165">
        <f>RES_hhdet_fec!O$151</f>
        <v>2.6170469044678509E-3</v>
      </c>
      <c r="P101" s="165">
        <f>RES_hhdet_fec!P$151</f>
        <v>2.5543152403224938E-3</v>
      </c>
      <c r="Q101" s="165">
        <f>RES_hhdet_fec!Q$151</f>
        <v>2.2385616891683557E-3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1.8958839361911633E-3</v>
      </c>
      <c r="L102" s="164">
        <f>RES_hhdet_fec!L$152</f>
        <v>1.684731051264172E-3</v>
      </c>
      <c r="M102" s="164">
        <f>RES_hhdet_fec!M$152</f>
        <v>1.5726010570678995E-3</v>
      </c>
      <c r="N102" s="164">
        <f>RES_hhdet_fec!N$152</f>
        <v>1.4604544369665421E-3</v>
      </c>
      <c r="O102" s="164">
        <f>RES_hhdet_fec!O$152</f>
        <v>1.5362916812807848E-3</v>
      </c>
      <c r="P102" s="164">
        <f>RES_hhdet_fec!P$152</f>
        <v>1.5057569591710861E-3</v>
      </c>
      <c r="Q102" s="164">
        <f>RES_hhdet_fec!Q$152</f>
        <v>1.3253319799426005E-3</v>
      </c>
    </row>
    <row r="103" spans="1:17" ht="12" customHeight="1" x14ac:dyDescent="0.25">
      <c r="A103" s="163" t="s">
        <v>142</v>
      </c>
      <c r="B103" s="162">
        <f>RES_hhdet_fec!B$153</f>
        <v>9.8069873197847393E-2</v>
      </c>
      <c r="C103" s="162">
        <f>RES_hhdet_fec!C$153</f>
        <v>0.1965300717498481</v>
      </c>
      <c r="D103" s="162">
        <f>RES_hhdet_fec!D$153</f>
        <v>0.27240033921690104</v>
      </c>
      <c r="E103" s="162">
        <f>RES_hhdet_fec!E$153</f>
        <v>0.57139985766855939</v>
      </c>
      <c r="F103" s="162">
        <f>RES_hhdet_fec!F$153</f>
        <v>0.72327557221343819</v>
      </c>
      <c r="G103" s="162">
        <f>RES_hhdet_fec!G$153</f>
        <v>0.85304761776838323</v>
      </c>
      <c r="H103" s="162">
        <f>RES_hhdet_fec!H$153</f>
        <v>0.99629677926021221</v>
      </c>
      <c r="I103" s="162">
        <f>RES_hhdet_fec!I$153</f>
        <v>1.1626502187029053</v>
      </c>
      <c r="J103" s="162">
        <f>RES_hhdet_fec!J$153</f>
        <v>1.6115386283739404</v>
      </c>
      <c r="K103" s="162">
        <f>RES_hhdet_fec!K$153</f>
        <v>1.8014326143097259</v>
      </c>
      <c r="L103" s="162">
        <f>RES_hhdet_fec!L$153</f>
        <v>1.6341583863898175</v>
      </c>
      <c r="M103" s="162">
        <f>RES_hhdet_fec!M$153</f>
        <v>2.3055186595525679</v>
      </c>
      <c r="N103" s="162">
        <f>RES_hhdet_fec!N$153</f>
        <v>2.5157654276891779</v>
      </c>
      <c r="O103" s="162">
        <f>RES_hhdet_fec!O$153</f>
        <v>3.2579458388103202</v>
      </c>
      <c r="P103" s="162">
        <f>RES_hhdet_fec!P$153</f>
        <v>4.048102984199982</v>
      </c>
      <c r="Q103" s="162">
        <f>RES_hhdet_fec!Q$153</f>
        <v>5.2275613464542028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0.16206158161334552</v>
      </c>
      <c r="L104" s="160">
        <f t="shared" si="13"/>
        <v>0.17421308961704629</v>
      </c>
      <c r="M104" s="160">
        <f t="shared" si="13"/>
        <v>0.25666429287328757</v>
      </c>
      <c r="N104" s="160">
        <f t="shared" si="13"/>
        <v>0.31295987337048381</v>
      </c>
      <c r="O104" s="160">
        <f t="shared" si="13"/>
        <v>0.43954904143979268</v>
      </c>
      <c r="P104" s="160">
        <f t="shared" si="13"/>
        <v>0.59239758779789176</v>
      </c>
      <c r="Q104" s="160">
        <f t="shared" si="13"/>
        <v>0.74299452233910979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0.1051850635276106</v>
      </c>
      <c r="L105" s="156">
        <f>RES_hhdet_fec!L$155</f>
        <v>9.9991327191908064E-2</v>
      </c>
      <c r="M105" s="156">
        <f>RES_hhdet_fec!M$155</f>
        <v>0.15703539061080943</v>
      </c>
      <c r="N105" s="156">
        <f>RES_hhdet_fec!N$155</f>
        <v>0.18882124622832772</v>
      </c>
      <c r="O105" s="156">
        <f>RES_hhdet_fec!O$155</f>
        <v>0.26504438046607531</v>
      </c>
      <c r="P105" s="156">
        <f>RES_hhdet_fec!P$155</f>
        <v>0.35059073494277021</v>
      </c>
      <c r="Q105" s="156">
        <f>RES_hhdet_fec!Q$155</f>
        <v>0.45522077176090642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5.6876518085734913E-2</v>
      </c>
      <c r="L106" s="156">
        <f>RES_hhdet_fec!L$156</f>
        <v>7.4221762425138227E-2</v>
      </c>
      <c r="M106" s="156">
        <f>RES_hhdet_fec!M$156</f>
        <v>9.9628902262478142E-2</v>
      </c>
      <c r="N106" s="156">
        <f>RES_hhdet_fec!N$156</f>
        <v>0.12413862714215608</v>
      </c>
      <c r="O106" s="156">
        <f>RES_hhdet_fec!O$156</f>
        <v>0.17450466097371736</v>
      </c>
      <c r="P106" s="156">
        <f>RES_hhdet_fec!P$156</f>
        <v>0.24180685285512149</v>
      </c>
      <c r="Q106" s="156">
        <f>RES_hhdet_fec!Q$156</f>
        <v>0.28777375057820337</v>
      </c>
    </row>
    <row r="107" spans="1:17" ht="12" customHeight="1" x14ac:dyDescent="0.25">
      <c r="A107" s="158" t="s">
        <v>62</v>
      </c>
      <c r="B107" s="157">
        <f>SUM(B108:B109)</f>
        <v>5.3472751856530859E-2</v>
      </c>
      <c r="C107" s="157">
        <f t="shared" ref="C107:Q107" si="14">SUM(C108:C109)</f>
        <v>8.5685479453668112E-2</v>
      </c>
      <c r="D107" s="157">
        <f t="shared" si="14"/>
        <v>0.11725342057091101</v>
      </c>
      <c r="E107" s="157">
        <f t="shared" si="14"/>
        <v>0.20305050218091469</v>
      </c>
      <c r="F107" s="157">
        <f t="shared" si="14"/>
        <v>0.25576681878626661</v>
      </c>
      <c r="G107" s="157">
        <f t="shared" si="14"/>
        <v>0.29801061574102261</v>
      </c>
      <c r="H107" s="157">
        <f t="shared" si="14"/>
        <v>0.34057579142351757</v>
      </c>
      <c r="I107" s="157">
        <f t="shared" si="14"/>
        <v>0.39315314488525904</v>
      </c>
      <c r="J107" s="157">
        <f t="shared" si="14"/>
        <v>0.51660143035556849</v>
      </c>
      <c r="K107" s="157">
        <f t="shared" si="14"/>
        <v>0.5967708623971909</v>
      </c>
      <c r="L107" s="157">
        <f t="shared" si="14"/>
        <v>0.69824679174024551</v>
      </c>
      <c r="M107" s="157">
        <f t="shared" si="14"/>
        <v>0.84941253531032912</v>
      </c>
      <c r="N107" s="157">
        <f t="shared" si="14"/>
        <v>0.94009709020840049</v>
      </c>
      <c r="O107" s="157">
        <f t="shared" si="14"/>
        <v>1.2088474524704425</v>
      </c>
      <c r="P107" s="157">
        <f t="shared" si="14"/>
        <v>1.5226640462336511</v>
      </c>
      <c r="Q107" s="157">
        <f t="shared" si="14"/>
        <v>1.8763248188210206</v>
      </c>
    </row>
    <row r="108" spans="1:17" ht="12" customHeight="1" x14ac:dyDescent="0.25">
      <c r="A108" s="23" t="s">
        <v>57</v>
      </c>
      <c r="B108" s="156">
        <f>RES_hhdet_fec!B$158</f>
        <v>1.9218814376618383E-2</v>
      </c>
      <c r="C108" s="156">
        <f>RES_hhdet_fec!C$158</f>
        <v>2.7636792952419807E-2</v>
      </c>
      <c r="D108" s="156">
        <f>RES_hhdet_fec!D$158</f>
        <v>4.8683176318180491E-2</v>
      </c>
      <c r="E108" s="156">
        <f>RES_hhdet_fec!E$158</f>
        <v>7.8789266733196264E-2</v>
      </c>
      <c r="F108" s="156">
        <f>RES_hhdet_fec!F$158</f>
        <v>7.5483998186564719E-2</v>
      </c>
      <c r="G108" s="156">
        <f>RES_hhdet_fec!G$158</f>
        <v>0.10124200175536041</v>
      </c>
      <c r="H108" s="156">
        <f>RES_hhdet_fec!H$158</f>
        <v>8.5337348160931539E-2</v>
      </c>
      <c r="I108" s="156">
        <f>RES_hhdet_fec!I$158</f>
        <v>0.10775924092585554</v>
      </c>
      <c r="J108" s="156">
        <f>RES_hhdet_fec!J$158</f>
        <v>0.17938118337037628</v>
      </c>
      <c r="K108" s="156">
        <f>RES_hhdet_fec!K$158</f>
        <v>0.15922792899280305</v>
      </c>
      <c r="L108" s="156">
        <f>RES_hhdet_fec!L$158</f>
        <v>0.19821772628515977</v>
      </c>
      <c r="M108" s="156">
        <f>RES_hhdet_fec!M$158</f>
        <v>0.28482013306225196</v>
      </c>
      <c r="N108" s="156">
        <f>RES_hhdet_fec!N$158</f>
        <v>0.2946802168526062</v>
      </c>
      <c r="O108" s="156">
        <f>RES_hhdet_fec!O$158</f>
        <v>0.29165029064465459</v>
      </c>
      <c r="P108" s="156">
        <f>RES_hhdet_fec!P$158</f>
        <v>0.29148000687101822</v>
      </c>
      <c r="Q108" s="156">
        <f>RES_hhdet_fec!Q$158</f>
        <v>0.61895369737803907</v>
      </c>
    </row>
    <row r="109" spans="1:17" ht="12" customHeight="1" x14ac:dyDescent="0.25">
      <c r="A109" s="29" t="s">
        <v>140</v>
      </c>
      <c r="B109" s="57">
        <f>RES_hhdet_fec!B$159</f>
        <v>3.4253937479912476E-2</v>
      </c>
      <c r="C109" s="57">
        <f>RES_hhdet_fec!C$159</f>
        <v>5.8048686501248309E-2</v>
      </c>
      <c r="D109" s="57">
        <f>RES_hhdet_fec!D$159</f>
        <v>6.8570244252730519E-2</v>
      </c>
      <c r="E109" s="57">
        <f>RES_hhdet_fec!E$159</f>
        <v>0.12426123544771844</v>
      </c>
      <c r="F109" s="57">
        <f>RES_hhdet_fec!F$159</f>
        <v>0.18028282059970188</v>
      </c>
      <c r="G109" s="57">
        <f>RES_hhdet_fec!G$159</f>
        <v>0.1967686139856622</v>
      </c>
      <c r="H109" s="57">
        <f>RES_hhdet_fec!H$159</f>
        <v>0.25523844326258605</v>
      </c>
      <c r="I109" s="57">
        <f>RES_hhdet_fec!I$159</f>
        <v>0.28539390395940351</v>
      </c>
      <c r="J109" s="57">
        <f>RES_hhdet_fec!J$159</f>
        <v>0.33722024698519221</v>
      </c>
      <c r="K109" s="57">
        <f>RES_hhdet_fec!K$159</f>
        <v>0.43754293340438788</v>
      </c>
      <c r="L109" s="57">
        <f>RES_hhdet_fec!L$159</f>
        <v>0.50002906545508574</v>
      </c>
      <c r="M109" s="57">
        <f>RES_hhdet_fec!M$159</f>
        <v>0.56459240224807716</v>
      </c>
      <c r="N109" s="57">
        <f>RES_hhdet_fec!N$159</f>
        <v>0.64541687335579434</v>
      </c>
      <c r="O109" s="57">
        <f>RES_hhdet_fec!O$159</f>
        <v>0.91719716182578792</v>
      </c>
      <c r="P109" s="57">
        <f>RES_hhdet_fec!P$159</f>
        <v>1.231184039362633</v>
      </c>
      <c r="Q109" s="57">
        <f>RES_hhdet_fec!Q$159</f>
        <v>1.2573711214429815</v>
      </c>
    </row>
    <row r="111" spans="1:17" ht="12" customHeight="1" x14ac:dyDescent="0.25">
      <c r="A111" s="152" t="s">
        <v>119</v>
      </c>
      <c r="B111" s="168">
        <f>SUM(B112,B114,B116,B125)</f>
        <v>0.57303517642370172</v>
      </c>
      <c r="C111" s="168">
        <f t="shared" ref="C111:Q111" si="15">SUM(C112,C114,C116,C125)</f>
        <v>0.90418189593300935</v>
      </c>
      <c r="D111" s="168">
        <f t="shared" si="15"/>
        <v>1.2264541166818574</v>
      </c>
      <c r="E111" s="168">
        <f t="shared" si="15"/>
        <v>2.2080890411231744</v>
      </c>
      <c r="F111" s="168">
        <f t="shared" si="15"/>
        <v>2.781471011933375</v>
      </c>
      <c r="G111" s="168">
        <f t="shared" si="15"/>
        <v>3.0606814245379468</v>
      </c>
      <c r="H111" s="168">
        <f t="shared" si="15"/>
        <v>3.4664820925404323</v>
      </c>
      <c r="I111" s="168">
        <f t="shared" si="15"/>
        <v>3.6242874846181414</v>
      </c>
      <c r="J111" s="168">
        <f t="shared" si="15"/>
        <v>4.919596284610142</v>
      </c>
      <c r="K111" s="168">
        <f t="shared" si="15"/>
        <v>6.6335273725362578</v>
      </c>
      <c r="L111" s="168">
        <f t="shared" si="15"/>
        <v>7.8807704848263676</v>
      </c>
      <c r="M111" s="168">
        <f t="shared" si="15"/>
        <v>9.3833784018638138</v>
      </c>
      <c r="N111" s="168">
        <f t="shared" si="15"/>
        <v>10.295305552653575</v>
      </c>
      <c r="O111" s="168">
        <f t="shared" si="15"/>
        <v>13.461617042698796</v>
      </c>
      <c r="P111" s="168">
        <f t="shared" si="15"/>
        <v>15.142892652657061</v>
      </c>
      <c r="Q111" s="168">
        <f t="shared" si="15"/>
        <v>20.09979424934745</v>
      </c>
    </row>
    <row r="112" spans="1:17" ht="12" customHeight="1" x14ac:dyDescent="0.25">
      <c r="A112" s="158" t="s">
        <v>65</v>
      </c>
      <c r="B112" s="157">
        <f>B113</f>
        <v>0.38462652670445308</v>
      </c>
      <c r="C112" s="157">
        <f t="shared" ref="C112:Q112" si="16">C113</f>
        <v>0.59273038720500482</v>
      </c>
      <c r="D112" s="157">
        <f t="shared" si="16"/>
        <v>0.8123092193674879</v>
      </c>
      <c r="E112" s="157">
        <f t="shared" si="16"/>
        <v>1.4598041683137415</v>
      </c>
      <c r="F112" s="157">
        <f t="shared" si="16"/>
        <v>1.8388177817393929</v>
      </c>
      <c r="G112" s="157">
        <f t="shared" si="16"/>
        <v>1.9705780973699483</v>
      </c>
      <c r="H112" s="157">
        <f t="shared" si="16"/>
        <v>2.2105784732896523</v>
      </c>
      <c r="I112" s="157">
        <f t="shared" si="16"/>
        <v>2.1666273910878076</v>
      </c>
      <c r="J112" s="157">
        <f t="shared" si="16"/>
        <v>2.978155293536334</v>
      </c>
      <c r="K112" s="157">
        <f t="shared" si="16"/>
        <v>4.2676730289245395</v>
      </c>
      <c r="L112" s="157">
        <f t="shared" si="16"/>
        <v>5.3848002025077584</v>
      </c>
      <c r="M112" s="157">
        <f t="shared" si="16"/>
        <v>6.0953061264965562</v>
      </c>
      <c r="N112" s="157">
        <f t="shared" si="16"/>
        <v>6.5838760848931468</v>
      </c>
      <c r="O112" s="157">
        <f t="shared" si="16"/>
        <v>8.6229164366021998</v>
      </c>
      <c r="P112" s="157">
        <f t="shared" si="16"/>
        <v>8.9044416354150151</v>
      </c>
      <c r="Q112" s="157">
        <f t="shared" si="16"/>
        <v>12.298806604351618</v>
      </c>
    </row>
    <row r="113" spans="1:17" ht="12" customHeight="1" x14ac:dyDescent="0.25">
      <c r="A113" s="23" t="s">
        <v>60</v>
      </c>
      <c r="B113" s="156">
        <f>RES_hhdet_tes!B$145</f>
        <v>0.38462652670445308</v>
      </c>
      <c r="C113" s="156">
        <f>RES_hhdet_tes!C$145</f>
        <v>0.59273038720500482</v>
      </c>
      <c r="D113" s="156">
        <f>RES_hhdet_tes!D$145</f>
        <v>0.8123092193674879</v>
      </c>
      <c r="E113" s="156">
        <f>RES_hhdet_tes!E$145</f>
        <v>1.4598041683137415</v>
      </c>
      <c r="F113" s="156">
        <f>RES_hhdet_tes!F$145</f>
        <v>1.8388177817393929</v>
      </c>
      <c r="G113" s="156">
        <f>RES_hhdet_tes!G$145</f>
        <v>1.9705780973699483</v>
      </c>
      <c r="H113" s="156">
        <f>RES_hhdet_tes!H$145</f>
        <v>2.2105784732896523</v>
      </c>
      <c r="I113" s="156">
        <f>RES_hhdet_tes!I$145</f>
        <v>2.1666273910878076</v>
      </c>
      <c r="J113" s="156">
        <f>RES_hhdet_tes!J$145</f>
        <v>2.978155293536334</v>
      </c>
      <c r="K113" s="156">
        <f>RES_hhdet_tes!K$145</f>
        <v>4.2676730289245395</v>
      </c>
      <c r="L113" s="156">
        <f>RES_hhdet_tes!L$145</f>
        <v>5.3848002025077584</v>
      </c>
      <c r="M113" s="156">
        <f>RES_hhdet_tes!M$145</f>
        <v>6.0953061264965562</v>
      </c>
      <c r="N113" s="156">
        <f>RES_hhdet_tes!N$145</f>
        <v>6.5838760848931468</v>
      </c>
      <c r="O113" s="156">
        <f>RES_hhdet_tes!O$145</f>
        <v>8.6229164366021998</v>
      </c>
      <c r="P113" s="156">
        <f>RES_hhdet_tes!P$145</f>
        <v>8.9044416354150151</v>
      </c>
      <c r="Q113" s="156">
        <f>RES_hhdet_tes!Q$145</f>
        <v>12.298806604351618</v>
      </c>
    </row>
    <row r="114" spans="1:17" ht="12" customHeight="1" x14ac:dyDescent="0.25">
      <c r="A114" s="158" t="s">
        <v>112</v>
      </c>
      <c r="B114" s="157">
        <f>B115</f>
        <v>4.2267419608525245E-2</v>
      </c>
      <c r="C114" s="157">
        <f t="shared" ref="C114:Q114" si="17">C115</f>
        <v>6.6588191998951232E-2</v>
      </c>
      <c r="D114" s="157">
        <f t="shared" si="17"/>
        <v>8.687216261187744E-2</v>
      </c>
      <c r="E114" s="157">
        <f t="shared" si="17"/>
        <v>0.14243052588894867</v>
      </c>
      <c r="F114" s="157">
        <f t="shared" si="17"/>
        <v>0.18189176576824581</v>
      </c>
      <c r="G114" s="157">
        <f t="shared" si="17"/>
        <v>0.21102687840341408</v>
      </c>
      <c r="H114" s="157">
        <f t="shared" si="17"/>
        <v>0.24566430193441735</v>
      </c>
      <c r="I114" s="157">
        <f t="shared" si="17"/>
        <v>0.28889518963383037</v>
      </c>
      <c r="J114" s="157">
        <f t="shared" si="17"/>
        <v>0.36358840924315289</v>
      </c>
      <c r="K114" s="157">
        <f t="shared" si="17"/>
        <v>0.430459829985116</v>
      </c>
      <c r="L114" s="157">
        <f t="shared" si="17"/>
        <v>0.5925463433050977</v>
      </c>
      <c r="M114" s="157">
        <f t="shared" si="17"/>
        <v>0.71193049474107062</v>
      </c>
      <c r="N114" s="157">
        <f t="shared" si="17"/>
        <v>0.84779278690314519</v>
      </c>
      <c r="O114" s="157">
        <f t="shared" si="17"/>
        <v>1.063690825148548</v>
      </c>
      <c r="P114" s="157">
        <f t="shared" si="17"/>
        <v>1.4474974121210242</v>
      </c>
      <c r="Q114" s="157">
        <f t="shared" si="17"/>
        <v>1.7919277244868141</v>
      </c>
    </row>
    <row r="115" spans="1:17" ht="12" customHeight="1" x14ac:dyDescent="0.25">
      <c r="A115" s="23" t="s">
        <v>60</v>
      </c>
      <c r="B115" s="156">
        <f>RES_hhdet_tes!B$147</f>
        <v>4.2267419608525245E-2</v>
      </c>
      <c r="C115" s="156">
        <f>RES_hhdet_tes!C$147</f>
        <v>6.6588191998951232E-2</v>
      </c>
      <c r="D115" s="156">
        <f>RES_hhdet_tes!D$147</f>
        <v>8.687216261187744E-2</v>
      </c>
      <c r="E115" s="156">
        <f>RES_hhdet_tes!E$147</f>
        <v>0.14243052588894867</v>
      </c>
      <c r="F115" s="156">
        <f>RES_hhdet_tes!F$147</f>
        <v>0.18189176576824581</v>
      </c>
      <c r="G115" s="156">
        <f>RES_hhdet_tes!G$147</f>
        <v>0.21102687840341408</v>
      </c>
      <c r="H115" s="156">
        <f>RES_hhdet_tes!H$147</f>
        <v>0.24566430193441735</v>
      </c>
      <c r="I115" s="156">
        <f>RES_hhdet_tes!I$147</f>
        <v>0.28889518963383037</v>
      </c>
      <c r="J115" s="156">
        <f>RES_hhdet_tes!J$147</f>
        <v>0.36358840924315289</v>
      </c>
      <c r="K115" s="156">
        <f>RES_hhdet_tes!K$147</f>
        <v>0.430459829985116</v>
      </c>
      <c r="L115" s="156">
        <f>RES_hhdet_tes!L$147</f>
        <v>0.5925463433050977</v>
      </c>
      <c r="M115" s="156">
        <f>RES_hhdet_tes!M$147</f>
        <v>0.71193049474107062</v>
      </c>
      <c r="N115" s="156">
        <f>RES_hhdet_tes!N$147</f>
        <v>0.84779278690314519</v>
      </c>
      <c r="O115" s="156">
        <f>RES_hhdet_tes!O$147</f>
        <v>1.063690825148548</v>
      </c>
      <c r="P115" s="156">
        <f>RES_hhdet_tes!P$147</f>
        <v>1.4474974121210242</v>
      </c>
      <c r="Q115" s="156">
        <f>RES_hhdet_tes!Q$147</f>
        <v>1.7919277244868141</v>
      </c>
    </row>
    <row r="116" spans="1:17" ht="12" customHeight="1" x14ac:dyDescent="0.25">
      <c r="A116" s="158" t="s">
        <v>63</v>
      </c>
      <c r="B116" s="157">
        <f>SUM(B117:B118,B121:B122)</f>
        <v>0.11055422227036438</v>
      </c>
      <c r="C116" s="157">
        <f t="shared" ref="C116:Q116" si="18">SUM(C117:C118,C121:C122)</f>
        <v>0.18551419553667875</v>
      </c>
      <c r="D116" s="157">
        <f t="shared" si="18"/>
        <v>0.24938897068549987</v>
      </c>
      <c r="E116" s="157">
        <f t="shared" si="18"/>
        <v>0.4675021544901331</v>
      </c>
      <c r="F116" s="157">
        <f t="shared" si="18"/>
        <v>0.57667044286991931</v>
      </c>
      <c r="G116" s="157">
        <f t="shared" si="18"/>
        <v>0.66903022212915575</v>
      </c>
      <c r="H116" s="157">
        <f t="shared" si="18"/>
        <v>0.75788110845821521</v>
      </c>
      <c r="I116" s="157">
        <f t="shared" si="18"/>
        <v>0.8800934990281426</v>
      </c>
      <c r="J116" s="157">
        <f t="shared" si="18"/>
        <v>1.2111862830215772</v>
      </c>
      <c r="K116" s="157">
        <f t="shared" si="18"/>
        <v>1.4916607397734771</v>
      </c>
      <c r="L116" s="157">
        <f t="shared" si="18"/>
        <v>1.3864181283368751</v>
      </c>
      <c r="M116" s="157">
        <f t="shared" si="18"/>
        <v>1.9602182342835062</v>
      </c>
      <c r="N116" s="157">
        <f t="shared" si="18"/>
        <v>2.1721089790922194</v>
      </c>
      <c r="O116" s="157">
        <f t="shared" si="18"/>
        <v>2.8496476941436293</v>
      </c>
      <c r="P116" s="157">
        <f t="shared" si="18"/>
        <v>3.5929567155045166</v>
      </c>
      <c r="Q116" s="157">
        <f t="shared" si="18"/>
        <v>4.6247391638005695</v>
      </c>
    </row>
    <row r="117" spans="1:17" ht="12" customHeight="1" x14ac:dyDescent="0.25">
      <c r="A117" s="167" t="s">
        <v>144</v>
      </c>
      <c r="B117" s="132">
        <f>RES_hhdet_tes!B$149</f>
        <v>4.3839694019340215E-2</v>
      </c>
      <c r="C117" s="132">
        <f>RES_hhdet_tes!C$149</f>
        <v>4.8363090145610819E-2</v>
      </c>
      <c r="D117" s="132">
        <f>RES_hhdet_tes!D$149</f>
        <v>5.7504637220301788E-2</v>
      </c>
      <c r="E117" s="132">
        <f>RES_hhdet_tes!E$149</f>
        <v>6.0317266000513875E-2</v>
      </c>
      <c r="F117" s="132">
        <f>RES_hhdet_tes!F$149</f>
        <v>5.8657030756847299E-2</v>
      </c>
      <c r="G117" s="132">
        <f>RES_hhdet_tes!G$149</f>
        <v>5.5954794299288103E-2</v>
      </c>
      <c r="H117" s="132">
        <f>RES_hhdet_tes!H$149</f>
        <v>3.8771529384766322E-2</v>
      </c>
      <c r="I117" s="132">
        <f>RES_hhdet_tes!I$149</f>
        <v>3.7495141074852231E-2</v>
      </c>
      <c r="J117" s="132">
        <f>RES_hhdet_tes!J$149</f>
        <v>3.6629642760945942E-2</v>
      </c>
      <c r="K117" s="132">
        <f>RES_hhdet_tes!K$149</f>
        <v>3.2583333114636175E-2</v>
      </c>
      <c r="L117" s="132">
        <f>RES_hhdet_tes!L$149</f>
        <v>2.797002864335995E-2</v>
      </c>
      <c r="M117" s="132">
        <f>RES_hhdet_tes!M$149</f>
        <v>2.3858843282176325E-2</v>
      </c>
      <c r="N117" s="132">
        <f>RES_hhdet_tes!N$149</f>
        <v>2.0735224170283999E-2</v>
      </c>
      <c r="O117" s="132">
        <f>RES_hhdet_tes!O$149</f>
        <v>1.9816251425713135E-2</v>
      </c>
      <c r="P117" s="132">
        <f>RES_hhdet_tes!P$149</f>
        <v>1.7574778754794285E-2</v>
      </c>
      <c r="Q117" s="132">
        <f>RES_hhdet_tes!Q$149</f>
        <v>1.6215640664687642E-2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3.8909336681048992E-3</v>
      </c>
      <c r="L118" s="132">
        <f t="shared" si="19"/>
        <v>3.4443383475693942E-3</v>
      </c>
      <c r="M118" s="132">
        <f t="shared" si="19"/>
        <v>3.2137493752789933E-3</v>
      </c>
      <c r="N118" s="132">
        <f t="shared" si="19"/>
        <v>2.9784808919820363E-3</v>
      </c>
      <c r="O118" s="132">
        <f t="shared" si="19"/>
        <v>3.1313177890234774E-3</v>
      </c>
      <c r="P118" s="132">
        <f t="shared" si="19"/>
        <v>3.0625496512561678E-3</v>
      </c>
      <c r="Q118" s="132">
        <f t="shared" si="19"/>
        <v>2.6913552968890675E-3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1.9950497319137358E-3</v>
      </c>
      <c r="L119" s="165">
        <f>RES_hhdet_tes!L$151</f>
        <v>1.7596072963052226E-3</v>
      </c>
      <c r="M119" s="165">
        <f>RES_hhdet_tes!M$151</f>
        <v>1.6411483182110938E-3</v>
      </c>
      <c r="N119" s="165">
        <f>RES_hhdet_tes!N$151</f>
        <v>1.5180264550154947E-3</v>
      </c>
      <c r="O119" s="165">
        <f>RES_hhdet_tes!O$151</f>
        <v>1.5950261077426931E-3</v>
      </c>
      <c r="P119" s="165">
        <f>RES_hhdet_tes!P$151</f>
        <v>1.5567926920850811E-3</v>
      </c>
      <c r="Q119" s="165">
        <f>RES_hhdet_tes!Q$151</f>
        <v>1.3660233169464667E-3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1.8958839361911633E-3</v>
      </c>
      <c r="L120" s="164">
        <f>RES_hhdet_tes!L$152</f>
        <v>1.6847310512641718E-3</v>
      </c>
      <c r="M120" s="164">
        <f>RES_hhdet_tes!M$152</f>
        <v>1.5726010570678995E-3</v>
      </c>
      <c r="N120" s="164">
        <f>RES_hhdet_tes!N$152</f>
        <v>1.4604544369665416E-3</v>
      </c>
      <c r="O120" s="164">
        <f>RES_hhdet_tes!O$152</f>
        <v>1.5362916812807846E-3</v>
      </c>
      <c r="P120" s="164">
        <f>RES_hhdet_tes!P$152</f>
        <v>1.5057569591710868E-3</v>
      </c>
      <c r="Q120" s="164">
        <f>RES_hhdet_tes!Q$152</f>
        <v>1.3253319799426005E-3</v>
      </c>
    </row>
    <row r="121" spans="1:17" ht="12" customHeight="1" x14ac:dyDescent="0.25">
      <c r="A121" s="163" t="s">
        <v>142</v>
      </c>
      <c r="B121" s="162">
        <f>RES_hhdet_tes!B$153</f>
        <v>6.6714528251024169E-2</v>
      </c>
      <c r="C121" s="162">
        <f>RES_hhdet_tes!C$153</f>
        <v>0.13715110539106792</v>
      </c>
      <c r="D121" s="162">
        <f>RES_hhdet_tes!D$153</f>
        <v>0.19188433346519809</v>
      </c>
      <c r="E121" s="162">
        <f>RES_hhdet_tes!E$153</f>
        <v>0.40718488848961926</v>
      </c>
      <c r="F121" s="162">
        <f>RES_hhdet_tes!F$153</f>
        <v>0.51801341211307206</v>
      </c>
      <c r="G121" s="162">
        <f>RES_hhdet_tes!G$153</f>
        <v>0.61307542782986768</v>
      </c>
      <c r="H121" s="162">
        <f>RES_hhdet_tes!H$153</f>
        <v>0.71910957907344886</v>
      </c>
      <c r="I121" s="162">
        <f>RES_hhdet_tes!I$153</f>
        <v>0.84259835795329041</v>
      </c>
      <c r="J121" s="162">
        <f>RES_hhdet_tes!J$153</f>
        <v>1.1745566402606311</v>
      </c>
      <c r="K121" s="162">
        <f>RES_hhdet_tes!K$153</f>
        <v>1.3197167200221092</v>
      </c>
      <c r="L121" s="162">
        <f>RES_hhdet_tes!L$153</f>
        <v>1.2057820505093213</v>
      </c>
      <c r="M121" s="162">
        <f>RES_hhdet_tes!M$153</f>
        <v>1.7150353112920613</v>
      </c>
      <c r="N121" s="162">
        <f>RES_hhdet_tes!N$153</f>
        <v>1.8811424728413491</v>
      </c>
      <c r="O121" s="162">
        <f>RES_hhdet_tes!O$153</f>
        <v>2.4499759289784446</v>
      </c>
      <c r="P121" s="162">
        <f>RES_hhdet_tes!P$153</f>
        <v>3.0615037768842828</v>
      </c>
      <c r="Q121" s="162">
        <f>RES_hhdet_tes!Q$153</f>
        <v>3.9677422520211256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0.13546975296862696</v>
      </c>
      <c r="L122" s="160">
        <f t="shared" si="20"/>
        <v>0.1492217108366245</v>
      </c>
      <c r="M122" s="160">
        <f t="shared" si="20"/>
        <v>0.21811033033398941</v>
      </c>
      <c r="N122" s="160">
        <f t="shared" si="20"/>
        <v>0.26725280118860428</v>
      </c>
      <c r="O122" s="160">
        <f t="shared" si="20"/>
        <v>0.37672419595044826</v>
      </c>
      <c r="P122" s="160">
        <f t="shared" si="20"/>
        <v>0.5108156102141832</v>
      </c>
      <c r="Q122" s="160">
        <f t="shared" si="20"/>
        <v>0.63808991581786745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7.8593234882892049E-2</v>
      </c>
      <c r="L123" s="156">
        <f>RES_hhdet_tes!L$155</f>
        <v>7.4999948411486259E-2</v>
      </c>
      <c r="M123" s="156">
        <f>RES_hhdet_tes!M$155</f>
        <v>0.11848142807151127</v>
      </c>
      <c r="N123" s="156">
        <f>RES_hhdet_tes!N$155</f>
        <v>0.14311417404644827</v>
      </c>
      <c r="O123" s="156">
        <f>RES_hhdet_tes!O$155</f>
        <v>0.20221953497673087</v>
      </c>
      <c r="P123" s="156">
        <f>RES_hhdet_tes!P$155</f>
        <v>0.26900875735906177</v>
      </c>
      <c r="Q123" s="156">
        <f>RES_hhdet_tes!Q$155</f>
        <v>0.35031616523966419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5.6876518085734899E-2</v>
      </c>
      <c r="L124" s="156">
        <f>RES_hhdet_tes!L$156</f>
        <v>7.4221762425138241E-2</v>
      </c>
      <c r="M124" s="156">
        <f>RES_hhdet_tes!M$156</f>
        <v>9.9628902262478156E-2</v>
      </c>
      <c r="N124" s="156">
        <f>RES_hhdet_tes!N$156</f>
        <v>0.12413862714215604</v>
      </c>
      <c r="O124" s="156">
        <f>RES_hhdet_tes!O$156</f>
        <v>0.17450466097371736</v>
      </c>
      <c r="P124" s="156">
        <f>RES_hhdet_tes!P$156</f>
        <v>0.24180685285512146</v>
      </c>
      <c r="Q124" s="156">
        <f>RES_hhdet_tes!Q$156</f>
        <v>0.28777375057820326</v>
      </c>
    </row>
    <row r="125" spans="1:17" ht="12" customHeight="1" x14ac:dyDescent="0.25">
      <c r="A125" s="158" t="s">
        <v>62</v>
      </c>
      <c r="B125" s="157">
        <f>SUM(B126:B127)</f>
        <v>3.5587007840358911E-2</v>
      </c>
      <c r="C125" s="157">
        <f t="shared" ref="C125:Q125" si="21">SUM(C126:C127)</f>
        <v>5.9349121192374545E-2</v>
      </c>
      <c r="D125" s="157">
        <f t="shared" si="21"/>
        <v>7.7883764016992305E-2</v>
      </c>
      <c r="E125" s="157">
        <f t="shared" si="21"/>
        <v>0.13835219243035096</v>
      </c>
      <c r="F125" s="157">
        <f t="shared" si="21"/>
        <v>0.18409102155581669</v>
      </c>
      <c r="G125" s="157">
        <f t="shared" si="21"/>
        <v>0.2100462266354288</v>
      </c>
      <c r="H125" s="157">
        <f t="shared" si="21"/>
        <v>0.25235820885814753</v>
      </c>
      <c r="I125" s="157">
        <f t="shared" si="21"/>
        <v>0.28867140486836063</v>
      </c>
      <c r="J125" s="157">
        <f t="shared" si="21"/>
        <v>0.36666629880907842</v>
      </c>
      <c r="K125" s="157">
        <f t="shared" si="21"/>
        <v>0.4437337738531249</v>
      </c>
      <c r="L125" s="157">
        <f t="shared" si="21"/>
        <v>0.51700581067663665</v>
      </c>
      <c r="M125" s="157">
        <f t="shared" si="21"/>
        <v>0.61592354634267998</v>
      </c>
      <c r="N125" s="157">
        <f t="shared" si="21"/>
        <v>0.69152770176506251</v>
      </c>
      <c r="O125" s="157">
        <f t="shared" si="21"/>
        <v>0.92536208680441923</v>
      </c>
      <c r="P125" s="157">
        <f t="shared" si="21"/>
        <v>1.1979968896165045</v>
      </c>
      <c r="Q125" s="157">
        <f t="shared" si="21"/>
        <v>1.3843207567084472</v>
      </c>
    </row>
    <row r="126" spans="1:17" ht="12" customHeight="1" x14ac:dyDescent="0.25">
      <c r="A126" s="23" t="s">
        <v>57</v>
      </c>
      <c r="B126" s="156">
        <f>RES_hhdet_tes!B$158</f>
        <v>8.0647050008187584E-3</v>
      </c>
      <c r="C126" s="156">
        <f>RES_hhdet_tes!C$158</f>
        <v>1.194646635604045E-2</v>
      </c>
      <c r="D126" s="156">
        <f>RES_hhdet_tes!D$158</f>
        <v>2.157919610030035E-2</v>
      </c>
      <c r="E126" s="156">
        <f>RES_hhdet_tes!E$158</f>
        <v>3.5403588853467512E-2</v>
      </c>
      <c r="F126" s="156">
        <f>RES_hhdet_tes!F$158</f>
        <v>3.4021899863383762E-2</v>
      </c>
      <c r="G126" s="156">
        <f>RES_hhdet_tes!G$158</f>
        <v>4.5812237572675746E-2</v>
      </c>
      <c r="H126" s="156">
        <f>RES_hhdet_tes!H$158</f>
        <v>3.869187845198685E-2</v>
      </c>
      <c r="I126" s="156">
        <f>RES_hhdet_tes!I$158</f>
        <v>4.9148035940323229E-2</v>
      </c>
      <c r="J126" s="156">
        <f>RES_hhdet_tes!J$158</f>
        <v>8.3027557583366302E-2</v>
      </c>
      <c r="K126" s="156">
        <f>RES_hhdet_tes!K$158</f>
        <v>7.3938562935189078E-2</v>
      </c>
      <c r="L126" s="156">
        <f>RES_hhdet_tes!L$158</f>
        <v>9.2825850575858834E-2</v>
      </c>
      <c r="M126" s="156">
        <f>RES_hhdet_tes!M$158</f>
        <v>0.13521907778523576</v>
      </c>
      <c r="N126" s="156">
        <f>RES_hhdet_tes!N$158</f>
        <v>0.14010145408136931</v>
      </c>
      <c r="O126" s="156">
        <f>RES_hhdet_tes!O$158</f>
        <v>0.13879351292924288</v>
      </c>
      <c r="P126" s="156">
        <f>RES_hhdet_tes!P$158</f>
        <v>0.13876630471274304</v>
      </c>
      <c r="Q126" s="156">
        <f>RES_hhdet_tes!Q$158</f>
        <v>0.29961806606794483</v>
      </c>
    </row>
    <row r="127" spans="1:17" ht="12" customHeight="1" x14ac:dyDescent="0.25">
      <c r="A127" s="29" t="s">
        <v>140</v>
      </c>
      <c r="B127" s="57">
        <f>RES_hhdet_tes!B$159</f>
        <v>2.7522302839540155E-2</v>
      </c>
      <c r="C127" s="57">
        <f>RES_hhdet_tes!C$159</f>
        <v>4.7402654836334095E-2</v>
      </c>
      <c r="D127" s="57">
        <f>RES_hhdet_tes!D$159</f>
        <v>5.6304567916691951E-2</v>
      </c>
      <c r="E127" s="57">
        <f>RES_hhdet_tes!E$159</f>
        <v>0.10294860357688344</v>
      </c>
      <c r="F127" s="57">
        <f>RES_hhdet_tes!F$159</f>
        <v>0.15006912169243294</v>
      </c>
      <c r="G127" s="57">
        <f>RES_hhdet_tes!G$159</f>
        <v>0.16423398906275305</v>
      </c>
      <c r="H127" s="57">
        <f>RES_hhdet_tes!H$159</f>
        <v>0.2136663304061607</v>
      </c>
      <c r="I127" s="57">
        <f>RES_hhdet_tes!I$159</f>
        <v>0.23952336892803741</v>
      </c>
      <c r="J127" s="57">
        <f>RES_hhdet_tes!J$159</f>
        <v>0.28363874122571209</v>
      </c>
      <c r="K127" s="57">
        <f>RES_hhdet_tes!K$159</f>
        <v>0.36979521091793582</v>
      </c>
      <c r="L127" s="57">
        <f>RES_hhdet_tes!L$159</f>
        <v>0.4241799601007778</v>
      </c>
      <c r="M127" s="57">
        <f>RES_hhdet_tes!M$159</f>
        <v>0.4807044685574442</v>
      </c>
      <c r="N127" s="57">
        <f>RES_hhdet_tes!N$159</f>
        <v>0.55142624768369319</v>
      </c>
      <c r="O127" s="57">
        <f>RES_hhdet_tes!O$159</f>
        <v>0.78656857387517631</v>
      </c>
      <c r="P127" s="57">
        <f>RES_hhdet_tes!P$159</f>
        <v>1.0592305849037615</v>
      </c>
      <c r="Q127" s="57">
        <f>RES_hhdet_tes!Q$159</f>
        <v>1.0847026906405024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0.97140710751155945</v>
      </c>
      <c r="C129" s="175">
        <f t="shared" si="22"/>
        <v>1.0033966453823355</v>
      </c>
      <c r="D129" s="175">
        <f t="shared" si="22"/>
        <v>1.0229477537982608</v>
      </c>
      <c r="E129" s="175">
        <f t="shared" si="22"/>
        <v>1.0591737845843152</v>
      </c>
      <c r="F129" s="175">
        <f t="shared" si="22"/>
        <v>1.0878108228100283</v>
      </c>
      <c r="G129" s="175">
        <f t="shared" si="22"/>
        <v>1.092767549975816</v>
      </c>
      <c r="H129" s="175">
        <f t="shared" si="22"/>
        <v>1.1198610625878991</v>
      </c>
      <c r="I129" s="175">
        <f t="shared" si="22"/>
        <v>1.1188354808852954</v>
      </c>
      <c r="J129" s="175">
        <f t="shared" si="22"/>
        <v>1.153363509281262</v>
      </c>
      <c r="K129" s="175">
        <f t="shared" si="22"/>
        <v>1.2306583802742559</v>
      </c>
      <c r="L129" s="175">
        <f t="shared" si="22"/>
        <v>1.368955139757787</v>
      </c>
      <c r="M129" s="175">
        <f t="shared" si="22"/>
        <v>1.3690279024970395</v>
      </c>
      <c r="N129" s="175">
        <f t="shared" si="22"/>
        <v>1.4035884367943279</v>
      </c>
      <c r="O129" s="175">
        <f t="shared" si="22"/>
        <v>1.4655950832526525</v>
      </c>
      <c r="P129" s="175">
        <f t="shared" si="22"/>
        <v>1.4555717577971803</v>
      </c>
      <c r="Q129" s="175">
        <f t="shared" si="22"/>
        <v>1.4981452227260832</v>
      </c>
    </row>
    <row r="130" spans="1:17" ht="12" customHeight="1" x14ac:dyDescent="0.25">
      <c r="A130" s="158" t="s">
        <v>65</v>
      </c>
      <c r="B130" s="169">
        <f t="shared" si="22"/>
        <v>1.1665265455921405</v>
      </c>
      <c r="C130" s="169">
        <f t="shared" si="22"/>
        <v>1.2067513335047224</v>
      </c>
      <c r="D130" s="169">
        <f t="shared" si="22"/>
        <v>1.2368734724811432</v>
      </c>
      <c r="E130" s="169">
        <f t="shared" si="22"/>
        <v>1.2955766299236096</v>
      </c>
      <c r="F130" s="169">
        <f t="shared" si="22"/>
        <v>1.3328266062196878</v>
      </c>
      <c r="G130" s="169">
        <f t="shared" si="22"/>
        <v>1.3646416174222993</v>
      </c>
      <c r="H130" s="169">
        <f t="shared" si="22"/>
        <v>1.4083950238713885</v>
      </c>
      <c r="I130" s="169">
        <f t="shared" si="22"/>
        <v>1.4654608636386866</v>
      </c>
      <c r="J130" s="169">
        <f t="shared" si="22"/>
        <v>1.5640637431486615</v>
      </c>
      <c r="K130" s="169">
        <f t="shared" si="22"/>
        <v>1.6577378359017838</v>
      </c>
      <c r="L130" s="169">
        <f t="shared" si="22"/>
        <v>1.8274074648393668</v>
      </c>
      <c r="M130" s="169">
        <f t="shared" si="22"/>
        <v>1.9599173499387512</v>
      </c>
      <c r="N130" s="169">
        <f t="shared" si="22"/>
        <v>2.0594270965894523</v>
      </c>
      <c r="O130" s="169">
        <f t="shared" si="22"/>
        <v>2.2371461098761456</v>
      </c>
      <c r="P130" s="169">
        <f t="shared" si="22"/>
        <v>2.3982833004335675</v>
      </c>
      <c r="Q130" s="169">
        <f t="shared" si="22"/>
        <v>2.4850102153242872</v>
      </c>
    </row>
    <row r="131" spans="1:17" ht="12" customHeight="1" x14ac:dyDescent="0.25">
      <c r="A131" s="23" t="s">
        <v>60</v>
      </c>
      <c r="B131" s="73">
        <f t="shared" si="22"/>
        <v>1.1665265455921405</v>
      </c>
      <c r="C131" s="73">
        <f t="shared" si="22"/>
        <v>1.2067513335047224</v>
      </c>
      <c r="D131" s="73">
        <f t="shared" si="22"/>
        <v>1.2368734724811432</v>
      </c>
      <c r="E131" s="73">
        <f t="shared" si="22"/>
        <v>1.2955766299236096</v>
      </c>
      <c r="F131" s="73">
        <f t="shared" si="22"/>
        <v>1.3328266062196878</v>
      </c>
      <c r="G131" s="73">
        <f t="shared" si="22"/>
        <v>1.3646416174222993</v>
      </c>
      <c r="H131" s="73">
        <f t="shared" si="22"/>
        <v>1.4083950238713885</v>
      </c>
      <c r="I131" s="73">
        <f t="shared" si="22"/>
        <v>1.4654608636386866</v>
      </c>
      <c r="J131" s="73">
        <f t="shared" si="22"/>
        <v>1.5640637431486615</v>
      </c>
      <c r="K131" s="73">
        <f t="shared" si="22"/>
        <v>1.6577378359017838</v>
      </c>
      <c r="L131" s="73">
        <f t="shared" si="22"/>
        <v>1.8274074648393668</v>
      </c>
      <c r="M131" s="73">
        <f t="shared" si="22"/>
        <v>1.9599173499387512</v>
      </c>
      <c r="N131" s="73">
        <f t="shared" si="22"/>
        <v>2.0594270965894523</v>
      </c>
      <c r="O131" s="73">
        <f t="shared" si="22"/>
        <v>2.2371461098761456</v>
      </c>
      <c r="P131" s="73">
        <f t="shared" si="22"/>
        <v>2.3982833004335675</v>
      </c>
      <c r="Q131" s="73">
        <f t="shared" si="22"/>
        <v>2.4850102153242872</v>
      </c>
    </row>
    <row r="132" spans="1:17" ht="12" customHeight="1" x14ac:dyDescent="0.25">
      <c r="A132" s="158" t="s">
        <v>112</v>
      </c>
      <c r="B132" s="169">
        <f t="shared" si="22"/>
        <v>1.607436229671128</v>
      </c>
      <c r="C132" s="169">
        <f t="shared" si="22"/>
        <v>1.7367030397031453</v>
      </c>
      <c r="D132" s="169">
        <f t="shared" si="22"/>
        <v>1.8016971977763034</v>
      </c>
      <c r="E132" s="169">
        <f t="shared" si="22"/>
        <v>1.8935047595735852</v>
      </c>
      <c r="F132" s="169">
        <f t="shared" si="22"/>
        <v>1.9404268108269256</v>
      </c>
      <c r="G132" s="169">
        <f t="shared" si="22"/>
        <v>1.9757575842419024</v>
      </c>
      <c r="H132" s="169">
        <f t="shared" si="22"/>
        <v>2.0108108849905815</v>
      </c>
      <c r="I132" s="169">
        <f t="shared" si="22"/>
        <v>2.0569160417355983</v>
      </c>
      <c r="J132" s="169">
        <f t="shared" si="22"/>
        <v>2.1379938507808758</v>
      </c>
      <c r="K132" s="169">
        <f t="shared" si="22"/>
        <v>2.2145804500479702</v>
      </c>
      <c r="L132" s="169">
        <f t="shared" si="22"/>
        <v>2.3538230018954596</v>
      </c>
      <c r="M132" s="169">
        <f t="shared" si="22"/>
        <v>2.4683963904880555</v>
      </c>
      <c r="N132" s="169">
        <f t="shared" si="22"/>
        <v>2.562073877738662</v>
      </c>
      <c r="O132" s="169">
        <f t="shared" si="22"/>
        <v>2.7448152433157169</v>
      </c>
      <c r="P132" s="169">
        <f t="shared" si="22"/>
        <v>2.9272825871680221</v>
      </c>
      <c r="Q132" s="169">
        <f t="shared" si="22"/>
        <v>3.0358994618021438</v>
      </c>
    </row>
    <row r="133" spans="1:17" ht="12" customHeight="1" x14ac:dyDescent="0.25">
      <c r="A133" s="23" t="s">
        <v>60</v>
      </c>
      <c r="B133" s="73">
        <f t="shared" si="22"/>
        <v>1.607436229671128</v>
      </c>
      <c r="C133" s="73">
        <f t="shared" si="22"/>
        <v>1.7367030397031453</v>
      </c>
      <c r="D133" s="73">
        <f t="shared" si="22"/>
        <v>1.8016971977763034</v>
      </c>
      <c r="E133" s="73">
        <f t="shared" si="22"/>
        <v>1.8935047595735852</v>
      </c>
      <c r="F133" s="73">
        <f t="shared" si="22"/>
        <v>1.9404268108269256</v>
      </c>
      <c r="G133" s="73">
        <f t="shared" si="22"/>
        <v>1.9757575842419024</v>
      </c>
      <c r="H133" s="73">
        <f t="shared" si="22"/>
        <v>2.0108108849905815</v>
      </c>
      <c r="I133" s="73">
        <f t="shared" si="22"/>
        <v>2.0569160417355983</v>
      </c>
      <c r="J133" s="73">
        <f t="shared" si="22"/>
        <v>2.1379938507808758</v>
      </c>
      <c r="K133" s="73">
        <f t="shared" si="22"/>
        <v>2.2145804500479702</v>
      </c>
      <c r="L133" s="73">
        <f t="shared" si="22"/>
        <v>2.3538230018954596</v>
      </c>
      <c r="M133" s="73">
        <f t="shared" si="22"/>
        <v>2.4683963904880555</v>
      </c>
      <c r="N133" s="73">
        <f t="shared" si="22"/>
        <v>2.562073877738662</v>
      </c>
      <c r="O133" s="73">
        <f t="shared" si="22"/>
        <v>2.7448152433157169</v>
      </c>
      <c r="P133" s="73">
        <f t="shared" si="22"/>
        <v>2.9272825871680221</v>
      </c>
      <c r="Q133" s="73">
        <f t="shared" si="22"/>
        <v>3.0358994618021438</v>
      </c>
    </row>
    <row r="134" spans="1:17" ht="12" customHeight="1" x14ac:dyDescent="0.25">
      <c r="A134" s="158" t="s">
        <v>63</v>
      </c>
      <c r="B134" s="169">
        <f t="shared" si="22"/>
        <v>0.61277724335462536</v>
      </c>
      <c r="C134" s="169">
        <f t="shared" si="22"/>
        <v>0.64884310543506873</v>
      </c>
      <c r="D134" s="169">
        <f t="shared" si="22"/>
        <v>0.66198883850004286</v>
      </c>
      <c r="E134" s="169">
        <f t="shared" si="22"/>
        <v>0.68781011776331069</v>
      </c>
      <c r="F134" s="169">
        <f t="shared" si="22"/>
        <v>0.69662915927355751</v>
      </c>
      <c r="G134" s="169">
        <f t="shared" si="22"/>
        <v>0.70275667142378284</v>
      </c>
      <c r="H134" s="169">
        <f t="shared" si="22"/>
        <v>0.71287249467195035</v>
      </c>
      <c r="I134" s="169">
        <f t="shared" si="22"/>
        <v>0.71711257828558816</v>
      </c>
      <c r="J134" s="169">
        <f t="shared" si="22"/>
        <v>0.72324371303027124</v>
      </c>
      <c r="K134" s="169">
        <f t="shared" si="22"/>
        <v>0.73673732206956999</v>
      </c>
      <c r="L134" s="169">
        <f t="shared" si="22"/>
        <v>0.74534409446586936</v>
      </c>
      <c r="M134" s="169">
        <f t="shared" si="22"/>
        <v>0.75212709413964085</v>
      </c>
      <c r="N134" s="169">
        <f t="shared" si="22"/>
        <v>0.75761235959904882</v>
      </c>
      <c r="O134" s="169">
        <f t="shared" si="22"/>
        <v>0.76310410239211479</v>
      </c>
      <c r="P134" s="169">
        <f t="shared" si="22"/>
        <v>0.76880846991264962</v>
      </c>
      <c r="Q134" s="169">
        <f t="shared" si="22"/>
        <v>0.77070199702963826</v>
      </c>
    </row>
    <row r="135" spans="1:17" ht="12" customHeight="1" x14ac:dyDescent="0.25">
      <c r="A135" s="167" t="s">
        <v>144</v>
      </c>
      <c r="B135" s="174">
        <f t="shared" si="22"/>
        <v>0.53238949162555016</v>
      </c>
      <c r="C135" s="174">
        <f t="shared" si="22"/>
        <v>0.54106333620324376</v>
      </c>
      <c r="D135" s="174">
        <f t="shared" si="22"/>
        <v>0.55119869440705971</v>
      </c>
      <c r="E135" s="174">
        <f t="shared" si="22"/>
        <v>0.5569632135824607</v>
      </c>
      <c r="F135" s="174">
        <f t="shared" si="22"/>
        <v>0.56117376155681775</v>
      </c>
      <c r="G135" s="174">
        <f t="shared" si="22"/>
        <v>0.56542419090600415</v>
      </c>
      <c r="H135" s="174">
        <f t="shared" si="22"/>
        <v>0.5800630625564599</v>
      </c>
      <c r="I135" s="174">
        <f t="shared" si="22"/>
        <v>0.5802080928016452</v>
      </c>
      <c r="J135" s="174">
        <f t="shared" si="22"/>
        <v>0.58031806078975223</v>
      </c>
      <c r="K135" s="174">
        <f t="shared" si="22"/>
        <v>0.58194127785943739</v>
      </c>
      <c r="L135" s="174">
        <f t="shared" si="22"/>
        <v>0.59330754957659582</v>
      </c>
      <c r="M135" s="174">
        <f t="shared" si="22"/>
        <v>0.5998811395530248</v>
      </c>
      <c r="N135" s="174">
        <f t="shared" si="22"/>
        <v>0.60345892582532989</v>
      </c>
      <c r="O135" s="174">
        <f t="shared" si="22"/>
        <v>0.60718782942238203</v>
      </c>
      <c r="P135" s="174">
        <f t="shared" si="22"/>
        <v>0.6092044465314117</v>
      </c>
      <c r="Q135" s="174">
        <f t="shared" si="22"/>
        <v>0.61043060795639847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>
        <f t="shared" si="22"/>
        <v>0.74830160121503342</v>
      </c>
      <c r="L136" s="174">
        <f t="shared" si="22"/>
        <v>0.75027327103656305</v>
      </c>
      <c r="M136" s="174">
        <f t="shared" si="22"/>
        <v>0.75137827532733326</v>
      </c>
      <c r="N136" s="174">
        <f t="shared" si="22"/>
        <v>0.75225394945994284</v>
      </c>
      <c r="O136" s="174">
        <f t="shared" si="22"/>
        <v>0.75392788822177381</v>
      </c>
      <c r="P136" s="174">
        <f t="shared" si="22"/>
        <v>0.75430916022581196</v>
      </c>
      <c r="Q136" s="174">
        <f t="shared" si="22"/>
        <v>0.75517272589124385</v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>
        <f t="shared" si="22"/>
        <v>0.60386471236377071</v>
      </c>
      <c r="L137" s="173">
        <f t="shared" si="22"/>
        <v>0.60549848930933758</v>
      </c>
      <c r="M137" s="173">
        <f t="shared" si="22"/>
        <v>0.60681281326449477</v>
      </c>
      <c r="N137" s="173">
        <f t="shared" si="22"/>
        <v>0.60746466196517179</v>
      </c>
      <c r="O137" s="173">
        <f t="shared" si="22"/>
        <v>0.60947555239443629</v>
      </c>
      <c r="P137" s="173">
        <f t="shared" si="22"/>
        <v>0.60947555239443707</v>
      </c>
      <c r="Q137" s="173">
        <f t="shared" si="22"/>
        <v>0.61022366439852538</v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>
        <f t="shared" si="22"/>
        <v>1</v>
      </c>
      <c r="L138" s="172">
        <f t="shared" si="22"/>
        <v>0.99999999999999989</v>
      </c>
      <c r="M138" s="172">
        <f t="shared" si="22"/>
        <v>1</v>
      </c>
      <c r="N138" s="172">
        <f t="shared" si="22"/>
        <v>0.99999999999999967</v>
      </c>
      <c r="O138" s="172">
        <f t="shared" si="22"/>
        <v>0.99999999999999989</v>
      </c>
      <c r="P138" s="172">
        <f t="shared" si="22"/>
        <v>1.0000000000000004</v>
      </c>
      <c r="Q138" s="172">
        <f t="shared" si="22"/>
        <v>1</v>
      </c>
    </row>
    <row r="139" spans="1:17" ht="12" customHeight="1" x14ac:dyDescent="0.25">
      <c r="A139" s="163" t="s">
        <v>142</v>
      </c>
      <c r="B139" s="171">
        <f t="shared" si="22"/>
        <v>0.68027546152153617</v>
      </c>
      <c r="C139" s="171">
        <f t="shared" si="22"/>
        <v>0.69786320317248818</v>
      </c>
      <c r="D139" s="171">
        <f t="shared" si="22"/>
        <v>0.70442031759882862</v>
      </c>
      <c r="E139" s="171">
        <f t="shared" si="22"/>
        <v>0.71260936282172993</v>
      </c>
      <c r="F139" s="171">
        <f t="shared" si="22"/>
        <v>0.71620476622457618</v>
      </c>
      <c r="G139" s="171">
        <f t="shared" si="22"/>
        <v>0.71868840034241555</v>
      </c>
      <c r="H139" s="171">
        <f t="shared" si="22"/>
        <v>0.7217824989933368</v>
      </c>
      <c r="I139" s="171">
        <f t="shared" si="22"/>
        <v>0.72472214291012105</v>
      </c>
      <c r="J139" s="171">
        <f t="shared" si="22"/>
        <v>0.72884175382489669</v>
      </c>
      <c r="K139" s="171">
        <f t="shared" si="22"/>
        <v>0.73259288720483118</v>
      </c>
      <c r="L139" s="171">
        <f t="shared" si="22"/>
        <v>0.73786118931417344</v>
      </c>
      <c r="M139" s="171">
        <f t="shared" si="22"/>
        <v>0.74388264184550057</v>
      </c>
      <c r="N139" s="171">
        <f t="shared" si="22"/>
        <v>0.74774160266970791</v>
      </c>
      <c r="O139" s="171">
        <f t="shared" si="22"/>
        <v>0.75200020202701834</v>
      </c>
      <c r="P139" s="171">
        <f t="shared" si="22"/>
        <v>0.75628109977279179</v>
      </c>
      <c r="Q139" s="171">
        <f t="shared" si="22"/>
        <v>0.7590044361148246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>
        <f t="shared" si="22"/>
        <v>0.83591528368418211</v>
      </c>
      <c r="L140" s="170">
        <f t="shared" si="22"/>
        <v>0.85654706638084643</v>
      </c>
      <c r="M140" s="170">
        <f t="shared" si="22"/>
        <v>0.84978836710125538</v>
      </c>
      <c r="N140" s="170">
        <f t="shared" si="22"/>
        <v>0.85395229206342627</v>
      </c>
      <c r="O140" s="170">
        <f t="shared" si="22"/>
        <v>0.85706977022733455</v>
      </c>
      <c r="P140" s="170">
        <f t="shared" si="22"/>
        <v>0.8622850949022739</v>
      </c>
      <c r="Q140" s="170">
        <f t="shared" si="22"/>
        <v>0.8588083715732121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>
        <f t="shared" si="22"/>
        <v>0.74719006907536523</v>
      </c>
      <c r="L141" s="73">
        <f t="shared" si="22"/>
        <v>0.75006453577261578</v>
      </c>
      <c r="M141" s="73">
        <f t="shared" si="22"/>
        <v>0.75448870226426323</v>
      </c>
      <c r="N141" s="73">
        <f t="shared" si="22"/>
        <v>0.75793469699586014</v>
      </c>
      <c r="O141" s="73">
        <f t="shared" si="22"/>
        <v>0.76296480846389503</v>
      </c>
      <c r="P141" s="73">
        <f t="shared" si="22"/>
        <v>0.76730138747954724</v>
      </c>
      <c r="Q141" s="73">
        <f t="shared" si="22"/>
        <v>0.76955224139828837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>
        <f t="shared" si="22"/>
        <v>0.99999999999999978</v>
      </c>
      <c r="L142" s="73">
        <f t="shared" si="22"/>
        <v>1.0000000000000002</v>
      </c>
      <c r="M142" s="73">
        <f t="shared" si="22"/>
        <v>1.0000000000000002</v>
      </c>
      <c r="N142" s="73">
        <f t="shared" si="22"/>
        <v>0.99999999999999967</v>
      </c>
      <c r="O142" s="73">
        <f t="shared" si="22"/>
        <v>1</v>
      </c>
      <c r="P142" s="73">
        <f t="shared" si="22"/>
        <v>0.99999999999999989</v>
      </c>
      <c r="Q142" s="73">
        <f t="shared" si="22"/>
        <v>0.99999999999999967</v>
      </c>
    </row>
    <row r="143" spans="1:17" ht="12" customHeight="1" x14ac:dyDescent="0.25">
      <c r="A143" s="158" t="s">
        <v>62</v>
      </c>
      <c r="B143" s="169">
        <f t="shared" si="22"/>
        <v>0.66551667166559925</v>
      </c>
      <c r="C143" s="169">
        <f t="shared" si="22"/>
        <v>0.6926391912700427</v>
      </c>
      <c r="D143" s="169">
        <f t="shared" si="22"/>
        <v>0.66423447297122362</v>
      </c>
      <c r="E143" s="169">
        <f t="shared" si="22"/>
        <v>0.68136838345310469</v>
      </c>
      <c r="F143" s="169">
        <f t="shared" si="22"/>
        <v>0.71976115756302883</v>
      </c>
      <c r="G143" s="169">
        <f t="shared" si="22"/>
        <v>0.70482800122114886</v>
      </c>
      <c r="H143" s="169">
        <f t="shared" si="22"/>
        <v>0.74097518148120967</v>
      </c>
      <c r="I143" s="169">
        <f t="shared" si="22"/>
        <v>0.73424671434997368</v>
      </c>
      <c r="J143" s="169">
        <f t="shared" si="22"/>
        <v>0.70976632518556493</v>
      </c>
      <c r="K143" s="169">
        <f t="shared" si="22"/>
        <v>0.74355804180967267</v>
      </c>
      <c r="L143" s="169">
        <f t="shared" si="22"/>
        <v>0.74043420863860943</v>
      </c>
      <c r="M143" s="169">
        <f t="shared" si="22"/>
        <v>0.72511709062270313</v>
      </c>
      <c r="N143" s="169">
        <f t="shared" si="22"/>
        <v>0.73559179043067224</v>
      </c>
      <c r="O143" s="169">
        <f t="shared" si="22"/>
        <v>0.76549119983114267</v>
      </c>
      <c r="P143" s="169">
        <f t="shared" si="22"/>
        <v>0.78677689446978194</v>
      </c>
      <c r="Q143" s="169">
        <f t="shared" si="22"/>
        <v>0.73778310813917514</v>
      </c>
    </row>
    <row r="144" spans="1:17" ht="12" customHeight="1" x14ac:dyDescent="0.25">
      <c r="A144" s="23" t="s">
        <v>57</v>
      </c>
      <c r="B144" s="73">
        <f t="shared" si="22"/>
        <v>0.41962552126161756</v>
      </c>
      <c r="C144" s="73">
        <f t="shared" si="22"/>
        <v>0.43226673864104947</v>
      </c>
      <c r="D144" s="73">
        <f t="shared" si="22"/>
        <v>0.44325776854132065</v>
      </c>
      <c r="E144" s="73">
        <f t="shared" si="22"/>
        <v>0.4493453273699643</v>
      </c>
      <c r="F144" s="73">
        <f t="shared" si="22"/>
        <v>0.45071671719476125</v>
      </c>
      <c r="G144" s="73">
        <f t="shared" si="22"/>
        <v>0.4525022893499846</v>
      </c>
      <c r="H144" s="73">
        <f t="shared" si="22"/>
        <v>0.45339911874248345</v>
      </c>
      <c r="I144" s="73">
        <f t="shared" si="22"/>
        <v>0.45609114836044418</v>
      </c>
      <c r="J144" s="73">
        <f t="shared" si="22"/>
        <v>0.46285544572384507</v>
      </c>
      <c r="K144" s="73">
        <f t="shared" si="22"/>
        <v>0.46435674572223462</v>
      </c>
      <c r="L144" s="73">
        <f t="shared" si="22"/>
        <v>0.46830246878282628</v>
      </c>
      <c r="M144" s="73">
        <f t="shared" si="22"/>
        <v>0.47475252655570344</v>
      </c>
      <c r="N144" s="73">
        <f t="shared" si="22"/>
        <v>0.47543556054679287</v>
      </c>
      <c r="O144" s="73">
        <f t="shared" si="22"/>
        <v>0.47589019240288805</v>
      </c>
      <c r="P144" s="73">
        <f t="shared" si="22"/>
        <v>0.47607486428442425</v>
      </c>
      <c r="Q144" s="73">
        <f t="shared" ref="Q144" si="23">IF(Q126=0,"",Q126/Q108)</f>
        <v>0.48407185761578342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0.80347851559196803</v>
      </c>
      <c r="C145" s="65">
        <f t="shared" si="24"/>
        <v>0.81660167858087063</v>
      </c>
      <c r="D145" s="65">
        <f t="shared" si="24"/>
        <v>0.82112246398261679</v>
      </c>
      <c r="E145" s="65">
        <f t="shared" si="24"/>
        <v>0.82848527302947939</v>
      </c>
      <c r="F145" s="65">
        <f t="shared" si="24"/>
        <v>0.8324094397526921</v>
      </c>
      <c r="G145" s="65">
        <f t="shared" si="24"/>
        <v>0.83465541447946656</v>
      </c>
      <c r="H145" s="65">
        <f t="shared" si="24"/>
        <v>0.837124406789864</v>
      </c>
      <c r="I145" s="65">
        <f t="shared" si="24"/>
        <v>0.83927289828204932</v>
      </c>
      <c r="J145" s="65">
        <f t="shared" si="24"/>
        <v>0.84110827793257337</v>
      </c>
      <c r="K145" s="65">
        <f t="shared" si="24"/>
        <v>0.84516325755891486</v>
      </c>
      <c r="L145" s="65">
        <f t="shared" si="24"/>
        <v>0.84831060713385475</v>
      </c>
      <c r="M145" s="65">
        <f t="shared" si="24"/>
        <v>0.85141859267568865</v>
      </c>
      <c r="N145" s="65">
        <f t="shared" si="24"/>
        <v>0.85437222119185652</v>
      </c>
      <c r="O145" s="65">
        <f t="shared" si="24"/>
        <v>0.85757850832139493</v>
      </c>
      <c r="P145" s="65">
        <f t="shared" si="24"/>
        <v>0.86033488986107276</v>
      </c>
      <c r="Q145" s="65">
        <f t="shared" si="24"/>
        <v>0.86267504648562177</v>
      </c>
    </row>
    <row r="147" spans="1:17" ht="12" customHeight="1" x14ac:dyDescent="0.25">
      <c r="A147" s="152" t="s">
        <v>121</v>
      </c>
      <c r="B147" s="168">
        <f>SUM(B148,B150,B152,B161)</f>
        <v>0.26831887912833324</v>
      </c>
      <c r="C147" s="168">
        <f t="shared" ref="C147:Q147" si="25">SUM(C148,C150,C152,C161)</f>
        <v>0.30915716009328104</v>
      </c>
      <c r="D147" s="168">
        <f t="shared" si="25"/>
        <v>0.40423182775132949</v>
      </c>
      <c r="E147" s="168">
        <f t="shared" si="25"/>
        <v>0.49425689543601836</v>
      </c>
      <c r="F147" s="168">
        <f t="shared" si="25"/>
        <v>0.47556213236178896</v>
      </c>
      <c r="G147" s="168">
        <f t="shared" si="25"/>
        <v>0.52890976796062272</v>
      </c>
      <c r="H147" s="168">
        <f t="shared" si="25"/>
        <v>0.40203341302676066</v>
      </c>
      <c r="I147" s="168">
        <f t="shared" si="25"/>
        <v>0.45541321830925108</v>
      </c>
      <c r="J147" s="168">
        <f t="shared" si="25"/>
        <v>0.64065664400583922</v>
      </c>
      <c r="K147" s="168">
        <f t="shared" si="25"/>
        <v>0.57730818341645829</v>
      </c>
      <c r="L147" s="168">
        <f t="shared" si="25"/>
        <v>0.65588754140710759</v>
      </c>
      <c r="M147" s="168">
        <f t="shared" si="25"/>
        <v>0.86467715036033665</v>
      </c>
      <c r="N147" s="168">
        <f t="shared" si="25"/>
        <v>0.87588529923861314</v>
      </c>
      <c r="O147" s="168">
        <f t="shared" si="25"/>
        <v>0.86363668395997772</v>
      </c>
      <c r="P147" s="168">
        <f t="shared" si="25"/>
        <v>0.85301532523676737</v>
      </c>
      <c r="Q147" s="168">
        <f t="shared" si="25"/>
        <v>1.7112890474416265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0.21754525461612492</v>
      </c>
      <c r="C152" s="157">
        <f t="shared" ref="C152:Q152" si="28">SUM(C153:C154,C157:C158)</f>
        <v>0.23614432378663736</v>
      </c>
      <c r="D152" s="157">
        <f t="shared" si="28"/>
        <v>0.27561716578507689</v>
      </c>
      <c r="E152" s="157">
        <f t="shared" si="28"/>
        <v>0.28610583230017567</v>
      </c>
      <c r="F152" s="157">
        <f t="shared" si="28"/>
        <v>0.27614316168545061</v>
      </c>
      <c r="G152" s="157">
        <f t="shared" si="28"/>
        <v>0.26144147978958715</v>
      </c>
      <c r="H152" s="157">
        <f t="shared" si="28"/>
        <v>0.17658316477096186</v>
      </c>
      <c r="I152" s="157">
        <f t="shared" si="28"/>
        <v>0.17072722627706832</v>
      </c>
      <c r="J152" s="157">
        <f t="shared" si="28"/>
        <v>0.16675473359019635</v>
      </c>
      <c r="K152" s="157">
        <f t="shared" si="28"/>
        <v>0.15664856726589835</v>
      </c>
      <c r="L152" s="157">
        <f t="shared" si="28"/>
        <v>0.1322219182919514</v>
      </c>
      <c r="M152" s="157">
        <f t="shared" si="28"/>
        <v>0.11221915757105838</v>
      </c>
      <c r="N152" s="157">
        <f t="shared" si="28"/>
        <v>9.7378238998044667E-2</v>
      </c>
      <c r="O152" s="157">
        <f t="shared" si="28"/>
        <v>9.3134297294351326E-2</v>
      </c>
      <c r="P152" s="157">
        <f t="shared" si="28"/>
        <v>8.2962806300424699E-2</v>
      </c>
      <c r="Q152" s="157">
        <f t="shared" si="28"/>
        <v>7.6093347786547944E-2</v>
      </c>
    </row>
    <row r="153" spans="1:17" ht="12" customHeight="1" x14ac:dyDescent="0.25">
      <c r="A153" s="167" t="s">
        <v>144</v>
      </c>
      <c r="B153" s="132">
        <f>RES_hhdet_emi!B$149</f>
        <v>0.21754525461612492</v>
      </c>
      <c r="C153" s="132">
        <f>RES_hhdet_emi!C$149</f>
        <v>0.23614432378663736</v>
      </c>
      <c r="D153" s="132">
        <f>RES_hhdet_emi!D$149</f>
        <v>0.27561716578507689</v>
      </c>
      <c r="E153" s="132">
        <f>RES_hhdet_emi!E$149</f>
        <v>0.28610583230017567</v>
      </c>
      <c r="F153" s="132">
        <f>RES_hhdet_emi!F$149</f>
        <v>0.27614316168545061</v>
      </c>
      <c r="G153" s="132">
        <f>RES_hhdet_emi!G$149</f>
        <v>0.26144147978958715</v>
      </c>
      <c r="H153" s="132">
        <f>RES_hhdet_emi!H$149</f>
        <v>0.17658316477096186</v>
      </c>
      <c r="I153" s="132">
        <f>RES_hhdet_emi!I$149</f>
        <v>0.17072722627706832</v>
      </c>
      <c r="J153" s="132">
        <f>RES_hhdet_emi!J$149</f>
        <v>0.16675473359019635</v>
      </c>
      <c r="K153" s="132">
        <f>RES_hhdet_emi!K$149</f>
        <v>0.14792034797542314</v>
      </c>
      <c r="L153" s="132">
        <f>RES_hhdet_emi!L$149</f>
        <v>0.12454451658467679</v>
      </c>
      <c r="M153" s="132">
        <f>RES_hhdet_emi!M$149</f>
        <v>0.10507411757589735</v>
      </c>
      <c r="N153" s="132">
        <f>RES_hhdet_emi!N$149</f>
        <v>9.0776324489702645E-2</v>
      </c>
      <c r="O153" s="132">
        <f>RES_hhdet_emi!O$149</f>
        <v>8.6220397495207324E-2</v>
      </c>
      <c r="P153" s="132">
        <f>RES_hhdet_emi!P$149</f>
        <v>7.621463545302172E-2</v>
      </c>
      <c r="Q153" s="132">
        <f>RES_hhdet_emi!Q$149</f>
        <v>7.017935702593539E-2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8.7282192904752122E-3</v>
      </c>
      <c r="L154" s="132">
        <f t="shared" si="29"/>
        <v>7.6774017072746281E-3</v>
      </c>
      <c r="M154" s="132">
        <f t="shared" si="29"/>
        <v>7.1450399951610332E-3</v>
      </c>
      <c r="N154" s="132">
        <f t="shared" si="29"/>
        <v>6.6019145083420225E-3</v>
      </c>
      <c r="O154" s="132">
        <f t="shared" si="29"/>
        <v>6.9138997991440073E-3</v>
      </c>
      <c r="P154" s="132">
        <f t="shared" si="29"/>
        <v>6.7481708474029806E-3</v>
      </c>
      <c r="Q154" s="132">
        <f t="shared" si="29"/>
        <v>5.9139907606125565E-3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8.7282192904752122E-3</v>
      </c>
      <c r="L155" s="165">
        <f>RES_hhdet_emi!L$151</f>
        <v>7.6774017072746281E-3</v>
      </c>
      <c r="M155" s="165">
        <f>RES_hhdet_emi!M$151</f>
        <v>7.1450399951610332E-3</v>
      </c>
      <c r="N155" s="165">
        <f>RES_hhdet_emi!N$151</f>
        <v>6.6019145083420225E-3</v>
      </c>
      <c r="O155" s="165">
        <f>RES_hhdet_emi!O$151</f>
        <v>6.9138997991440073E-3</v>
      </c>
      <c r="P155" s="165">
        <f>RES_hhdet_emi!P$151</f>
        <v>6.7481708474029806E-3</v>
      </c>
      <c r="Q155" s="165">
        <f>RES_hhdet_emi!Q$151</f>
        <v>5.9139907606125565E-3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5.0773624512208321E-2</v>
      </c>
      <c r="C161" s="157">
        <f t="shared" ref="C161:Q161" si="31">SUM(C162:C163)</f>
        <v>7.3012836306643694E-2</v>
      </c>
      <c r="D161" s="157">
        <f t="shared" si="31"/>
        <v>0.1286146619662526</v>
      </c>
      <c r="E161" s="157">
        <f t="shared" si="31"/>
        <v>0.20815106313584267</v>
      </c>
      <c r="F161" s="157">
        <f t="shared" si="31"/>
        <v>0.19941897067633835</v>
      </c>
      <c r="G161" s="157">
        <f t="shared" si="31"/>
        <v>0.26746828817103552</v>
      </c>
      <c r="H161" s="157">
        <f t="shared" si="31"/>
        <v>0.22545024825579879</v>
      </c>
      <c r="I161" s="157">
        <f t="shared" si="31"/>
        <v>0.28468599203218276</v>
      </c>
      <c r="J161" s="157">
        <f t="shared" si="31"/>
        <v>0.47390191041564284</v>
      </c>
      <c r="K161" s="157">
        <f t="shared" si="31"/>
        <v>0.42065961615055997</v>
      </c>
      <c r="L161" s="157">
        <f t="shared" si="31"/>
        <v>0.52366562311515619</v>
      </c>
      <c r="M161" s="157">
        <f t="shared" si="31"/>
        <v>0.75245799278927827</v>
      </c>
      <c r="N161" s="157">
        <f t="shared" si="31"/>
        <v>0.77850706024056848</v>
      </c>
      <c r="O161" s="157">
        <f t="shared" si="31"/>
        <v>0.77050238666562643</v>
      </c>
      <c r="P161" s="157">
        <f t="shared" si="31"/>
        <v>0.77005251893634263</v>
      </c>
      <c r="Q161" s="157">
        <f t="shared" si="31"/>
        <v>1.6351956996550785</v>
      </c>
    </row>
    <row r="162" spans="1:17" ht="12" customHeight="1" x14ac:dyDescent="0.25">
      <c r="A162" s="23" t="s">
        <v>57</v>
      </c>
      <c r="B162" s="156">
        <f>RES_hhdet_emi!B$158</f>
        <v>5.0773624512208321E-2</v>
      </c>
      <c r="C162" s="156">
        <f>RES_hhdet_emi!C$158</f>
        <v>7.3012836306643694E-2</v>
      </c>
      <c r="D162" s="156">
        <f>RES_hhdet_emi!D$158</f>
        <v>0.1286146619662526</v>
      </c>
      <c r="E162" s="156">
        <f>RES_hhdet_emi!E$158</f>
        <v>0.20815106313584267</v>
      </c>
      <c r="F162" s="156">
        <f>RES_hhdet_emi!F$158</f>
        <v>0.19941897067633835</v>
      </c>
      <c r="G162" s="156">
        <f>RES_hhdet_emi!G$158</f>
        <v>0.26746828817103552</v>
      </c>
      <c r="H162" s="156">
        <f>RES_hhdet_emi!H$158</f>
        <v>0.22545024825579879</v>
      </c>
      <c r="I162" s="156">
        <f>RES_hhdet_emi!I$158</f>
        <v>0.28468599203218276</v>
      </c>
      <c r="J162" s="156">
        <f>RES_hhdet_emi!J$158</f>
        <v>0.47390191041564284</v>
      </c>
      <c r="K162" s="156">
        <f>RES_hhdet_emi!K$158</f>
        <v>0.42065961615055997</v>
      </c>
      <c r="L162" s="156">
        <f>RES_hhdet_emi!L$158</f>
        <v>0.52366562311515619</v>
      </c>
      <c r="M162" s="156">
        <f>RES_hhdet_emi!M$158</f>
        <v>0.75245799278927827</v>
      </c>
      <c r="N162" s="156">
        <f>RES_hhdet_emi!N$158</f>
        <v>0.77850706024056848</v>
      </c>
      <c r="O162" s="156">
        <f>RES_hhdet_emi!O$158</f>
        <v>0.77050238666562643</v>
      </c>
      <c r="P162" s="156">
        <f>RES_hhdet_emi!P$158</f>
        <v>0.77005251893634263</v>
      </c>
      <c r="Q162" s="156">
        <f>RES_hhdet_emi!Q$158</f>
        <v>1.6351956996550785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11846.852757616978</v>
      </c>
      <c r="C165" s="168">
        <f t="shared" ref="C165:Q165" si="32">SUM(C166,C168,C170,C179)</f>
        <v>11565.289633524588</v>
      </c>
      <c r="D165" s="168">
        <f t="shared" si="32"/>
        <v>11844.669254138948</v>
      </c>
      <c r="E165" s="168">
        <f t="shared" si="32"/>
        <v>12625.531776631231</v>
      </c>
      <c r="F165" s="168">
        <f t="shared" si="32"/>
        <v>12205.214816655405</v>
      </c>
      <c r="G165" s="168">
        <f t="shared" si="32"/>
        <v>11623.147672019302</v>
      </c>
      <c r="H165" s="168">
        <f t="shared" si="32"/>
        <v>11088.62891104248</v>
      </c>
      <c r="I165" s="168">
        <f t="shared" si="32"/>
        <v>9972.659082959799</v>
      </c>
      <c r="J165" s="168">
        <f t="shared" si="32"/>
        <v>10488.067958196116</v>
      </c>
      <c r="K165" s="168">
        <f t="shared" si="32"/>
        <v>11130.714248923266</v>
      </c>
      <c r="L165" s="168">
        <f t="shared" si="32"/>
        <v>9000.843905438036</v>
      </c>
      <c r="M165" s="168">
        <f t="shared" si="32"/>
        <v>8734.0486431127192</v>
      </c>
      <c r="N165" s="168">
        <f t="shared" si="32"/>
        <v>8087.4803886613518</v>
      </c>
      <c r="O165" s="168">
        <f t="shared" si="32"/>
        <v>7671.5505577839349</v>
      </c>
      <c r="P165" s="168">
        <f t="shared" si="32"/>
        <v>6502.3514777485998</v>
      </c>
      <c r="Q165" s="168">
        <f t="shared" si="32"/>
        <v>7071.2202821572082</v>
      </c>
    </row>
    <row r="166" spans="1:17" ht="12" customHeight="1" x14ac:dyDescent="0.25">
      <c r="A166" s="158" t="s">
        <v>65</v>
      </c>
      <c r="B166" s="157">
        <f>B167</f>
        <v>6621.6708958457175</v>
      </c>
      <c r="C166" s="157">
        <f t="shared" ref="C166:Q166" si="33">C167</f>
        <v>6303.9499472558055</v>
      </c>
      <c r="D166" s="157">
        <f t="shared" si="33"/>
        <v>6488.1546495763496</v>
      </c>
      <c r="E166" s="157">
        <f t="shared" si="33"/>
        <v>6823.8868031489865</v>
      </c>
      <c r="F166" s="157">
        <f t="shared" si="33"/>
        <v>6585.5083684747324</v>
      </c>
      <c r="G166" s="157">
        <f t="shared" si="33"/>
        <v>5992.5057216743071</v>
      </c>
      <c r="H166" s="157">
        <f t="shared" si="33"/>
        <v>5622.5650390332075</v>
      </c>
      <c r="I166" s="157">
        <f t="shared" si="33"/>
        <v>4551.6050281085882</v>
      </c>
      <c r="J166" s="157">
        <f t="shared" si="33"/>
        <v>4681.9322615095143</v>
      </c>
      <c r="K166" s="157">
        <f t="shared" si="33"/>
        <v>5316.0775752557729</v>
      </c>
      <c r="L166" s="157">
        <f t="shared" si="33"/>
        <v>4607.2095580785181</v>
      </c>
      <c r="M166" s="157">
        <f t="shared" si="33"/>
        <v>3963.0216087495924</v>
      </c>
      <c r="N166" s="157">
        <f t="shared" si="33"/>
        <v>3524.9179116065839</v>
      </c>
      <c r="O166" s="157">
        <f t="shared" si="33"/>
        <v>3219.2873837663615</v>
      </c>
      <c r="P166" s="157">
        <f t="shared" si="33"/>
        <v>2320.6060821116175</v>
      </c>
      <c r="Q166" s="157">
        <f t="shared" si="33"/>
        <v>2608.5037327695259</v>
      </c>
    </row>
    <row r="167" spans="1:17" ht="12" customHeight="1" x14ac:dyDescent="0.25">
      <c r="A167" s="23" t="s">
        <v>60</v>
      </c>
      <c r="B167" s="156">
        <f>IF(B95=0,0,B95/0.086*1000000/B$7)</f>
        <v>6621.6708958457175</v>
      </c>
      <c r="C167" s="156">
        <f t="shared" ref="C167:Q167" si="34">IF(C95=0,0,C95/0.086*1000000/C$7)</f>
        <v>6303.9499472558055</v>
      </c>
      <c r="D167" s="156">
        <f t="shared" si="34"/>
        <v>6488.1546495763496</v>
      </c>
      <c r="E167" s="156">
        <f t="shared" si="34"/>
        <v>6823.8868031489865</v>
      </c>
      <c r="F167" s="156">
        <f t="shared" si="34"/>
        <v>6585.5083684747324</v>
      </c>
      <c r="G167" s="156">
        <f t="shared" si="34"/>
        <v>5992.5057216743071</v>
      </c>
      <c r="H167" s="156">
        <f t="shared" si="34"/>
        <v>5622.5650390332075</v>
      </c>
      <c r="I167" s="156">
        <f t="shared" si="34"/>
        <v>4551.6050281085882</v>
      </c>
      <c r="J167" s="156">
        <f t="shared" si="34"/>
        <v>4681.9322615095143</v>
      </c>
      <c r="K167" s="156">
        <f t="shared" si="34"/>
        <v>5316.0775752557729</v>
      </c>
      <c r="L167" s="156">
        <f t="shared" si="34"/>
        <v>4607.2095580785181</v>
      </c>
      <c r="M167" s="156">
        <f t="shared" si="34"/>
        <v>3963.0216087495924</v>
      </c>
      <c r="N167" s="156">
        <f t="shared" si="34"/>
        <v>3524.9179116065839</v>
      </c>
      <c r="O167" s="156">
        <f t="shared" si="34"/>
        <v>3219.2873837663615</v>
      </c>
      <c r="P167" s="156">
        <f t="shared" si="34"/>
        <v>2320.6060821116175</v>
      </c>
      <c r="Q167" s="156">
        <f t="shared" si="34"/>
        <v>2608.5037327695259</v>
      </c>
    </row>
    <row r="168" spans="1:17" ht="12" customHeight="1" x14ac:dyDescent="0.25">
      <c r="A168" s="158" t="s">
        <v>112</v>
      </c>
      <c r="B168" s="157">
        <f>B169</f>
        <v>528.07422187148484</v>
      </c>
      <c r="C168" s="157">
        <f t="shared" ref="C168:Q168" si="35">C169</f>
        <v>492.09053270977722</v>
      </c>
      <c r="D168" s="157">
        <f t="shared" si="35"/>
        <v>476.34752810732033</v>
      </c>
      <c r="E168" s="157">
        <f t="shared" si="35"/>
        <v>455.55099206902736</v>
      </c>
      <c r="F168" s="157">
        <f t="shared" si="35"/>
        <v>447.44538922557626</v>
      </c>
      <c r="G168" s="157">
        <f t="shared" si="35"/>
        <v>443.23855953736552</v>
      </c>
      <c r="H168" s="157">
        <f t="shared" si="35"/>
        <v>437.64690191795387</v>
      </c>
      <c r="I168" s="157">
        <f t="shared" si="35"/>
        <v>432.39265617277459</v>
      </c>
      <c r="J168" s="157">
        <f t="shared" si="35"/>
        <v>418.15357386873495</v>
      </c>
      <c r="K168" s="157">
        <f t="shared" si="35"/>
        <v>401.38135017850254</v>
      </c>
      <c r="L168" s="157">
        <f t="shared" si="35"/>
        <v>393.59745997995105</v>
      </c>
      <c r="M168" s="157">
        <f t="shared" si="35"/>
        <v>367.52879340519877</v>
      </c>
      <c r="N168" s="157">
        <f t="shared" si="35"/>
        <v>364.84789965641136</v>
      </c>
      <c r="O168" s="157">
        <f t="shared" si="35"/>
        <v>323.66982699414604</v>
      </c>
      <c r="P168" s="157">
        <f t="shared" si="35"/>
        <v>309.06395974741594</v>
      </c>
      <c r="Q168" s="157">
        <f t="shared" si="35"/>
        <v>311.09266560689093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528.07422187148484</v>
      </c>
      <c r="C169" s="156">
        <f t="shared" si="36"/>
        <v>492.09053270977722</v>
      </c>
      <c r="D169" s="156">
        <f t="shared" si="36"/>
        <v>476.34752810732033</v>
      </c>
      <c r="E169" s="156">
        <f t="shared" si="36"/>
        <v>455.55099206902736</v>
      </c>
      <c r="F169" s="156">
        <f t="shared" si="36"/>
        <v>447.44538922557626</v>
      </c>
      <c r="G169" s="156">
        <f t="shared" si="36"/>
        <v>443.23855953736552</v>
      </c>
      <c r="H169" s="156">
        <f t="shared" si="36"/>
        <v>437.64690191795387</v>
      </c>
      <c r="I169" s="156">
        <f t="shared" si="36"/>
        <v>432.39265617277459</v>
      </c>
      <c r="J169" s="156">
        <f t="shared" si="36"/>
        <v>418.15357386873495</v>
      </c>
      <c r="K169" s="156">
        <f t="shared" si="36"/>
        <v>401.38135017850254</v>
      </c>
      <c r="L169" s="156">
        <f t="shared" si="36"/>
        <v>393.59745997995105</v>
      </c>
      <c r="M169" s="156">
        <f t="shared" si="36"/>
        <v>367.52879340519877</v>
      </c>
      <c r="N169" s="156">
        <f t="shared" si="36"/>
        <v>364.84789965641136</v>
      </c>
      <c r="O169" s="156">
        <f t="shared" si="36"/>
        <v>323.66982699414604</v>
      </c>
      <c r="P169" s="156">
        <f t="shared" si="36"/>
        <v>309.06395974741594</v>
      </c>
      <c r="Q169" s="156">
        <f t="shared" si="36"/>
        <v>311.09266560689093</v>
      </c>
    </row>
    <row r="170" spans="1:17" ht="12" customHeight="1" x14ac:dyDescent="0.25">
      <c r="A170" s="158" t="s">
        <v>63</v>
      </c>
      <c r="B170" s="157">
        <f t="shared" si="36"/>
        <v>3623.2282195573484</v>
      </c>
      <c r="C170" s="157">
        <f t="shared" si="36"/>
        <v>3669.533056047992</v>
      </c>
      <c r="D170" s="157">
        <f t="shared" si="36"/>
        <v>3721.7882598846604</v>
      </c>
      <c r="E170" s="157">
        <f t="shared" si="36"/>
        <v>4116.3792152981805</v>
      </c>
      <c r="F170" s="157">
        <f t="shared" si="36"/>
        <v>3951.3937450862559</v>
      </c>
      <c r="G170" s="157">
        <f t="shared" si="36"/>
        <v>3950.7011360185984</v>
      </c>
      <c r="H170" s="157">
        <f t="shared" si="36"/>
        <v>3808.3973702134108</v>
      </c>
      <c r="I170" s="157">
        <f t="shared" si="36"/>
        <v>3778.2965068753588</v>
      </c>
      <c r="J170" s="157">
        <f t="shared" si="36"/>
        <v>4117.7361138883807</v>
      </c>
      <c r="K170" s="157">
        <f t="shared" si="36"/>
        <v>4180.9349408951457</v>
      </c>
      <c r="L170" s="157">
        <f t="shared" si="36"/>
        <v>2908.3132432803804</v>
      </c>
      <c r="M170" s="157">
        <f t="shared" si="36"/>
        <v>3321.0993428243446</v>
      </c>
      <c r="N170" s="157">
        <f t="shared" si="36"/>
        <v>3161.1735652562006</v>
      </c>
      <c r="O170" s="157">
        <f t="shared" si="36"/>
        <v>3118.9420234779236</v>
      </c>
      <c r="P170" s="157">
        <f t="shared" si="36"/>
        <v>2920.9830975516925</v>
      </c>
      <c r="Q170" s="157">
        <f t="shared" si="36"/>
        <v>3162.6958422883054</v>
      </c>
    </row>
    <row r="171" spans="1:17" ht="12" customHeight="1" x14ac:dyDescent="0.25">
      <c r="A171" s="167" t="s">
        <v>144</v>
      </c>
      <c r="B171" s="132">
        <f>IF(B99=0,0,B99/0.086*1000000/B$11)</f>
        <v>3860.894259508214</v>
      </c>
      <c r="C171" s="132">
        <f t="shared" ref="C171:Q171" si="37">IF(C99=0,0,C99/0.086*1000000/C$11)</f>
        <v>3835.2898757910912</v>
      </c>
      <c r="D171" s="132">
        <f t="shared" si="37"/>
        <v>3814.7766573476679</v>
      </c>
      <c r="E171" s="132">
        <f t="shared" si="37"/>
        <v>3815.950611750392</v>
      </c>
      <c r="F171" s="132">
        <f t="shared" si="37"/>
        <v>3798.169033690122</v>
      </c>
      <c r="G171" s="132">
        <f t="shared" si="37"/>
        <v>3785.217884803033</v>
      </c>
      <c r="H171" s="132">
        <f t="shared" si="37"/>
        <v>3754.6453779958874</v>
      </c>
      <c r="I171" s="132">
        <f t="shared" si="37"/>
        <v>3757.1865844978224</v>
      </c>
      <c r="J171" s="132">
        <f t="shared" si="37"/>
        <v>3763.8606277746417</v>
      </c>
      <c r="K171" s="132">
        <f t="shared" si="37"/>
        <v>4043.821880124558</v>
      </c>
      <c r="L171" s="132">
        <f t="shared" si="37"/>
        <v>3754.5831737152139</v>
      </c>
      <c r="M171" s="132">
        <f t="shared" si="37"/>
        <v>3699.7783989618729</v>
      </c>
      <c r="N171" s="132">
        <f t="shared" si="37"/>
        <v>3632.2010794121102</v>
      </c>
      <c r="O171" s="132">
        <f t="shared" si="37"/>
        <v>3580.0915245798105</v>
      </c>
      <c r="P171" s="132">
        <f t="shared" si="37"/>
        <v>3494.2752945588054</v>
      </c>
      <c r="Q171" s="132">
        <f t="shared" si="37"/>
        <v>3470.6382777803824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3182.1826268377586</v>
      </c>
      <c r="L172" s="132">
        <f t="shared" si="38"/>
        <v>2965.6191393538502</v>
      </c>
      <c r="M172" s="132">
        <f t="shared" si="38"/>
        <v>2925.5397173112397</v>
      </c>
      <c r="N172" s="132">
        <f t="shared" si="38"/>
        <v>2877.4773107573246</v>
      </c>
      <c r="O172" s="132">
        <f t="shared" si="38"/>
        <v>2840.8608657651403</v>
      </c>
      <c r="P172" s="132">
        <f t="shared" si="38"/>
        <v>2777.0671679162651</v>
      </c>
      <c r="Q172" s="132">
        <f t="shared" si="38"/>
        <v>2762.7082706286483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2021.9109400622624</v>
      </c>
      <c r="L173" s="165">
        <f t="shared" si="39"/>
        <v>1877.2915868576154</v>
      </c>
      <c r="M173" s="165">
        <f t="shared" si="39"/>
        <v>1849.8891994809396</v>
      </c>
      <c r="N173" s="165">
        <f t="shared" si="39"/>
        <v>1816.1005397060585</v>
      </c>
      <c r="O173" s="165">
        <f t="shared" si="39"/>
        <v>1790.0457622899114</v>
      </c>
      <c r="P173" s="165">
        <f t="shared" si="39"/>
        <v>1747.1376472794072</v>
      </c>
      <c r="Q173" s="165">
        <f t="shared" si="39"/>
        <v>1735.3191388901982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1160.2716867754968</v>
      </c>
      <c r="L174" s="164">
        <f t="shared" si="39"/>
        <v>1088.3275524962351</v>
      </c>
      <c r="M174" s="164">
        <f t="shared" si="39"/>
        <v>1075.6505178303005</v>
      </c>
      <c r="N174" s="164">
        <f t="shared" si="39"/>
        <v>1061.3767710512659</v>
      </c>
      <c r="O174" s="164">
        <f t="shared" si="39"/>
        <v>1050.8151034752289</v>
      </c>
      <c r="P174" s="164">
        <f t="shared" si="39"/>
        <v>1029.9295206368577</v>
      </c>
      <c r="Q174" s="164">
        <f t="shared" si="39"/>
        <v>1027.38913173845</v>
      </c>
    </row>
    <row r="175" spans="1:17" ht="12" customHeight="1" x14ac:dyDescent="0.25">
      <c r="A175" s="163" t="s">
        <v>142</v>
      </c>
      <c r="B175" s="162">
        <f>IF(B103=0,0,B103/0.086*1000000/B$13)</f>
        <v>3445.1581956666691</v>
      </c>
      <c r="C175" s="162">
        <f t="shared" ref="C175:Q175" si="40">IF(C103=0,0,C103/0.086*1000000/C$13)</f>
        <v>3598.792744000149</v>
      </c>
      <c r="D175" s="162">
        <f t="shared" si="40"/>
        <v>3687.3641499973073</v>
      </c>
      <c r="E175" s="162">
        <f t="shared" si="40"/>
        <v>4178.7323216948917</v>
      </c>
      <c r="F175" s="162">
        <f t="shared" si="40"/>
        <v>3974.5657241253689</v>
      </c>
      <c r="G175" s="162">
        <f t="shared" si="40"/>
        <v>3970.8400104659681</v>
      </c>
      <c r="H175" s="162">
        <f t="shared" si="40"/>
        <v>3812.0586608975264</v>
      </c>
      <c r="I175" s="162">
        <f t="shared" si="40"/>
        <v>3779.476821238095</v>
      </c>
      <c r="J175" s="162">
        <f t="shared" si="40"/>
        <v>4132.9557256643357</v>
      </c>
      <c r="K175" s="162">
        <f t="shared" si="40"/>
        <v>4291.5162597964718</v>
      </c>
      <c r="L175" s="162">
        <f t="shared" si="40"/>
        <v>2932.3829787356763</v>
      </c>
      <c r="M175" s="162">
        <f t="shared" si="40"/>
        <v>3390.8874913262339</v>
      </c>
      <c r="N175" s="162">
        <f t="shared" si="40"/>
        <v>3228.8174799645494</v>
      </c>
      <c r="O175" s="162">
        <f t="shared" si="40"/>
        <v>3192.0366657361983</v>
      </c>
      <c r="P175" s="162">
        <f t="shared" si="40"/>
        <v>2986.5468518849007</v>
      </c>
      <c r="Q175" s="162">
        <f t="shared" si="40"/>
        <v>3250.392869461155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3306.0298166737139</v>
      </c>
      <c r="L176" s="160">
        <f t="shared" si="41"/>
        <v>2554.5190418640768</v>
      </c>
      <c r="M176" s="160">
        <f t="shared" si="41"/>
        <v>2771.0942634934199</v>
      </c>
      <c r="N176" s="160">
        <f t="shared" si="41"/>
        <v>2675.7855110335481</v>
      </c>
      <c r="O176" s="160">
        <f t="shared" si="41"/>
        <v>2646.8334363433369</v>
      </c>
      <c r="P176" s="160">
        <f t="shared" si="41"/>
        <v>2523.2029465793153</v>
      </c>
      <c r="Q176" s="160">
        <f t="shared" si="41"/>
        <v>2652.5855664690357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2145.7581298982159</v>
      </c>
      <c r="L177" s="156">
        <f t="shared" si="42"/>
        <v>1466.1914893678418</v>
      </c>
      <c r="M177" s="156">
        <f t="shared" si="42"/>
        <v>1695.443745663119</v>
      </c>
      <c r="N177" s="156">
        <f t="shared" si="42"/>
        <v>1614.4087399822818</v>
      </c>
      <c r="O177" s="156">
        <f t="shared" si="42"/>
        <v>1596.0183328681082</v>
      </c>
      <c r="P177" s="156">
        <f t="shared" si="42"/>
        <v>1493.2734259424576</v>
      </c>
      <c r="Q177" s="156">
        <f t="shared" si="42"/>
        <v>1625.1964347305855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1160.2716867754975</v>
      </c>
      <c r="L178" s="156">
        <f t="shared" si="42"/>
        <v>1088.3275524962351</v>
      </c>
      <c r="M178" s="156">
        <f t="shared" si="42"/>
        <v>1075.6505178303009</v>
      </c>
      <c r="N178" s="156">
        <f t="shared" si="42"/>
        <v>1061.3767710512659</v>
      </c>
      <c r="O178" s="156">
        <f t="shared" si="42"/>
        <v>1050.8151034752286</v>
      </c>
      <c r="P178" s="156">
        <f t="shared" si="42"/>
        <v>1029.9295206368579</v>
      </c>
      <c r="Q178" s="156">
        <f t="shared" si="42"/>
        <v>1027.3891317384503</v>
      </c>
    </row>
    <row r="179" spans="1:17" ht="12" customHeight="1" x14ac:dyDescent="0.25">
      <c r="A179" s="158" t="s">
        <v>62</v>
      </c>
      <c r="B179" s="157">
        <f t="shared" si="36"/>
        <v>1073.8794203424281</v>
      </c>
      <c r="C179" s="157">
        <f t="shared" si="36"/>
        <v>1099.7160975110135</v>
      </c>
      <c r="D179" s="157">
        <f t="shared" si="36"/>
        <v>1158.3788165706173</v>
      </c>
      <c r="E179" s="157">
        <f t="shared" si="36"/>
        <v>1229.7147661150359</v>
      </c>
      <c r="F179" s="157">
        <f t="shared" si="36"/>
        <v>1220.8673138688405</v>
      </c>
      <c r="G179" s="157">
        <f t="shared" si="36"/>
        <v>1236.7022547890317</v>
      </c>
      <c r="H179" s="157">
        <f t="shared" si="36"/>
        <v>1220.0195998779091</v>
      </c>
      <c r="I179" s="157">
        <f t="shared" si="36"/>
        <v>1210.3648918030767</v>
      </c>
      <c r="J179" s="157">
        <f t="shared" si="36"/>
        <v>1270.2460089294864</v>
      </c>
      <c r="K179" s="157">
        <f t="shared" si="36"/>
        <v>1232.3203825938447</v>
      </c>
      <c r="L179" s="157">
        <f t="shared" si="36"/>
        <v>1091.7236440991858</v>
      </c>
      <c r="M179" s="157">
        <f t="shared" si="36"/>
        <v>1082.3988981335826</v>
      </c>
      <c r="N179" s="157">
        <f t="shared" si="36"/>
        <v>1036.5410121421553</v>
      </c>
      <c r="O179" s="157">
        <f t="shared" si="36"/>
        <v>1009.6513235455029</v>
      </c>
      <c r="P179" s="157">
        <f t="shared" si="36"/>
        <v>951.69833833787379</v>
      </c>
      <c r="Q179" s="157">
        <f t="shared" si="36"/>
        <v>988.92804149248559</v>
      </c>
    </row>
    <row r="180" spans="1:17" ht="12" customHeight="1" x14ac:dyDescent="0.25">
      <c r="A180" s="23" t="s">
        <v>57</v>
      </c>
      <c r="B180" s="156">
        <f>IF(B108=0,0,B108/0.086*1000000/B$16)</f>
        <v>1541.204039825051</v>
      </c>
      <c r="C180" s="156">
        <f t="shared" ref="C180:Q180" si="43">IF(C108=0,0,C108/0.086*1000000/C$16)</f>
        <v>1523.0239696032079</v>
      </c>
      <c r="D180" s="156">
        <f t="shared" si="43"/>
        <v>1513.5921004284444</v>
      </c>
      <c r="E180" s="156">
        <f t="shared" si="43"/>
        <v>1484.8529405826441</v>
      </c>
      <c r="F180" s="156">
        <f t="shared" si="43"/>
        <v>1380.064322556763</v>
      </c>
      <c r="G180" s="156">
        <f t="shared" si="43"/>
        <v>1721.1002610390387</v>
      </c>
      <c r="H180" s="156">
        <f t="shared" si="43"/>
        <v>1489.9320511371527</v>
      </c>
      <c r="I180" s="156">
        <f t="shared" si="43"/>
        <v>1661.8228506238918</v>
      </c>
      <c r="J180" s="156">
        <f t="shared" si="43"/>
        <v>1524.7278608253114</v>
      </c>
      <c r="K180" s="156">
        <f t="shared" si="43"/>
        <v>1550.6595866230668</v>
      </c>
      <c r="L180" s="156">
        <f t="shared" si="43"/>
        <v>1527.4070791156919</v>
      </c>
      <c r="M180" s="156">
        <f t="shared" si="43"/>
        <v>1486.4730755618339</v>
      </c>
      <c r="N180" s="156">
        <f t="shared" si="43"/>
        <v>1478.8580705433358</v>
      </c>
      <c r="O180" s="156">
        <f t="shared" si="43"/>
        <v>1503.2280360622558</v>
      </c>
      <c r="P180" s="156">
        <f t="shared" si="43"/>
        <v>1478.1083320876389</v>
      </c>
      <c r="Q180" s="156">
        <f t="shared" si="43"/>
        <v>1348.7886087000963</v>
      </c>
    </row>
    <row r="181" spans="1:17" ht="12" customHeight="1" x14ac:dyDescent="0.25">
      <c r="A181" s="29" t="s">
        <v>140</v>
      </c>
      <c r="B181" s="57">
        <f>IF(B109=0,0,B109/0.086*1000000/B$17)</f>
        <v>917.74561890238124</v>
      </c>
      <c r="C181" s="57">
        <f t="shared" ref="C181:Q181" si="44">IF(C109=0,0,C109/0.086*1000000/C$17)</f>
        <v>971.20104569597322</v>
      </c>
      <c r="D181" s="57">
        <f t="shared" si="44"/>
        <v>992.93701312998542</v>
      </c>
      <c r="E181" s="57">
        <f t="shared" si="44"/>
        <v>1108.9010641606887</v>
      </c>
      <c r="F181" s="57">
        <f t="shared" si="44"/>
        <v>1164.6177041324411</v>
      </c>
      <c r="G181" s="57">
        <f t="shared" si="44"/>
        <v>1080.2677711842141</v>
      </c>
      <c r="H181" s="57">
        <f t="shared" si="44"/>
        <v>1150.3445252505232</v>
      </c>
      <c r="I181" s="57">
        <f t="shared" si="44"/>
        <v>1097.7617489149218</v>
      </c>
      <c r="J181" s="57">
        <f t="shared" si="44"/>
        <v>1166.6663679317214</v>
      </c>
      <c r="K181" s="57">
        <f t="shared" si="44"/>
        <v>1146.6550660261435</v>
      </c>
      <c r="L181" s="57">
        <f t="shared" si="44"/>
        <v>980.8183972301058</v>
      </c>
      <c r="M181" s="57">
        <f t="shared" si="44"/>
        <v>951.86717893535979</v>
      </c>
      <c r="N181" s="57">
        <f t="shared" si="44"/>
        <v>911.99992278554612</v>
      </c>
      <c r="O181" s="57">
        <f t="shared" si="44"/>
        <v>914.20223530293515</v>
      </c>
      <c r="P181" s="57">
        <f t="shared" si="44"/>
        <v>877.69563368039019</v>
      </c>
      <c r="Q181" s="57">
        <f t="shared" si="44"/>
        <v>874.12378544681928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11508.11697039205</v>
      </c>
      <c r="C183" s="168">
        <f t="shared" si="45"/>
        <v>11604.57282115367</v>
      </c>
      <c r="D183" s="168">
        <f t="shared" si="45"/>
        <v>12116.477808004756</v>
      </c>
      <c r="E183" s="168">
        <f t="shared" si="45"/>
        <v>13372.63227424403</v>
      </c>
      <c r="F183" s="168">
        <f t="shared" si="45"/>
        <v>13276.964772279061</v>
      </c>
      <c r="G183" s="168">
        <f t="shared" si="45"/>
        <v>12701.398604559645</v>
      </c>
      <c r="H183" s="168">
        <f t="shared" si="45"/>
        <v>12417.723754962932</v>
      </c>
      <c r="I183" s="168">
        <f t="shared" si="45"/>
        <v>11157.764820788434</v>
      </c>
      <c r="J183" s="168">
        <f t="shared" si="45"/>
        <v>12096.554865845434</v>
      </c>
      <c r="K183" s="168">
        <f t="shared" si="45"/>
        <v>13698.106768875487</v>
      </c>
      <c r="L183" s="168">
        <f t="shared" si="45"/>
        <v>12321.751526506951</v>
      </c>
      <c r="M183" s="168">
        <f t="shared" si="45"/>
        <v>11957.156294187716</v>
      </c>
      <c r="N183" s="168">
        <f t="shared" si="45"/>
        <v>11351.493956325969</v>
      </c>
      <c r="O183" s="168">
        <f t="shared" si="45"/>
        <v>11243.386778412279</v>
      </c>
      <c r="P183" s="168">
        <f t="shared" si="45"/>
        <v>9464.6391702816218</v>
      </c>
      <c r="Q183" s="168">
        <f t="shared" si="45"/>
        <v>10593.714884557607</v>
      </c>
    </row>
    <row r="184" spans="1:17" ht="12" customHeight="1" x14ac:dyDescent="0.25">
      <c r="A184" s="158" t="s">
        <v>65</v>
      </c>
      <c r="B184" s="157">
        <f t="shared" ref="B184:Q184" si="46">B185</f>
        <v>7724.3548761789198</v>
      </c>
      <c r="C184" s="157">
        <f t="shared" si="46"/>
        <v>7607.3000051979679</v>
      </c>
      <c r="D184" s="157">
        <f t="shared" si="46"/>
        <v>8025.0263714161729</v>
      </c>
      <c r="E184" s="157">
        <f t="shared" si="46"/>
        <v>8840.8682674039574</v>
      </c>
      <c r="F184" s="157">
        <f t="shared" si="46"/>
        <v>8777.3407689855303</v>
      </c>
      <c r="G184" s="157">
        <f t="shared" si="46"/>
        <v>8177.6227004380098</v>
      </c>
      <c r="H184" s="157">
        <f t="shared" si="46"/>
        <v>7918.7926223676086</v>
      </c>
      <c r="I184" s="157">
        <f t="shared" si="46"/>
        <v>6670.1990354341988</v>
      </c>
      <c r="J184" s="157">
        <f t="shared" si="46"/>
        <v>7322.8404981050471</v>
      </c>
      <c r="K184" s="157">
        <f t="shared" si="46"/>
        <v>8812.6629350905059</v>
      </c>
      <c r="L184" s="157">
        <f t="shared" si="46"/>
        <v>8419.2491385119629</v>
      </c>
      <c r="M184" s="157">
        <f t="shared" si="46"/>
        <v>7767.1948091705062</v>
      </c>
      <c r="N184" s="157">
        <f t="shared" si="46"/>
        <v>7259.3114604161037</v>
      </c>
      <c r="O184" s="157">
        <f t="shared" si="46"/>
        <v>7202.0162471662707</v>
      </c>
      <c r="P184" s="157">
        <f t="shared" si="46"/>
        <v>5565.4708136128602</v>
      </c>
      <c r="Q184" s="157">
        <f t="shared" si="46"/>
        <v>6482.1584226438072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7724.3548761789198</v>
      </c>
      <c r="C185" s="156">
        <f t="shared" si="47"/>
        <v>7607.3000051979679</v>
      </c>
      <c r="D185" s="156">
        <f t="shared" si="47"/>
        <v>8025.0263714161729</v>
      </c>
      <c r="E185" s="156">
        <f t="shared" si="47"/>
        <v>8840.8682674039574</v>
      </c>
      <c r="F185" s="156">
        <f t="shared" si="47"/>
        <v>8777.3407689855303</v>
      </c>
      <c r="G185" s="156">
        <f t="shared" si="47"/>
        <v>8177.6227004380098</v>
      </c>
      <c r="H185" s="156">
        <f t="shared" si="47"/>
        <v>7918.7926223676086</v>
      </c>
      <c r="I185" s="156">
        <f t="shared" si="47"/>
        <v>6670.1990354341988</v>
      </c>
      <c r="J185" s="156">
        <f t="shared" si="47"/>
        <v>7322.8404981050471</v>
      </c>
      <c r="K185" s="156">
        <f t="shared" si="47"/>
        <v>8812.6629350905059</v>
      </c>
      <c r="L185" s="156">
        <f t="shared" si="47"/>
        <v>8419.2491385119629</v>
      </c>
      <c r="M185" s="156">
        <f t="shared" si="47"/>
        <v>7767.1948091705062</v>
      </c>
      <c r="N185" s="156">
        <f t="shared" si="47"/>
        <v>7259.3114604161037</v>
      </c>
      <c r="O185" s="156">
        <f t="shared" si="47"/>
        <v>7202.0162471662707</v>
      </c>
      <c r="P185" s="156">
        <f t="shared" si="47"/>
        <v>5565.4708136128602</v>
      </c>
      <c r="Q185" s="156">
        <f t="shared" si="47"/>
        <v>6482.1584226438072</v>
      </c>
    </row>
    <row r="186" spans="1:17" ht="12" customHeight="1" x14ac:dyDescent="0.25">
      <c r="A186" s="158" t="s">
        <v>112</v>
      </c>
      <c r="B186" s="157">
        <f t="shared" ref="B186:Q186" si="48">B187</f>
        <v>848.84563619161429</v>
      </c>
      <c r="C186" s="157">
        <f t="shared" si="48"/>
        <v>854.61512396621026</v>
      </c>
      <c r="D186" s="157">
        <f t="shared" si="48"/>
        <v>858.23400655862804</v>
      </c>
      <c r="E186" s="157">
        <f t="shared" si="48"/>
        <v>862.58797171117169</v>
      </c>
      <c r="F186" s="157">
        <f t="shared" si="48"/>
        <v>868.2350296341973</v>
      </c>
      <c r="G186" s="157">
        <f t="shared" si="48"/>
        <v>875.73194563440575</v>
      </c>
      <c r="H186" s="157">
        <f t="shared" si="48"/>
        <v>880.0251541590269</v>
      </c>
      <c r="I186" s="157">
        <f t="shared" si="48"/>
        <v>889.39539081044495</v>
      </c>
      <c r="J186" s="157">
        <f t="shared" si="48"/>
        <v>894.009769613402</v>
      </c>
      <c r="K186" s="157">
        <f t="shared" si="48"/>
        <v>888.89129111916986</v>
      </c>
      <c r="L186" s="157">
        <f t="shared" si="48"/>
        <v>926.45875478843652</v>
      </c>
      <c r="M186" s="157">
        <f t="shared" si="48"/>
        <v>907.20674704182284</v>
      </c>
      <c r="N186" s="157">
        <f t="shared" si="48"/>
        <v>934.76727305750808</v>
      </c>
      <c r="O186" s="157">
        <f t="shared" si="48"/>
        <v>888.41387493489299</v>
      </c>
      <c r="P186" s="157">
        <f t="shared" si="48"/>
        <v>904.71754768980929</v>
      </c>
      <c r="Q186" s="157">
        <f t="shared" si="48"/>
        <v>944.44605608655434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848.84563619161429</v>
      </c>
      <c r="C187" s="156">
        <f t="shared" si="49"/>
        <v>854.61512396621026</v>
      </c>
      <c r="D187" s="156">
        <f t="shared" si="49"/>
        <v>858.23400655862804</v>
      </c>
      <c r="E187" s="156">
        <f t="shared" si="49"/>
        <v>862.58797171117169</v>
      </c>
      <c r="F187" s="156">
        <f t="shared" si="49"/>
        <v>868.2350296341973</v>
      </c>
      <c r="G187" s="156">
        <f t="shared" si="49"/>
        <v>875.73194563440575</v>
      </c>
      <c r="H187" s="156">
        <f t="shared" si="49"/>
        <v>880.0251541590269</v>
      </c>
      <c r="I187" s="156">
        <f t="shared" si="49"/>
        <v>889.39539081044495</v>
      </c>
      <c r="J187" s="156">
        <f t="shared" si="49"/>
        <v>894.009769613402</v>
      </c>
      <c r="K187" s="156">
        <f t="shared" si="49"/>
        <v>888.89129111916986</v>
      </c>
      <c r="L187" s="156">
        <f t="shared" si="49"/>
        <v>926.45875478843652</v>
      </c>
      <c r="M187" s="156">
        <f t="shared" si="49"/>
        <v>907.20674704182284</v>
      </c>
      <c r="N187" s="156">
        <f t="shared" si="49"/>
        <v>934.76727305750808</v>
      </c>
      <c r="O187" s="156">
        <f t="shared" si="49"/>
        <v>888.41387493489299</v>
      </c>
      <c r="P187" s="156">
        <f t="shared" si="49"/>
        <v>904.71754768980929</v>
      </c>
      <c r="Q187" s="156">
        <f t="shared" si="49"/>
        <v>944.44605608655434</v>
      </c>
    </row>
    <row r="188" spans="1:17" ht="12" customHeight="1" x14ac:dyDescent="0.25">
      <c r="A188" s="158" t="s">
        <v>63</v>
      </c>
      <c r="B188" s="157">
        <f t="shared" si="49"/>
        <v>2220.2318004250387</v>
      </c>
      <c r="C188" s="157">
        <f t="shared" si="49"/>
        <v>2380.951223582817</v>
      </c>
      <c r="D188" s="157">
        <f t="shared" si="49"/>
        <v>2463.7822873041423</v>
      </c>
      <c r="E188" s="157">
        <f t="shared" si="49"/>
        <v>2831.2872728326861</v>
      </c>
      <c r="F188" s="157">
        <f t="shared" si="49"/>
        <v>2752.6561025982323</v>
      </c>
      <c r="G188" s="157">
        <f t="shared" si="49"/>
        <v>2776.3815801385877</v>
      </c>
      <c r="H188" s="157">
        <f t="shared" si="49"/>
        <v>2714.9017340061296</v>
      </c>
      <c r="I188" s="157">
        <f t="shared" si="49"/>
        <v>2709.4639495728197</v>
      </c>
      <c r="J188" s="157">
        <f t="shared" si="49"/>
        <v>2978.1267562874723</v>
      </c>
      <c r="K188" s="157">
        <f t="shared" si="49"/>
        <v>3080.2508121021856</v>
      </c>
      <c r="L188" s="157">
        <f t="shared" si="49"/>
        <v>2167.6941007359105</v>
      </c>
      <c r="M188" s="157">
        <f t="shared" si="49"/>
        <v>2497.8887980675449</v>
      </c>
      <c r="N188" s="157">
        <f t="shared" si="49"/>
        <v>2394.9441638758876</v>
      </c>
      <c r="O188" s="157">
        <f t="shared" si="49"/>
        <v>2380.077453239167</v>
      </c>
      <c r="P188" s="157">
        <f t="shared" si="49"/>
        <v>2245.6765458694281</v>
      </c>
      <c r="Q188" s="157">
        <f t="shared" si="49"/>
        <v>2437.4960016489308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2055.4995320395824</v>
      </c>
      <c r="C189" s="132">
        <f t="shared" si="50"/>
        <v>2075.1347355020521</v>
      </c>
      <c r="D189" s="132">
        <f t="shared" si="50"/>
        <v>2102.6999129845617</v>
      </c>
      <c r="E189" s="132">
        <f t="shared" si="50"/>
        <v>2125.3441155924552</v>
      </c>
      <c r="F189" s="132">
        <f t="shared" si="50"/>
        <v>2131.4328036645097</v>
      </c>
      <c r="G189" s="132">
        <f t="shared" si="50"/>
        <v>2140.2537599176912</v>
      </c>
      <c r="H189" s="132">
        <f t="shared" si="50"/>
        <v>2177.9310967737515</v>
      </c>
      <c r="I189" s="132">
        <f t="shared" si="50"/>
        <v>2179.950062491409</v>
      </c>
      <c r="J189" s="132">
        <f t="shared" si="50"/>
        <v>2184.2363005930797</v>
      </c>
      <c r="K189" s="132">
        <f t="shared" si="50"/>
        <v>2353.266872355638</v>
      </c>
      <c r="L189" s="132">
        <f t="shared" si="50"/>
        <v>2227.6225424784911</v>
      </c>
      <c r="M189" s="132">
        <f t="shared" si="50"/>
        <v>2219.427282062913</v>
      </c>
      <c r="N189" s="132">
        <f t="shared" si="50"/>
        <v>2191.8841617636358</v>
      </c>
      <c r="O189" s="132">
        <f t="shared" si="50"/>
        <v>2173.7880019430813</v>
      </c>
      <c r="P189" s="132">
        <f t="shared" si="50"/>
        <v>2128.7280468500826</v>
      </c>
      <c r="Q189" s="132">
        <f t="shared" si="50"/>
        <v>2118.5838339022266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2381.2323550213564</v>
      </c>
      <c r="L190" s="132">
        <f t="shared" si="51"/>
        <v>2225.0247723316502</v>
      </c>
      <c r="M190" s="132">
        <f t="shared" si="51"/>
        <v>2198.1869871949334</v>
      </c>
      <c r="N190" s="132">
        <f t="shared" si="51"/>
        <v>2164.5936714985728</v>
      </c>
      <c r="O190" s="132">
        <f t="shared" si="51"/>
        <v>2141.8042332581922</v>
      </c>
      <c r="P190" s="132">
        <f t="shared" si="51"/>
        <v>2094.7672033215918</v>
      </c>
      <c r="Q190" s="132">
        <f t="shared" si="51"/>
        <v>2086.3219355729207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1220.9606682458593</v>
      </c>
      <c r="L191" s="165">
        <f t="shared" si="51"/>
        <v>1136.6972198354151</v>
      </c>
      <c r="M191" s="165">
        <f t="shared" si="51"/>
        <v>1122.5364693646331</v>
      </c>
      <c r="N191" s="165">
        <f t="shared" si="51"/>
        <v>1103.2169004473069</v>
      </c>
      <c r="O191" s="165">
        <f t="shared" si="51"/>
        <v>1090.9891297829638</v>
      </c>
      <c r="P191" s="165">
        <f t="shared" si="51"/>
        <v>1064.8376826847336</v>
      </c>
      <c r="Q191" s="165">
        <f t="shared" si="51"/>
        <v>1058.9328038344704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1160.2716867754968</v>
      </c>
      <c r="L192" s="164">
        <f t="shared" si="51"/>
        <v>1088.3275524962351</v>
      </c>
      <c r="M192" s="164">
        <f t="shared" si="51"/>
        <v>1075.6505178303005</v>
      </c>
      <c r="N192" s="164">
        <f t="shared" si="51"/>
        <v>1061.3767710512655</v>
      </c>
      <c r="O192" s="164">
        <f t="shared" si="51"/>
        <v>1050.8151034752286</v>
      </c>
      <c r="P192" s="164">
        <f t="shared" si="51"/>
        <v>1029.9295206368581</v>
      </c>
      <c r="Q192" s="164">
        <f t="shared" si="51"/>
        <v>1027.38913173845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2343.6565815718463</v>
      </c>
      <c r="C193" s="162">
        <f t="shared" si="52"/>
        <v>2511.4650318818517</v>
      </c>
      <c r="D193" s="162">
        <f t="shared" si="52"/>
        <v>2597.4542256436375</v>
      </c>
      <c r="E193" s="162">
        <f t="shared" si="52"/>
        <v>2977.8037771655645</v>
      </c>
      <c r="F193" s="162">
        <f t="shared" si="52"/>
        <v>2846.602915291423</v>
      </c>
      <c r="G193" s="162">
        <f t="shared" si="52"/>
        <v>2853.7966551374479</v>
      </c>
      <c r="H193" s="162">
        <f t="shared" si="52"/>
        <v>2751.4772265718102</v>
      </c>
      <c r="I193" s="162">
        <f t="shared" si="52"/>
        <v>2739.0705409668049</v>
      </c>
      <c r="J193" s="162">
        <f t="shared" si="52"/>
        <v>3012.2706995738431</v>
      </c>
      <c r="K193" s="162">
        <f t="shared" si="52"/>
        <v>3143.934287250775</v>
      </c>
      <c r="L193" s="162">
        <f t="shared" si="52"/>
        <v>2163.6915922145445</v>
      </c>
      <c r="M193" s="162">
        <f t="shared" si="52"/>
        <v>2522.4223452486212</v>
      </c>
      <c r="N193" s="162">
        <f t="shared" si="52"/>
        <v>2414.321157196659</v>
      </c>
      <c r="O193" s="162">
        <f t="shared" si="52"/>
        <v>2400.4122175112716</v>
      </c>
      <c r="P193" s="162">
        <f t="shared" si="52"/>
        <v>2258.6689376664822</v>
      </c>
      <c r="Q193" s="162">
        <f t="shared" si="52"/>
        <v>2467.0626070370104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2763.5608520731716</v>
      </c>
      <c r="L194" s="160">
        <f t="shared" si="53"/>
        <v>2188.0657913226855</v>
      </c>
      <c r="M194" s="160">
        <f t="shared" si="53"/>
        <v>2354.8436692577288</v>
      </c>
      <c r="N194" s="160">
        <f t="shared" si="53"/>
        <v>2284.9931702172044</v>
      </c>
      <c r="O194" s="160">
        <f t="shared" si="53"/>
        <v>2268.5209251168103</v>
      </c>
      <c r="P194" s="160">
        <f t="shared" si="53"/>
        <v>2175.7202922488418</v>
      </c>
      <c r="Q194" s="160">
        <f t="shared" si="53"/>
        <v>2278.062690797879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1603.2891652976746</v>
      </c>
      <c r="L195" s="156">
        <f t="shared" si="53"/>
        <v>1099.7382388264505</v>
      </c>
      <c r="M195" s="156">
        <f t="shared" si="53"/>
        <v>1279.1931514274281</v>
      </c>
      <c r="N195" s="156">
        <f t="shared" si="53"/>
        <v>1223.6163991659394</v>
      </c>
      <c r="O195" s="156">
        <f t="shared" si="53"/>
        <v>1217.7058216415815</v>
      </c>
      <c r="P195" s="156">
        <f t="shared" si="53"/>
        <v>1145.7907716119846</v>
      </c>
      <c r="Q195" s="156">
        <f t="shared" si="53"/>
        <v>1250.6735590594292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1160.2716867754973</v>
      </c>
      <c r="L196" s="156">
        <f t="shared" si="53"/>
        <v>1088.3275524962353</v>
      </c>
      <c r="M196" s="156">
        <f t="shared" si="53"/>
        <v>1075.6505178303012</v>
      </c>
      <c r="N196" s="156">
        <f t="shared" si="53"/>
        <v>1061.3767710512657</v>
      </c>
      <c r="O196" s="156">
        <f t="shared" si="53"/>
        <v>1050.8151034752286</v>
      </c>
      <c r="P196" s="156">
        <f t="shared" si="53"/>
        <v>1029.9295206368577</v>
      </c>
      <c r="Q196" s="156">
        <f t="shared" si="53"/>
        <v>1027.3891317384498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714.68465759647586</v>
      </c>
      <c r="C197" s="157">
        <f t="shared" si="54"/>
        <v>761.70646840667587</v>
      </c>
      <c r="D197" s="157">
        <f t="shared" si="54"/>
        <v>769.43514272581365</v>
      </c>
      <c r="E197" s="157">
        <f t="shared" si="54"/>
        <v>837.88876229621485</v>
      </c>
      <c r="F197" s="157">
        <f t="shared" si="54"/>
        <v>878.73287106110229</v>
      </c>
      <c r="G197" s="157">
        <f t="shared" si="54"/>
        <v>871.66237834864114</v>
      </c>
      <c r="H197" s="157">
        <f t="shared" si="54"/>
        <v>904.0042444301663</v>
      </c>
      <c r="I197" s="157">
        <f t="shared" si="54"/>
        <v>888.70644497097067</v>
      </c>
      <c r="J197" s="157">
        <f t="shared" si="54"/>
        <v>901.57784183951185</v>
      </c>
      <c r="K197" s="157">
        <f t="shared" si="54"/>
        <v>916.30173056362594</v>
      </c>
      <c r="L197" s="157">
        <f t="shared" si="54"/>
        <v>808.3495324706397</v>
      </c>
      <c r="M197" s="157">
        <f t="shared" si="54"/>
        <v>784.86593990784309</v>
      </c>
      <c r="N197" s="157">
        <f t="shared" si="54"/>
        <v>762.47105897646918</v>
      </c>
      <c r="O197" s="157">
        <f t="shared" si="54"/>
        <v>772.87920307194827</v>
      </c>
      <c r="P197" s="157">
        <f t="shared" si="54"/>
        <v>748.7742631095241</v>
      </c>
      <c r="Q197" s="157">
        <f t="shared" si="54"/>
        <v>729.61440417831329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646.72854858209769</v>
      </c>
      <c r="C198" s="156">
        <f t="shared" si="55"/>
        <v>658.35260421252349</v>
      </c>
      <c r="D198" s="156">
        <f t="shared" si="55"/>
        <v>670.91145691768281</v>
      </c>
      <c r="E198" s="156">
        <f t="shared" si="55"/>
        <v>667.21173068236237</v>
      </c>
      <c r="F198" s="156">
        <f t="shared" si="55"/>
        <v>622.01806098039629</v>
      </c>
      <c r="G198" s="156">
        <f t="shared" si="55"/>
        <v>778.80180832102121</v>
      </c>
      <c r="H198" s="156">
        <f t="shared" si="55"/>
        <v>675.53387897176583</v>
      </c>
      <c r="I198" s="156">
        <f t="shared" si="55"/>
        <v>757.94269231267776</v>
      </c>
      <c r="J198" s="156">
        <f t="shared" si="55"/>
        <v>705.72859362986435</v>
      </c>
      <c r="K198" s="156">
        <f t="shared" si="55"/>
        <v>720.05923936727288</v>
      </c>
      <c r="L198" s="156">
        <f t="shared" si="55"/>
        <v>715.28850598624433</v>
      </c>
      <c r="M198" s="156">
        <f t="shared" si="55"/>
        <v>705.70684828000776</v>
      </c>
      <c r="N198" s="156">
        <f t="shared" si="55"/>
        <v>703.10171573791945</v>
      </c>
      <c r="O198" s="156">
        <f t="shared" si="55"/>
        <v>715.3714793070825</v>
      </c>
      <c r="P198" s="156">
        <f t="shared" si="55"/>
        <v>703.69022359629946</v>
      </c>
      <c r="Q198" s="156">
        <f t="shared" si="55"/>
        <v>652.91060734446376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737.38888756671736</v>
      </c>
      <c r="C199" s="57">
        <f t="shared" si="56"/>
        <v>793.08440415482846</v>
      </c>
      <c r="D199" s="57">
        <f t="shared" si="56"/>
        <v>815.32288680083343</v>
      </c>
      <c r="E199" s="57">
        <f t="shared" si="56"/>
        <v>918.70820090384848</v>
      </c>
      <c r="F199" s="57">
        <f t="shared" si="56"/>
        <v>969.43877062295178</v>
      </c>
      <c r="G199" s="57">
        <f t="shared" si="56"/>
        <v>901.65134430656974</v>
      </c>
      <c r="H199" s="57">
        <f t="shared" si="56"/>
        <v>962.98147830431196</v>
      </c>
      <c r="I199" s="57">
        <f t="shared" si="56"/>
        <v>921.32168463499784</v>
      </c>
      <c r="J199" s="57">
        <f t="shared" si="56"/>
        <v>981.2927396529002</v>
      </c>
      <c r="K199" s="57">
        <f t="shared" si="56"/>
        <v>969.11073089908791</v>
      </c>
      <c r="L199" s="57">
        <f t="shared" si="56"/>
        <v>832.03865004232546</v>
      </c>
      <c r="M199" s="57">
        <f t="shared" si="56"/>
        <v>810.43741390332195</v>
      </c>
      <c r="N199" s="57">
        <f t="shared" si="56"/>
        <v>779.18739975708877</v>
      </c>
      <c r="O199" s="57">
        <f t="shared" si="56"/>
        <v>784.00018925517622</v>
      </c>
      <c r="P199" s="57">
        <f t="shared" si="56"/>
        <v>755.11217633396291</v>
      </c>
      <c r="Q199" s="57">
        <f t="shared" si="56"/>
        <v>754.08477724452246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463.41775324409889</v>
      </c>
      <c r="C201" s="168">
        <f t="shared" si="57"/>
        <v>341.23306853563031</v>
      </c>
      <c r="D201" s="168">
        <f t="shared" si="57"/>
        <v>343.44250446162232</v>
      </c>
      <c r="E201" s="168">
        <f t="shared" si="57"/>
        <v>257.42546637292622</v>
      </c>
      <c r="F201" s="168">
        <f t="shared" si="57"/>
        <v>195.22255023061939</v>
      </c>
      <c r="G201" s="168">
        <f t="shared" si="57"/>
        <v>188.76151604590387</v>
      </c>
      <c r="H201" s="168">
        <f t="shared" si="57"/>
        <v>123.8550255781764</v>
      </c>
      <c r="I201" s="168">
        <f t="shared" si="57"/>
        <v>120.57538213112286</v>
      </c>
      <c r="J201" s="168">
        <f t="shared" si="57"/>
        <v>135.47402072443205</v>
      </c>
      <c r="K201" s="168">
        <f t="shared" si="57"/>
        <v>102.52320785232787</v>
      </c>
      <c r="L201" s="168">
        <f t="shared" si="57"/>
        <v>88.192489096020921</v>
      </c>
      <c r="M201" s="168">
        <f t="shared" si="57"/>
        <v>94.759139765516323</v>
      </c>
      <c r="N201" s="168">
        <f t="shared" si="57"/>
        <v>83.053792835066673</v>
      </c>
      <c r="O201" s="168">
        <f t="shared" si="57"/>
        <v>62.033952302828439</v>
      </c>
      <c r="P201" s="168">
        <f t="shared" si="57"/>
        <v>45.851178522724531</v>
      </c>
      <c r="Q201" s="168">
        <f t="shared" si="57"/>
        <v>77.567267130886876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375.72582835254735</v>
      </c>
      <c r="C206" s="157">
        <f t="shared" si="61"/>
        <v>260.64494899187349</v>
      </c>
      <c r="D206" s="157">
        <f t="shared" si="61"/>
        <v>234.16921477066856</v>
      </c>
      <c r="E206" s="157">
        <f t="shared" si="61"/>
        <v>149.01345432300818</v>
      </c>
      <c r="F206" s="157">
        <f t="shared" si="61"/>
        <v>113.35926177563651</v>
      </c>
      <c r="G206" s="157">
        <f t="shared" si="61"/>
        <v>93.305310417411533</v>
      </c>
      <c r="H206" s="157">
        <f t="shared" si="61"/>
        <v>54.400235604116396</v>
      </c>
      <c r="I206" s="157">
        <f t="shared" si="61"/>
        <v>45.20180732779145</v>
      </c>
      <c r="J206" s="157">
        <f t="shared" si="61"/>
        <v>35.262155548783326</v>
      </c>
      <c r="K206" s="157">
        <f t="shared" si="61"/>
        <v>27.818960622606696</v>
      </c>
      <c r="L206" s="157">
        <f t="shared" si="61"/>
        <v>17.778932135531992</v>
      </c>
      <c r="M206" s="157">
        <f t="shared" si="61"/>
        <v>12.297989870800917</v>
      </c>
      <c r="N206" s="157">
        <f t="shared" si="61"/>
        <v>9.2336657498620003</v>
      </c>
      <c r="O206" s="157">
        <f t="shared" si="61"/>
        <v>6.6897211100668947</v>
      </c>
      <c r="P206" s="157">
        <f t="shared" si="61"/>
        <v>4.4594069178899529</v>
      </c>
      <c r="Q206" s="157">
        <f t="shared" si="61"/>
        <v>3.4490684338023723</v>
      </c>
    </row>
    <row r="207" spans="1:17" ht="12" customHeight="1" x14ac:dyDescent="0.25">
      <c r="A207" s="167" t="s">
        <v>144</v>
      </c>
      <c r="B207" s="132">
        <f>IF(B153=0,0,B153*1000000/B$11)</f>
        <v>877.19860732308439</v>
      </c>
      <c r="C207" s="132">
        <f t="shared" ref="C207:Q207" si="62">IF(C153=0,0,C153*1000000/C$11)</f>
        <v>871.38126858537771</v>
      </c>
      <c r="D207" s="132">
        <f t="shared" si="62"/>
        <v>866.72064712288341</v>
      </c>
      <c r="E207" s="132">
        <f t="shared" si="62"/>
        <v>866.987370606593</v>
      </c>
      <c r="F207" s="132">
        <f t="shared" si="62"/>
        <v>862.94738026703305</v>
      </c>
      <c r="G207" s="132">
        <f t="shared" si="62"/>
        <v>860.0048677289052</v>
      </c>
      <c r="H207" s="132">
        <f t="shared" si="62"/>
        <v>853.05876700947761</v>
      </c>
      <c r="I207" s="132">
        <f t="shared" si="62"/>
        <v>853.63613138534163</v>
      </c>
      <c r="J207" s="132">
        <f t="shared" si="62"/>
        <v>855.15247994972492</v>
      </c>
      <c r="K207" s="132">
        <f t="shared" si="62"/>
        <v>918.75992531318695</v>
      </c>
      <c r="L207" s="132">
        <f t="shared" si="62"/>
        <v>853.04463414162149</v>
      </c>
      <c r="M207" s="132">
        <f t="shared" si="62"/>
        <v>840.59294060717866</v>
      </c>
      <c r="N207" s="132">
        <f t="shared" si="62"/>
        <v>825.23931354275112</v>
      </c>
      <c r="O207" s="132">
        <f t="shared" si="62"/>
        <v>813.39997636988016</v>
      </c>
      <c r="P207" s="132">
        <f t="shared" si="62"/>
        <v>793.9024526356427</v>
      </c>
      <c r="Q207" s="132">
        <f t="shared" si="62"/>
        <v>788.53210141500438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459.37996265658967</v>
      </c>
      <c r="L208" s="132">
        <f t="shared" si="63"/>
        <v>426.52231707081268</v>
      </c>
      <c r="M208" s="132">
        <f t="shared" si="63"/>
        <v>420.29647030359013</v>
      </c>
      <c r="N208" s="132">
        <f t="shared" si="63"/>
        <v>412.6196567713763</v>
      </c>
      <c r="O208" s="132">
        <f t="shared" si="63"/>
        <v>406.6999881849415</v>
      </c>
      <c r="P208" s="132">
        <f t="shared" si="63"/>
        <v>396.95122631782232</v>
      </c>
      <c r="Q208" s="132">
        <f t="shared" si="63"/>
        <v>394.26605070750372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459.37996265658967</v>
      </c>
      <c r="L209" s="165">
        <f t="shared" si="63"/>
        <v>426.52231707081268</v>
      </c>
      <c r="M209" s="165">
        <f t="shared" si="63"/>
        <v>420.29647030359013</v>
      </c>
      <c r="N209" s="165">
        <f t="shared" si="63"/>
        <v>412.6196567713763</v>
      </c>
      <c r="O209" s="165">
        <f t="shared" si="63"/>
        <v>406.6999881849415</v>
      </c>
      <c r="P209" s="165">
        <f t="shared" si="63"/>
        <v>396.95122631782232</v>
      </c>
      <c r="Q209" s="165">
        <f t="shared" si="63"/>
        <v>394.26605070750372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87.691924891551508</v>
      </c>
      <c r="C215" s="157">
        <f t="shared" ref="C215:Q215" si="66">IF(C161=0,0,C161*1000000/C$5)</f>
        <v>80.588119543756846</v>
      </c>
      <c r="D215" s="157">
        <f t="shared" si="66"/>
        <v>109.27328969095377</v>
      </c>
      <c r="E215" s="157">
        <f t="shared" si="66"/>
        <v>108.41201204991806</v>
      </c>
      <c r="F215" s="157">
        <f t="shared" si="66"/>
        <v>81.863288454982893</v>
      </c>
      <c r="G215" s="157">
        <f t="shared" si="66"/>
        <v>95.456205628492327</v>
      </c>
      <c r="H215" s="157">
        <f t="shared" si="66"/>
        <v>69.454789974060006</v>
      </c>
      <c r="I215" s="157">
        <f t="shared" si="66"/>
        <v>75.373574803331408</v>
      </c>
      <c r="J215" s="157">
        <f t="shared" si="66"/>
        <v>100.21186517564873</v>
      </c>
      <c r="K215" s="157">
        <f t="shared" si="66"/>
        <v>74.704247229721176</v>
      </c>
      <c r="L215" s="157">
        <f t="shared" si="66"/>
        <v>70.413556960488933</v>
      </c>
      <c r="M215" s="157">
        <f t="shared" si="66"/>
        <v>82.461149894715405</v>
      </c>
      <c r="N215" s="157">
        <f t="shared" si="66"/>
        <v>73.820127085204675</v>
      </c>
      <c r="O215" s="157">
        <f t="shared" si="66"/>
        <v>55.344231192761548</v>
      </c>
      <c r="P215" s="157">
        <f t="shared" si="66"/>
        <v>41.391771604834581</v>
      </c>
      <c r="Q215" s="157">
        <f t="shared" si="66"/>
        <v>74.118198697084509</v>
      </c>
    </row>
    <row r="216" spans="1:17" ht="12" customHeight="1" x14ac:dyDescent="0.25">
      <c r="A216" s="23" t="s">
        <v>57</v>
      </c>
      <c r="B216" s="156">
        <f>IF(B162=0,0,B162*1000000/B$16)</f>
        <v>350.16292767040221</v>
      </c>
      <c r="C216" s="156">
        <f t="shared" ref="C216:Q216" si="67">IF(C162=0,0,C162*1000000/C$16)</f>
        <v>346.03239955755311</v>
      </c>
      <c r="D216" s="156">
        <f t="shared" si="67"/>
        <v>343.88947049800157</v>
      </c>
      <c r="E216" s="156">
        <f t="shared" si="67"/>
        <v>337.35990783767045</v>
      </c>
      <c r="F216" s="156">
        <f t="shared" si="67"/>
        <v>313.55184068606656</v>
      </c>
      <c r="G216" s="156">
        <f t="shared" si="67"/>
        <v>391.0355090219818</v>
      </c>
      <c r="H216" s="156">
        <f t="shared" si="67"/>
        <v>338.51388626996822</v>
      </c>
      <c r="I216" s="156">
        <f t="shared" si="67"/>
        <v>377.5676286898979</v>
      </c>
      <c r="J216" s="156">
        <f t="shared" si="67"/>
        <v>346.41952515763353</v>
      </c>
      <c r="K216" s="156">
        <f t="shared" si="67"/>
        <v>352.31123630700154</v>
      </c>
      <c r="L216" s="156">
        <f t="shared" si="67"/>
        <v>347.02824593449719</v>
      </c>
      <c r="M216" s="156">
        <f t="shared" si="67"/>
        <v>337.72800394491827</v>
      </c>
      <c r="N216" s="156">
        <f t="shared" si="67"/>
        <v>335.99786803649909</v>
      </c>
      <c r="O216" s="156">
        <f t="shared" si="67"/>
        <v>341.53474586242305</v>
      </c>
      <c r="P216" s="156">
        <f t="shared" si="67"/>
        <v>335.82752679299722</v>
      </c>
      <c r="Q216" s="156">
        <f t="shared" si="67"/>
        <v>306.44597069997741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171.36592775334248</v>
      </c>
      <c r="C219" s="184">
        <f>C165/RES_summary!C$19</f>
        <v>166.58705599349142</v>
      </c>
      <c r="D219" s="184">
        <f>D165/RES_summary!D$19</f>
        <v>169.6321710820902</v>
      </c>
      <c r="E219" s="184">
        <f>E165/RES_summary!E$19</f>
        <v>179.58527930739575</v>
      </c>
      <c r="F219" s="184">
        <f>F165/RES_summary!F$19</f>
        <v>172.27826105630496</v>
      </c>
      <c r="G219" s="184">
        <f>G165/RES_summary!G$19</f>
        <v>162.68342167148907</v>
      </c>
      <c r="H219" s="184">
        <f>H165/RES_summary!H$19</f>
        <v>154.0282562095957</v>
      </c>
      <c r="I219" s="184">
        <f>I165/RES_summary!I$19</f>
        <v>137.10213791232232</v>
      </c>
      <c r="J219" s="184">
        <f>J165/RES_summary!J$19</f>
        <v>142.68659482121987</v>
      </c>
      <c r="K219" s="184">
        <f>K165/RES_summary!K$19</f>
        <v>149.2483975553433</v>
      </c>
      <c r="L219" s="184">
        <f>L165/RES_summary!L$19</f>
        <v>115.41737215683524</v>
      </c>
      <c r="M219" s="184">
        <f>M165/RES_summary!M$19</f>
        <v>110.56795261926773</v>
      </c>
      <c r="N219" s="184">
        <f>N165/RES_summary!N$19</f>
        <v>100.7158205312746</v>
      </c>
      <c r="O219" s="184">
        <f>O165/RES_summary!O$19</f>
        <v>94.393360622088409</v>
      </c>
      <c r="P219" s="184">
        <f>P165/RES_summary!P$19</f>
        <v>79.230523367220201</v>
      </c>
      <c r="Q219" s="184">
        <f>Q165/RES_summary!Q$19</f>
        <v>85.030060040418476</v>
      </c>
    </row>
    <row r="220" spans="1:17" ht="12" customHeight="1" x14ac:dyDescent="0.25">
      <c r="A220" s="158" t="s">
        <v>65</v>
      </c>
      <c r="B220" s="178">
        <f>B166/RES_summary!B$19</f>
        <v>95.783141696796193</v>
      </c>
      <c r="C220" s="178">
        <f>C166/RES_summary!C$19</f>
        <v>90.802435228215643</v>
      </c>
      <c r="D220" s="178">
        <f>D166/RES_summary!D$19</f>
        <v>92.919416820305528</v>
      </c>
      <c r="E220" s="178">
        <f>E166/RES_summary!E$19</f>
        <v>97.062812021415283</v>
      </c>
      <c r="F220" s="178">
        <f>F166/RES_summary!F$19</f>
        <v>92.955343018163191</v>
      </c>
      <c r="G220" s="178">
        <f>G166/RES_summary!G$19</f>
        <v>83.874124522637587</v>
      </c>
      <c r="H220" s="178">
        <f>H166/RES_summary!H$19</f>
        <v>78.101079523446998</v>
      </c>
      <c r="I220" s="178">
        <f>I166/RES_summary!I$19</f>
        <v>62.57456262116154</v>
      </c>
      <c r="J220" s="178">
        <f>J166/RES_summary!J$19</f>
        <v>63.696094861432051</v>
      </c>
      <c r="K220" s="178">
        <f>K166/RES_summary!K$19</f>
        <v>71.281684323498865</v>
      </c>
      <c r="L220" s="178">
        <f>L166/RES_summary!L$19</f>
        <v>59.078018212048804</v>
      </c>
      <c r="M220" s="178">
        <f>M166/RES_summary!M$19</f>
        <v>50.169538019563333</v>
      </c>
      <c r="N220" s="178">
        <f>N166/RES_summary!N$19</f>
        <v>43.896860667578871</v>
      </c>
      <c r="O220" s="178">
        <f>O166/RES_summary!O$19</f>
        <v>39.61120410705847</v>
      </c>
      <c r="P220" s="178">
        <f>P166/RES_summary!P$19</f>
        <v>28.276360489593102</v>
      </c>
      <c r="Q220" s="178">
        <f>Q166/RES_summary!Q$19</f>
        <v>31.36675427474929</v>
      </c>
    </row>
    <row r="221" spans="1:17" ht="12" customHeight="1" x14ac:dyDescent="0.25">
      <c r="A221" s="23" t="s">
        <v>60</v>
      </c>
      <c r="B221" s="177">
        <f>B167/RES_summary!B$19</f>
        <v>95.783141696796193</v>
      </c>
      <c r="C221" s="177">
        <f>C167/RES_summary!C$19</f>
        <v>90.802435228215643</v>
      </c>
      <c r="D221" s="177">
        <f>D167/RES_summary!D$19</f>
        <v>92.919416820305528</v>
      </c>
      <c r="E221" s="177">
        <f>E167/RES_summary!E$19</f>
        <v>97.062812021415283</v>
      </c>
      <c r="F221" s="177">
        <f>F167/RES_summary!F$19</f>
        <v>92.955343018163191</v>
      </c>
      <c r="G221" s="177">
        <f>G167/RES_summary!G$19</f>
        <v>83.874124522637587</v>
      </c>
      <c r="H221" s="177">
        <f>H167/RES_summary!H$19</f>
        <v>78.101079523446998</v>
      </c>
      <c r="I221" s="177">
        <f>I167/RES_summary!I$19</f>
        <v>62.57456262116154</v>
      </c>
      <c r="J221" s="177">
        <f>J167/RES_summary!J$19</f>
        <v>63.696094861432051</v>
      </c>
      <c r="K221" s="177">
        <f>K167/RES_summary!K$19</f>
        <v>71.281684323498865</v>
      </c>
      <c r="L221" s="177">
        <f>L167/RES_summary!L$19</f>
        <v>59.078018212048804</v>
      </c>
      <c r="M221" s="177">
        <f>M167/RES_summary!M$19</f>
        <v>50.169538019563333</v>
      </c>
      <c r="N221" s="177">
        <f>N167/RES_summary!N$19</f>
        <v>43.896860667578871</v>
      </c>
      <c r="O221" s="177">
        <f>O167/RES_summary!O$19</f>
        <v>39.61120410705847</v>
      </c>
      <c r="P221" s="177">
        <f>P167/RES_summary!P$19</f>
        <v>28.276360489593102</v>
      </c>
      <c r="Q221" s="177">
        <f>Q167/RES_summary!Q$19</f>
        <v>31.36675427474929</v>
      </c>
    </row>
    <row r="222" spans="1:17" ht="12" customHeight="1" x14ac:dyDescent="0.25">
      <c r="A222" s="158" t="s">
        <v>112</v>
      </c>
      <c r="B222" s="178">
        <f>B168/RES_summary!B$19</f>
        <v>7.638647225985653</v>
      </c>
      <c r="C222" s="178">
        <f>C168/RES_summary!C$19</f>
        <v>7.0880985884491032</v>
      </c>
      <c r="D222" s="178">
        <f>D168/RES_summary!D$19</f>
        <v>6.8219604658184938</v>
      </c>
      <c r="E222" s="178">
        <f>E168/RES_summary!E$19</f>
        <v>6.4797470393208476</v>
      </c>
      <c r="F222" s="178">
        <f>F168/RES_summary!F$19</f>
        <v>6.3157523018974153</v>
      </c>
      <c r="G222" s="178">
        <f>G168/RES_summary!G$19</f>
        <v>6.20378984393935</v>
      </c>
      <c r="H222" s="178">
        <f>H168/RES_summary!H$19</f>
        <v>6.0791996628929432</v>
      </c>
      <c r="I222" s="178">
        <f>I168/RES_summary!I$19</f>
        <v>5.9444484250113092</v>
      </c>
      <c r="J222" s="178">
        <f>J168/RES_summary!J$19</f>
        <v>5.6888370484886925</v>
      </c>
      <c r="K222" s="178">
        <f>K168/RES_summary!K$19</f>
        <v>5.382001728104429</v>
      </c>
      <c r="L222" s="178">
        <f>L168/RES_summary!L$19</f>
        <v>5.0470805844155207</v>
      </c>
      <c r="M222" s="178">
        <f>M168/RES_summary!M$19</f>
        <v>4.652699781731477</v>
      </c>
      <c r="N222" s="178">
        <f>N168/RES_summary!N$19</f>
        <v>4.543560394226791</v>
      </c>
      <c r="O222" s="178">
        <f>O168/RES_summary!O$19</f>
        <v>3.9825433557167309</v>
      </c>
      <c r="P222" s="178">
        <f>P168/RES_summary!P$19</f>
        <v>3.765914433959793</v>
      </c>
      <c r="Q222" s="178">
        <f>Q168/RES_summary!Q$19</f>
        <v>3.7408293023248902</v>
      </c>
    </row>
    <row r="223" spans="1:17" ht="12" customHeight="1" x14ac:dyDescent="0.25">
      <c r="A223" s="23" t="s">
        <v>60</v>
      </c>
      <c r="B223" s="177">
        <f>B169/RES_summary!B$19</f>
        <v>7.638647225985653</v>
      </c>
      <c r="C223" s="177">
        <f>C169/RES_summary!C$19</f>
        <v>7.0880985884491032</v>
      </c>
      <c r="D223" s="177">
        <f>D169/RES_summary!D$19</f>
        <v>6.8219604658184938</v>
      </c>
      <c r="E223" s="177">
        <f>E169/RES_summary!E$19</f>
        <v>6.4797470393208476</v>
      </c>
      <c r="F223" s="177">
        <f>F169/RES_summary!F$19</f>
        <v>6.3157523018974153</v>
      </c>
      <c r="G223" s="177">
        <f>G169/RES_summary!G$19</f>
        <v>6.20378984393935</v>
      </c>
      <c r="H223" s="177">
        <f>H169/RES_summary!H$19</f>
        <v>6.0791996628929432</v>
      </c>
      <c r="I223" s="177">
        <f>I169/RES_summary!I$19</f>
        <v>5.9444484250113092</v>
      </c>
      <c r="J223" s="177">
        <f>J169/RES_summary!J$19</f>
        <v>5.6888370484886925</v>
      </c>
      <c r="K223" s="177">
        <f>K169/RES_summary!K$19</f>
        <v>5.382001728104429</v>
      </c>
      <c r="L223" s="177">
        <f>L169/RES_summary!L$19</f>
        <v>5.0470805844155207</v>
      </c>
      <c r="M223" s="177">
        <f>M169/RES_summary!M$19</f>
        <v>4.652699781731477</v>
      </c>
      <c r="N223" s="177">
        <f>N169/RES_summary!N$19</f>
        <v>4.543560394226791</v>
      </c>
      <c r="O223" s="177">
        <f>O169/RES_summary!O$19</f>
        <v>3.9825433557167309</v>
      </c>
      <c r="P223" s="177">
        <f>P169/RES_summary!P$19</f>
        <v>3.765914433959793</v>
      </c>
      <c r="Q223" s="177">
        <f>Q169/RES_summary!Q$19</f>
        <v>3.7408293023248902</v>
      </c>
    </row>
    <row r="224" spans="1:17" ht="12" customHeight="1" x14ac:dyDescent="0.25">
      <c r="A224" s="158" t="s">
        <v>63</v>
      </c>
      <c r="B224" s="178">
        <f>B170/RES_summary!B$19</f>
        <v>52.410364002146281</v>
      </c>
      <c r="C224" s="178">
        <f>C170/RES_summary!C$19</f>
        <v>52.856152162921525</v>
      </c>
      <c r="D224" s="178">
        <f>D170/RES_summary!D$19</f>
        <v>53.301194764172806</v>
      </c>
      <c r="E224" s="178">
        <f>E170/RES_summary!E$19</f>
        <v>58.551285141331924</v>
      </c>
      <c r="F224" s="178">
        <f>F170/RES_summary!F$19</f>
        <v>55.77445816220083</v>
      </c>
      <c r="G224" s="178">
        <f>G170/RES_summary!G$19</f>
        <v>55.296000441959897</v>
      </c>
      <c r="H224" s="178">
        <f>H170/RES_summary!H$19</f>
        <v>52.901112535475164</v>
      </c>
      <c r="I224" s="178">
        <f>I170/RES_summary!I$19</f>
        <v>51.943270540992913</v>
      </c>
      <c r="J224" s="178">
        <f>J170/RES_summary!J$19</f>
        <v>56.020398304527212</v>
      </c>
      <c r="K224" s="178">
        <f>K170/RES_summary!K$19</f>
        <v>56.060898362574271</v>
      </c>
      <c r="L224" s="178">
        <f>L170/RES_summary!L$19</f>
        <v>37.293155561284948</v>
      </c>
      <c r="M224" s="178">
        <f>M170/RES_summary!M$19</f>
        <v>42.043177200626936</v>
      </c>
      <c r="N224" s="178">
        <f>N170/RES_summary!N$19</f>
        <v>39.367043153875471</v>
      </c>
      <c r="O224" s="178">
        <f>O170/RES_summary!O$19</f>
        <v>38.376520752094557</v>
      </c>
      <c r="P224" s="178">
        <f>P170/RES_summary!P$19</f>
        <v>35.591896309787948</v>
      </c>
      <c r="Q224" s="178">
        <f>Q170/RES_summary!Q$19</f>
        <v>38.030807502621897</v>
      </c>
    </row>
    <row r="225" spans="1:17" ht="12" customHeight="1" x14ac:dyDescent="0.25">
      <c r="A225" s="167" t="s">
        <v>144</v>
      </c>
      <c r="B225" s="183">
        <f>B171/RES_summary!B$19</f>
        <v>55.848227396325541</v>
      </c>
      <c r="C225" s="183">
        <f>C171/RES_summary!C$19</f>
        <v>55.243722339443906</v>
      </c>
      <c r="D225" s="183">
        <f>D171/RES_summary!D$19</f>
        <v>54.632918209433413</v>
      </c>
      <c r="E225" s="183">
        <f>E171/RES_summary!E$19</f>
        <v>54.27799545860173</v>
      </c>
      <c r="F225" s="183">
        <f>F171/RES_summary!F$19</f>
        <v>53.611670597482338</v>
      </c>
      <c r="G225" s="183">
        <f>G171/RES_summary!G$19</f>
        <v>52.979813614025218</v>
      </c>
      <c r="H225" s="183">
        <f>H171/RES_summary!H$19</f>
        <v>52.154462458583154</v>
      </c>
      <c r="I225" s="183">
        <f>I171/RES_summary!I$19</f>
        <v>51.653055517592712</v>
      </c>
      <c r="J225" s="183">
        <f>J171/RES_summary!J$19</f>
        <v>51.206042762063909</v>
      </c>
      <c r="K225" s="183">
        <f>K171/RES_summary!K$19</f>
        <v>54.222390595123663</v>
      </c>
      <c r="L225" s="183">
        <f>L171/RES_summary!L$19</f>
        <v>48.144832640933494</v>
      </c>
      <c r="M225" s="183">
        <f>M171/RES_summary!M$19</f>
        <v>46.837032793581514</v>
      </c>
      <c r="N225" s="183">
        <f>N171/RES_summary!N$19</f>
        <v>45.232890154571727</v>
      </c>
      <c r="O225" s="183">
        <f>O171/RES_summary!O$19</f>
        <v>44.050660657754108</v>
      </c>
      <c r="P225" s="183">
        <f>P171/RES_summary!P$19</f>
        <v>42.577406239027312</v>
      </c>
      <c r="Q225" s="183">
        <f>Q171/RES_summary!Q$19</f>
        <v>41.733755895412735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42.668929159683664</v>
      </c>
      <c r="L226" s="183">
        <f>L172/RES_summary!L$19</f>
        <v>38.027986206431066</v>
      </c>
      <c r="M226" s="183">
        <f>M172/RES_summary!M$19</f>
        <v>37.03562346249695</v>
      </c>
      <c r="N226" s="183">
        <f>N172/RES_summary!N$19</f>
        <v>35.834088552395073</v>
      </c>
      <c r="O226" s="183">
        <f>O172/RES_summary!O$19</f>
        <v>34.954915849086127</v>
      </c>
      <c r="P226" s="183">
        <f>P172/RES_summary!P$19</f>
        <v>33.838294637390661</v>
      </c>
      <c r="Q226" s="183">
        <f>Q172/RES_summary!Q$19</f>
        <v>33.221034100503225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27.111195297561608</v>
      </c>
      <c r="L227" s="182">
        <f>L173/RES_summary!L$19</f>
        <v>24.072416320466854</v>
      </c>
      <c r="M227" s="182">
        <f>M173/RES_summary!M$19</f>
        <v>23.4185163967908</v>
      </c>
      <c r="N227" s="182">
        <f>N173/RES_summary!N$19</f>
        <v>22.616445077285906</v>
      </c>
      <c r="O227" s="182">
        <f>O173/RES_summary!O$19</f>
        <v>22.025330328877128</v>
      </c>
      <c r="P227" s="182">
        <f>P173/RES_summary!P$19</f>
        <v>21.288703119513709</v>
      </c>
      <c r="Q227" s="182">
        <f>Q173/RES_summary!Q$19</f>
        <v>20.866877947706453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15.557733862122069</v>
      </c>
      <c r="L228" s="181">
        <f>L174/RES_summary!L$19</f>
        <v>13.955569885964218</v>
      </c>
      <c r="M228" s="181">
        <f>M174/RES_summary!M$19</f>
        <v>13.617107065706154</v>
      </c>
      <c r="N228" s="181">
        <f>N174/RES_summary!N$19</f>
        <v>13.217643475109163</v>
      </c>
      <c r="O228" s="181">
        <f>O174/RES_summary!O$19</f>
        <v>12.929585520208997</v>
      </c>
      <c r="P228" s="181">
        <f>P174/RES_summary!P$19</f>
        <v>12.549591517876946</v>
      </c>
      <c r="Q228" s="181">
        <f>Q174/RES_summary!Q$19</f>
        <v>12.354156152796774</v>
      </c>
    </row>
    <row r="229" spans="1:17" ht="12" customHeight="1" x14ac:dyDescent="0.25">
      <c r="A229" s="163" t="s">
        <v>142</v>
      </c>
      <c r="B229" s="180">
        <f>B175/RES_summary!B$19</f>
        <v>49.834563030072381</v>
      </c>
      <c r="C229" s="180">
        <f>C175/RES_summary!C$19</f>
        <v>51.837204890736373</v>
      </c>
      <c r="D229" s="180">
        <f>D175/RES_summary!D$19</f>
        <v>52.808193535310323</v>
      </c>
      <c r="E229" s="180">
        <f>E175/RES_summary!E$19</f>
        <v>59.438194320766499</v>
      </c>
      <c r="F229" s="180">
        <f>F175/RES_summary!F$19</f>
        <v>56.101533786354857</v>
      </c>
      <c r="G229" s="180">
        <f>G175/RES_summary!G$19</f>
        <v>55.57787425929061</v>
      </c>
      <c r="H229" s="180">
        <f>H175/RES_summary!H$19</f>
        <v>52.95197024061391</v>
      </c>
      <c r="I229" s="180">
        <f>I175/RES_summary!I$19</f>
        <v>51.959497268608246</v>
      </c>
      <c r="J229" s="180">
        <f>J175/RES_summary!J$19</f>
        <v>56.227455942546705</v>
      </c>
      <c r="K229" s="180">
        <f>K175/RES_summary!K$19</f>
        <v>57.54364998807538</v>
      </c>
      <c r="L229" s="180">
        <f>L175/RES_summary!L$19</f>
        <v>37.60180057767969</v>
      </c>
      <c r="M229" s="180">
        <f>M175/RES_summary!M$19</f>
        <v>42.926654384261369</v>
      </c>
      <c r="N229" s="180">
        <f>N175/RES_summary!N$19</f>
        <v>40.209433125336851</v>
      </c>
      <c r="O229" s="180">
        <f>O175/RES_summary!O$19</f>
        <v>39.275902027660443</v>
      </c>
      <c r="P229" s="180">
        <f>P175/RES_summary!P$19</f>
        <v>36.390784310154636</v>
      </c>
      <c r="Q229" s="180">
        <f>Q175/RES_summary!Q$19</f>
        <v>39.085347339924034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44.329558856159508</v>
      </c>
      <c r="L230" s="179">
        <f>L176/RES_summary!L$19</f>
        <v>32.756470174804107</v>
      </c>
      <c r="M230" s="179">
        <f>M176/RES_summary!M$19</f>
        <v>35.08043425783687</v>
      </c>
      <c r="N230" s="179">
        <f>N176/RES_summary!N$19</f>
        <v>33.322360037777678</v>
      </c>
      <c r="O230" s="179">
        <f>O176/RES_summary!O$19</f>
        <v>32.567536534039327</v>
      </c>
      <c r="P230" s="179">
        <f>P176/RES_summary!P$19</f>
        <v>30.744983672954351</v>
      </c>
      <c r="Q230" s="179">
        <f>Q176/RES_summary!Q$19</f>
        <v>31.896829822758889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28.77182499403742</v>
      </c>
      <c r="L231" s="177">
        <f>L177/RES_summary!L$19</f>
        <v>18.800900288839891</v>
      </c>
      <c r="M231" s="177">
        <f>M177/RES_summary!M$19</f>
        <v>21.463327192130709</v>
      </c>
      <c r="N231" s="177">
        <f>N177/RES_summary!N$19</f>
        <v>20.104716562668511</v>
      </c>
      <c r="O231" s="177">
        <f>O177/RES_summary!O$19</f>
        <v>19.637951013830332</v>
      </c>
      <c r="P231" s="177">
        <f>P177/RES_summary!P$19</f>
        <v>18.195392155077407</v>
      </c>
      <c r="Q231" s="177">
        <f>Q177/RES_summary!Q$19</f>
        <v>19.542673669962113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15.557733862122078</v>
      </c>
      <c r="L232" s="177">
        <f>L178/RES_summary!L$19</f>
        <v>13.955569885964218</v>
      </c>
      <c r="M232" s="177">
        <f>M178/RES_summary!M$19</f>
        <v>13.617107065706159</v>
      </c>
      <c r="N232" s="177">
        <f>N178/RES_summary!N$19</f>
        <v>13.217643475109163</v>
      </c>
      <c r="O232" s="177">
        <f>O178/RES_summary!O$19</f>
        <v>12.929585520208995</v>
      </c>
      <c r="P232" s="177">
        <f>P178/RES_summary!P$19</f>
        <v>12.549591517876948</v>
      </c>
      <c r="Q232" s="177">
        <f>Q178/RES_summary!Q$19</f>
        <v>12.354156152796776</v>
      </c>
    </row>
    <row r="233" spans="1:17" ht="12" customHeight="1" x14ac:dyDescent="0.25">
      <c r="A233" s="158" t="s">
        <v>62</v>
      </c>
      <c r="B233" s="178">
        <f>B179/RES_summary!B$19</f>
        <v>15.533774828414357</v>
      </c>
      <c r="C233" s="178">
        <f>C179/RES_summary!C$19</f>
        <v>15.84037001390516</v>
      </c>
      <c r="D233" s="178">
        <f>D179/RES_summary!D$19</f>
        <v>16.589599031793366</v>
      </c>
      <c r="E233" s="178">
        <f>E179/RES_summary!E$19</f>
        <v>17.491435105327671</v>
      </c>
      <c r="F233" s="178">
        <f>F179/RES_summary!F$19</f>
        <v>17.23270757404353</v>
      </c>
      <c r="G233" s="178">
        <f>G179/RES_summary!G$19</f>
        <v>17.30950686295223</v>
      </c>
      <c r="H233" s="178">
        <f>H179/RES_summary!H$19</f>
        <v>16.946864487780594</v>
      </c>
      <c r="I233" s="178">
        <f>I179/RES_summary!I$19</f>
        <v>16.639856325156547</v>
      </c>
      <c r="J233" s="178">
        <f>J179/RES_summary!J$19</f>
        <v>17.281264606771931</v>
      </c>
      <c r="K233" s="178">
        <f>K179/RES_summary!K$19</f>
        <v>16.523813141165729</v>
      </c>
      <c r="L233" s="178">
        <f>L179/RES_summary!L$19</f>
        <v>13.999117799085969</v>
      </c>
      <c r="M233" s="178">
        <f>M179/RES_summary!M$19</f>
        <v>13.702537617345969</v>
      </c>
      <c r="N233" s="178">
        <f>N179/RES_summary!N$19</f>
        <v>12.908356315593464</v>
      </c>
      <c r="O233" s="178">
        <f>O179/RES_summary!O$19</f>
        <v>12.42309240721864</v>
      </c>
      <c r="P233" s="178">
        <f>P179/RES_summary!P$19</f>
        <v>11.596352133879353</v>
      </c>
      <c r="Q233" s="178">
        <f>Q179/RES_summary!Q$19</f>
        <v>11.891668960722392</v>
      </c>
    </row>
    <row r="234" spans="1:17" ht="12" customHeight="1" x14ac:dyDescent="0.25">
      <c r="A234" s="23" t="s">
        <v>57</v>
      </c>
      <c r="B234" s="177">
        <f>B180/RES_summary!B$19</f>
        <v>22.293672888945871</v>
      </c>
      <c r="C234" s="177">
        <f>C180/RES_summary!C$19</f>
        <v>21.937719447013777</v>
      </c>
      <c r="D234" s="177">
        <f>D180/RES_summary!D$19</f>
        <v>21.676748300815508</v>
      </c>
      <c r="E234" s="177">
        <f>E180/RES_summary!E$19</f>
        <v>21.120514746040438</v>
      </c>
      <c r="F234" s="177">
        <f>F180/RES_summary!F$19</f>
        <v>19.479794924336996</v>
      </c>
      <c r="G234" s="177">
        <f>G180/RES_summary!G$19</f>
        <v>24.089385027737507</v>
      </c>
      <c r="H234" s="177">
        <f>H180/RES_summary!H$19</f>
        <v>20.696123709118378</v>
      </c>
      <c r="I234" s="177">
        <f>I180/RES_summary!I$19</f>
        <v>22.84641074729937</v>
      </c>
      <c r="J234" s="177">
        <f>J180/RES_summary!J$19</f>
        <v>20.743403585613802</v>
      </c>
      <c r="K234" s="177">
        <f>K180/RES_summary!K$19</f>
        <v>20.792327723237669</v>
      </c>
      <c r="L234" s="177">
        <f>L180/RES_summary!L$19</f>
        <v>19.58586474083523</v>
      </c>
      <c r="M234" s="177">
        <f>M180/RES_summary!M$19</f>
        <v>18.817880607768547</v>
      </c>
      <c r="N234" s="177">
        <f>N180/RES_summary!N$19</f>
        <v>18.416663394063956</v>
      </c>
      <c r="O234" s="177">
        <f>O180/RES_summary!O$19</f>
        <v>18.496227722997251</v>
      </c>
      <c r="P234" s="177">
        <f>P180/RES_summary!P$19</f>
        <v>18.010606954347789</v>
      </c>
      <c r="Q234" s="177">
        <f>Q180/RES_summary!Q$19</f>
        <v>16.218922873749605</v>
      </c>
    </row>
    <row r="235" spans="1:17" ht="12" customHeight="1" x14ac:dyDescent="0.25">
      <c r="A235" s="29" t="s">
        <v>140</v>
      </c>
      <c r="B235" s="176">
        <f>B181/RES_summary!B$19</f>
        <v>13.275283540909589</v>
      </c>
      <c r="C235" s="176">
        <f>C181/RES_summary!C$19</f>
        <v>13.989232272342688</v>
      </c>
      <c r="D235" s="176">
        <f>D181/RES_summary!D$19</f>
        <v>14.220241838002229</v>
      </c>
      <c r="E235" s="176">
        <f>E181/RES_summary!E$19</f>
        <v>15.772983732864295</v>
      </c>
      <c r="F235" s="176">
        <f>F181/RES_summary!F$19</f>
        <v>16.438736710273169</v>
      </c>
      <c r="G235" s="176">
        <f>G181/RES_summary!G$19</f>
        <v>15.119971138347362</v>
      </c>
      <c r="H235" s="176">
        <f>H181/RES_summary!H$19</f>
        <v>15.97903245622596</v>
      </c>
      <c r="I235" s="176">
        <f>I181/RES_summary!I$19</f>
        <v>15.0918106637951</v>
      </c>
      <c r="J235" s="176">
        <f>J181/RES_summary!J$19</f>
        <v>15.872098845672353</v>
      </c>
      <c r="K235" s="176">
        <f>K181/RES_summary!K$19</f>
        <v>15.375152692440489</v>
      </c>
      <c r="L235" s="176">
        <f>L181/RES_summary!L$19</f>
        <v>12.576985353893727</v>
      </c>
      <c r="M235" s="176">
        <f>M181/RES_summary!M$19</f>
        <v>12.050082320454353</v>
      </c>
      <c r="N235" s="176">
        <f>N181/RES_summary!N$19</f>
        <v>11.357408751999328</v>
      </c>
      <c r="O235" s="176">
        <f>O181/RES_summary!O$19</f>
        <v>11.248654444558211</v>
      </c>
      <c r="P235" s="176">
        <f>P181/RES_summary!P$19</f>
        <v>10.694636340651829</v>
      </c>
      <c r="Q235" s="176">
        <f>Q181/RES_summary!Q$19</f>
        <v>10.51116992449656</v>
      </c>
    </row>
    <row r="237" spans="1:17" ht="12" customHeight="1" x14ac:dyDescent="0.25">
      <c r="A237" s="152" t="s">
        <v>71</v>
      </c>
      <c r="B237" s="184">
        <f>B183/RES_summary!B$19</f>
        <v>166.46608020490928</v>
      </c>
      <c r="C237" s="184">
        <f>C183/RES_summary!C$19</f>
        <v>167.15289314798855</v>
      </c>
      <c r="D237" s="184">
        <f>D183/RES_summary!D$19</f>
        <v>173.52484838034644</v>
      </c>
      <c r="E237" s="184">
        <f>E183/RES_summary!E$19</f>
        <v>190.21201993964561</v>
      </c>
      <c r="F237" s="184">
        <f>F183/RES_summary!F$19</f>
        <v>187.40615691193992</v>
      </c>
      <c r="G237" s="184">
        <f>G183/RES_summary!G$19</f>
        <v>177.7751641216357</v>
      </c>
      <c r="H237" s="184">
        <f>H183/RES_summary!H$19</f>
        <v>172.49024666743901</v>
      </c>
      <c r="I237" s="184">
        <f>I183/RES_summary!I$19</f>
        <v>153.3947364015352</v>
      </c>
      <c r="J237" s="184">
        <f>J183/RES_summary!J$19</f>
        <v>164.56951173039573</v>
      </c>
      <c r="K237" s="184">
        <f>K183/RES_summary!K$19</f>
        <v>183.67379119398697</v>
      </c>
      <c r="L237" s="184">
        <f>L183/RES_summary!L$19</f>
        <v>158.00120483143689</v>
      </c>
      <c r="M237" s="184">
        <f>M183/RES_summary!M$19</f>
        <v>151.37061225774809</v>
      </c>
      <c r="N237" s="184">
        <f>N183/RES_summary!N$19</f>
        <v>141.36356109994978</v>
      </c>
      <c r="O237" s="184">
        <f>O183/RES_summary!O$19</f>
        <v>138.3424452194273</v>
      </c>
      <c r="P237" s="184">
        <f>P183/RES_summary!P$19</f>
        <v>115.32571216881527</v>
      </c>
      <c r="Q237" s="184">
        <f>Q183/RES_summary!Q$19</f>
        <v>127.38737823766495</v>
      </c>
    </row>
    <row r="238" spans="1:17" ht="12" customHeight="1" x14ac:dyDescent="0.25">
      <c r="A238" s="158" t="s">
        <v>65</v>
      </c>
      <c r="B238" s="178">
        <f>B184/RES_summary!B$19</f>
        <v>111.73357740952619</v>
      </c>
      <c r="C238" s="178">
        <f>C184/RES_summary!C$19</f>
        <v>109.57595979712541</v>
      </c>
      <c r="D238" s="178">
        <f>D184/RES_summary!D$19</f>
        <v>114.92956174345403</v>
      </c>
      <c r="E238" s="178">
        <f>E184/RES_summary!E$19</f>
        <v>125.75231088961404</v>
      </c>
      <c r="F238" s="178">
        <f>F184/RES_summary!F$19</f>
        <v>123.89335436488538</v>
      </c>
      <c r="G238" s="178">
        <f>G184/RES_summary!G$19</f>
        <v>114.45812094845151</v>
      </c>
      <c r="H238" s="178">
        <f>H184/RES_summary!H$19</f>
        <v>109.99717175980635</v>
      </c>
      <c r="I238" s="178">
        <f>I184/RES_summary!I$19</f>
        <v>91.700572580620445</v>
      </c>
      <c r="J238" s="178">
        <f>J184/RES_summary!J$19</f>
        <v>99.62475255292361</v>
      </c>
      <c r="K238" s="178">
        <f>K184/RES_summary!K$19</f>
        <v>118.1663451098711</v>
      </c>
      <c r="L238" s="178">
        <f>L184/RES_summary!L$19</f>
        <v>107.95961148861403</v>
      </c>
      <c r="M238" s="178">
        <f>M184/RES_summary!M$19</f>
        <v>98.328148002953967</v>
      </c>
      <c r="N238" s="178">
        <f>N184/RES_summary!N$19</f>
        <v>90.402384314023692</v>
      </c>
      <c r="O238" s="178">
        <f>O184/RES_summary!O$19</f>
        <v>88.616051175615866</v>
      </c>
      <c r="P238" s="178">
        <f>P184/RES_summary!P$19</f>
        <v>67.814723159230667</v>
      </c>
      <c r="Q238" s="178">
        <f>Q184/RES_summary!Q$19</f>
        <v>77.946704794318748</v>
      </c>
    </row>
    <row r="239" spans="1:17" ht="12" customHeight="1" x14ac:dyDescent="0.25">
      <c r="A239" s="23" t="s">
        <v>60</v>
      </c>
      <c r="B239" s="177">
        <f>B185/RES_summary!B$19</f>
        <v>111.73357740952619</v>
      </c>
      <c r="C239" s="177">
        <f>C185/RES_summary!C$19</f>
        <v>109.57595979712541</v>
      </c>
      <c r="D239" s="177">
        <f>D185/RES_summary!D$19</f>
        <v>114.92956174345403</v>
      </c>
      <c r="E239" s="177">
        <f>E185/RES_summary!E$19</f>
        <v>125.75231088961404</v>
      </c>
      <c r="F239" s="177">
        <f>F185/RES_summary!F$19</f>
        <v>123.89335436488538</v>
      </c>
      <c r="G239" s="177">
        <f>G185/RES_summary!G$19</f>
        <v>114.45812094845151</v>
      </c>
      <c r="H239" s="177">
        <f>H185/RES_summary!H$19</f>
        <v>109.99717175980635</v>
      </c>
      <c r="I239" s="177">
        <f>I185/RES_summary!I$19</f>
        <v>91.700572580620445</v>
      </c>
      <c r="J239" s="177">
        <f>J185/RES_summary!J$19</f>
        <v>99.62475255292361</v>
      </c>
      <c r="K239" s="177">
        <f>K185/RES_summary!K$19</f>
        <v>118.1663451098711</v>
      </c>
      <c r="L239" s="177">
        <f>L185/RES_summary!L$19</f>
        <v>107.95961148861403</v>
      </c>
      <c r="M239" s="177">
        <f>M185/RES_summary!M$19</f>
        <v>98.328148002953967</v>
      </c>
      <c r="N239" s="177">
        <f>N185/RES_summary!N$19</f>
        <v>90.402384314023692</v>
      </c>
      <c r="O239" s="177">
        <f>O185/RES_summary!O$19</f>
        <v>88.616051175615866</v>
      </c>
      <c r="P239" s="177">
        <f>P185/RES_summary!P$19</f>
        <v>67.814723159230667</v>
      </c>
      <c r="Q239" s="177">
        <f>Q185/RES_summary!Q$19</f>
        <v>77.946704794318748</v>
      </c>
    </row>
    <row r="240" spans="1:17" ht="12" customHeight="1" x14ac:dyDescent="0.25">
      <c r="A240" s="158" t="s">
        <v>112</v>
      </c>
      <c r="B240" s="178">
        <f>B186/RES_summary!B$19</f>
        <v>12.278638296726198</v>
      </c>
      <c r="C240" s="178">
        <f>C186/RES_summary!C$19</f>
        <v>12.309922364275133</v>
      </c>
      <c r="D240" s="178">
        <f>D186/RES_summary!D$19</f>
        <v>12.291107054605908</v>
      </c>
      <c r="E240" s="178">
        <f>E186/RES_summary!E$19</f>
        <v>12.26943185978687</v>
      </c>
      <c r="F240" s="178">
        <f>F186/RES_summary!F$19</f>
        <v>12.255255097143614</v>
      </c>
      <c r="G240" s="178">
        <f>G186/RES_summary!G$19</f>
        <v>12.257184835206056</v>
      </c>
      <c r="H240" s="178">
        <f>H186/RES_summary!H$19</f>
        <v>12.224120854176203</v>
      </c>
      <c r="I240" s="178">
        <f>I186/RES_summary!I$19</f>
        <v>12.227231324675673</v>
      </c>
      <c r="J240" s="178">
        <f>J186/RES_summary!J$19</f>
        <v>12.162698627763252</v>
      </c>
      <c r="K240" s="178">
        <f>K186/RES_summary!K$19</f>
        <v>11.918875809184456</v>
      </c>
      <c r="L240" s="178">
        <f>L186/RES_summary!L$19</f>
        <v>11.879934372017232</v>
      </c>
      <c r="M240" s="178">
        <f>M186/RES_summary!M$19</f>
        <v>11.484707347250541</v>
      </c>
      <c r="N240" s="178">
        <f>N186/RES_summary!N$19</f>
        <v>11.640937397976439</v>
      </c>
      <c r="O240" s="178">
        <f>O186/RES_summary!O$19</f>
        <v>10.931345709937011</v>
      </c>
      <c r="P240" s="178">
        <f>P186/RES_summary!P$19</f>
        <v>11.023895747295223</v>
      </c>
      <c r="Q240" s="178">
        <f>Q186/RES_summary!Q$19</f>
        <v>11.356781665621822</v>
      </c>
    </row>
    <row r="241" spans="1:17" ht="12" customHeight="1" x14ac:dyDescent="0.25">
      <c r="A241" s="23" t="s">
        <v>60</v>
      </c>
      <c r="B241" s="177">
        <f>B187/RES_summary!B$19</f>
        <v>12.278638296726198</v>
      </c>
      <c r="C241" s="177">
        <f>C187/RES_summary!C$19</f>
        <v>12.309922364275133</v>
      </c>
      <c r="D241" s="177">
        <f>D187/RES_summary!D$19</f>
        <v>12.291107054605908</v>
      </c>
      <c r="E241" s="177">
        <f>E187/RES_summary!E$19</f>
        <v>12.26943185978687</v>
      </c>
      <c r="F241" s="177">
        <f>F187/RES_summary!F$19</f>
        <v>12.255255097143614</v>
      </c>
      <c r="G241" s="177">
        <f>G187/RES_summary!G$19</f>
        <v>12.257184835206056</v>
      </c>
      <c r="H241" s="177">
        <f>H187/RES_summary!H$19</f>
        <v>12.224120854176203</v>
      </c>
      <c r="I241" s="177">
        <f>I187/RES_summary!I$19</f>
        <v>12.227231324675673</v>
      </c>
      <c r="J241" s="177">
        <f>J187/RES_summary!J$19</f>
        <v>12.162698627763252</v>
      </c>
      <c r="K241" s="177">
        <f>K187/RES_summary!K$19</f>
        <v>11.918875809184456</v>
      </c>
      <c r="L241" s="177">
        <f>L187/RES_summary!L$19</f>
        <v>11.879934372017232</v>
      </c>
      <c r="M241" s="177">
        <f>M187/RES_summary!M$19</f>
        <v>11.484707347250541</v>
      </c>
      <c r="N241" s="177">
        <f>N187/RES_summary!N$19</f>
        <v>11.640937397976439</v>
      </c>
      <c r="O241" s="177">
        <f>O187/RES_summary!O$19</f>
        <v>10.931345709937011</v>
      </c>
      <c r="P241" s="177">
        <f>P187/RES_summary!P$19</f>
        <v>11.023895747295223</v>
      </c>
      <c r="Q241" s="177">
        <f>Q187/RES_summary!Q$19</f>
        <v>11.356781665621822</v>
      </c>
    </row>
    <row r="242" spans="1:17" ht="12" customHeight="1" x14ac:dyDescent="0.25">
      <c r="A242" s="158" t="s">
        <v>63</v>
      </c>
      <c r="B242" s="178">
        <f>B188/RES_summary!B$19</f>
        <v>32.115878376447682</v>
      </c>
      <c r="C242" s="178">
        <f>C188/RES_summary!C$19</f>
        <v>34.295349910738523</v>
      </c>
      <c r="D242" s="178">
        <f>D188/RES_summary!D$19</f>
        <v>35.284796012599323</v>
      </c>
      <c r="E242" s="178">
        <f>E188/RES_summary!E$19</f>
        <v>40.272166328252695</v>
      </c>
      <c r="F242" s="178">
        <f>F188/RES_summary!F$19</f>
        <v>38.854113898472171</v>
      </c>
      <c r="G242" s="178">
        <f>G188/RES_summary!G$19</f>
        <v>38.859633213639761</v>
      </c>
      <c r="H242" s="178">
        <f>H188/RES_summary!H$19</f>
        <v>37.711748064085768</v>
      </c>
      <c r="I242" s="178">
        <f>I188/RES_summary!I$19</f>
        <v>37.249172662237257</v>
      </c>
      <c r="J242" s="178">
        <f>J188/RES_summary!J$19</f>
        <v>40.516400875200972</v>
      </c>
      <c r="K242" s="178">
        <f>K188/RES_summary!K$19</f>
        <v>41.302156132457313</v>
      </c>
      <c r="L242" s="178">
        <f>L188/RES_summary!L$19</f>
        <v>27.796233261600726</v>
      </c>
      <c r="M242" s="178">
        <f>M188/RES_summary!M$19</f>
        <v>31.621812696305536</v>
      </c>
      <c r="N242" s="178">
        <f>N188/RES_summary!N$19</f>
        <v>29.82495845424517</v>
      </c>
      <c r="O242" s="178">
        <f>O188/RES_summary!O$19</f>
        <v>29.285280421459483</v>
      </c>
      <c r="P242" s="178">
        <f>P188/RES_summary!P$19</f>
        <v>27.363351343217751</v>
      </c>
      <c r="Q242" s="178">
        <f>Q188/RES_summary!Q$19</f>
        <v>29.310419290920446</v>
      </c>
    </row>
    <row r="243" spans="1:17" ht="12" customHeight="1" x14ac:dyDescent="0.25">
      <c r="A243" s="167" t="s">
        <v>144</v>
      </c>
      <c r="B243" s="183">
        <f>B189/RES_summary!B$19</f>
        <v>29.733009391717868</v>
      </c>
      <c r="C243" s="183">
        <f>C189/RES_summary!C$19</f>
        <v>29.890352713265184</v>
      </c>
      <c r="D243" s="183">
        <f>D189/RES_summary!D$19</f>
        <v>30.113593188687371</v>
      </c>
      <c r="E243" s="183">
        <f>E189/RES_summary!E$19</f>
        <v>30.23084677743703</v>
      </c>
      <c r="F243" s="183">
        <f>F189/RES_summary!F$19</f>
        <v>30.085462852534217</v>
      </c>
      <c r="G243" s="183">
        <f>G189/RES_summary!G$19</f>
        <v>29.956068247061111</v>
      </c>
      <c r="H243" s="183">
        <f>H189/RES_summary!H$19</f>
        <v>30.252877219711657</v>
      </c>
      <c r="I243" s="183">
        <f>I189/RES_summary!I$19</f>
        <v>29.969520829239961</v>
      </c>
      <c r="J243" s="183">
        <f>J189/RES_summary!J$19</f>
        <v>29.715791436398057</v>
      </c>
      <c r="K243" s="183">
        <f>K189/RES_summary!K$19</f>
        <v>31.554247271519806</v>
      </c>
      <c r="L243" s="183">
        <f>L189/RES_summary!L$19</f>
        <v>28.56469267896755</v>
      </c>
      <c r="M243" s="183">
        <f>M189/RES_summary!M$19</f>
        <v>28.096652605496061</v>
      </c>
      <c r="N243" s="183">
        <f>N189/RES_summary!N$19</f>
        <v>27.296191304652996</v>
      </c>
      <c r="O243" s="183">
        <f>O189/RES_summary!O$19</f>
        <v>26.74702502940363</v>
      </c>
      <c r="P243" s="183">
        <f>P189/RES_summary!P$19</f>
        <v>25.938345202589709</v>
      </c>
      <c r="Q243" s="183">
        <f>Q189/RES_summary!Q$19</f>
        <v>25.475561983540725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31.929228012322124</v>
      </c>
      <c r="L244" s="183">
        <f>L190/RES_summary!L$19</f>
        <v>28.53138160203234</v>
      </c>
      <c r="M244" s="183">
        <f>M190/RES_summary!M$19</f>
        <v>27.827762882923476</v>
      </c>
      <c r="N244" s="183">
        <f>N190/RES_summary!N$19</f>
        <v>26.95633463883652</v>
      </c>
      <c r="O244" s="183">
        <f>O190/RES_summary!O$19</f>
        <v>26.353485889071315</v>
      </c>
      <c r="P244" s="183">
        <f>P190/RES_summary!P$19</f>
        <v>25.524535611403742</v>
      </c>
      <c r="Q244" s="183">
        <f>Q190/RES_summary!Q$19</f>
        <v>25.087618878602989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16.371494150200053</v>
      </c>
      <c r="L245" s="182">
        <f>L191/RES_summary!L$19</f>
        <v>14.575811716068122</v>
      </c>
      <c r="M245" s="182">
        <f>M191/RES_summary!M$19</f>
        <v>14.210655817217324</v>
      </c>
      <c r="N245" s="182">
        <f>N191/RES_summary!N$19</f>
        <v>13.738691163727356</v>
      </c>
      <c r="O245" s="182">
        <f>O191/RES_summary!O$19</f>
        <v>13.423900368862322</v>
      </c>
      <c r="P245" s="182">
        <f>P191/RES_summary!P$19</f>
        <v>12.974944093526791</v>
      </c>
      <c r="Q245" s="182">
        <f>Q191/RES_summary!Q$19</f>
        <v>12.733462725806213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15.557733862122069</v>
      </c>
      <c r="L246" s="181">
        <f>L192/RES_summary!L$19</f>
        <v>13.955569885964218</v>
      </c>
      <c r="M246" s="181">
        <f>M192/RES_summary!M$19</f>
        <v>13.617107065706154</v>
      </c>
      <c r="N246" s="181">
        <f>N192/RES_summary!N$19</f>
        <v>13.217643475109156</v>
      </c>
      <c r="O246" s="181">
        <f>O192/RES_summary!O$19</f>
        <v>12.929585520208995</v>
      </c>
      <c r="P246" s="181">
        <f>P192/RES_summary!P$19</f>
        <v>12.549591517876951</v>
      </c>
      <c r="Q246" s="181">
        <f>Q192/RES_summary!Q$19</f>
        <v>12.354156152796774</v>
      </c>
    </row>
    <row r="247" spans="1:17" ht="12" customHeight="1" x14ac:dyDescent="0.25">
      <c r="A247" s="163" t="s">
        <v>142</v>
      </c>
      <c r="B247" s="180">
        <f>B193/RES_summary!B$19</f>
        <v>33.901230365006576</v>
      </c>
      <c r="C247" s="180">
        <f>C193/RES_summary!C$19</f>
        <v>36.175277848557847</v>
      </c>
      <c r="D247" s="180">
        <f>D193/RES_summary!D$19</f>
        <v>37.199164461963697</v>
      </c>
      <c r="E247" s="180">
        <f>E193/RES_summary!E$19</f>
        <v>42.356213782195574</v>
      </c>
      <c r="F247" s="180">
        <f>F193/RES_summary!F$19</f>
        <v>40.180185890296436</v>
      </c>
      <c r="G247" s="180">
        <f>G193/RES_summary!G$19</f>
        <v>39.943173545841489</v>
      </c>
      <c r="H247" s="180">
        <f>H193/RES_summary!H$19</f>
        <v>38.219805406891119</v>
      </c>
      <c r="I247" s="180">
        <f>I193/RES_summary!I$19</f>
        <v>37.656198205038351</v>
      </c>
      <c r="J247" s="180">
        <f>J193/RES_summary!J$19</f>
        <v>40.980917602277849</v>
      </c>
      <c r="K247" s="180">
        <f>K193/RES_summary!K$19</f>
        <v>42.156068685068384</v>
      </c>
      <c r="L247" s="180">
        <f>L193/RES_summary!L$19</f>
        <v>27.744909294601108</v>
      </c>
      <c r="M247" s="180">
        <f>M193/RES_summary!M$19</f>
        <v>31.93239306895309</v>
      </c>
      <c r="N247" s="180">
        <f>N193/RES_summary!N$19</f>
        <v>30.06626596757981</v>
      </c>
      <c r="O247" s="180">
        <f>O193/RES_summary!O$19</f>
        <v>29.535486259594038</v>
      </c>
      <c r="P247" s="180">
        <f>P193/RES_summary!P$19</f>
        <v>27.521662379678208</v>
      </c>
      <c r="Q247" s="180">
        <f>Q193/RES_summary!Q$19</f>
        <v>29.665952018091097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37.055755766841216</v>
      </c>
      <c r="L248" s="179">
        <f>L194/RES_summary!L$19</f>
        <v>28.057458433220148</v>
      </c>
      <c r="M248" s="179">
        <f>M194/RES_summary!M$19</f>
        <v>29.810944945170128</v>
      </c>
      <c r="N248" s="179">
        <f>N194/RES_summary!N$19</f>
        <v>28.455705731222963</v>
      </c>
      <c r="O248" s="179">
        <f>O194/RES_summary!O$19</f>
        <v>27.912651054099413</v>
      </c>
      <c r="P248" s="179">
        <f>P194/RES_summary!P$19</f>
        <v>26.510941164202301</v>
      </c>
      <c r="Q248" s="179">
        <f>Q194/RES_summary!Q$19</f>
        <v>27.39326447843143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21.498021904719142</v>
      </c>
      <c r="L249" s="177">
        <f>L195/RES_summary!L$19</f>
        <v>14.101888547255932</v>
      </c>
      <c r="M249" s="177">
        <f>M195/RES_summary!M$19</f>
        <v>16.19383787946397</v>
      </c>
      <c r="N249" s="177">
        <f>N195/RES_summary!N$19</f>
        <v>15.238062256113812</v>
      </c>
      <c r="O249" s="177">
        <f>O195/RES_summary!O$19</f>
        <v>14.983065533890414</v>
      </c>
      <c r="P249" s="177">
        <f>P195/RES_summary!P$19</f>
        <v>13.961349646325361</v>
      </c>
      <c r="Q249" s="177">
        <f>Q195/RES_summary!Q$19</f>
        <v>15.039108325634658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15.557733862122076</v>
      </c>
      <c r="L250" s="177">
        <f>L196/RES_summary!L$19</f>
        <v>13.95556988596422</v>
      </c>
      <c r="M250" s="177">
        <f>M196/RES_summary!M$19</f>
        <v>13.617107065706163</v>
      </c>
      <c r="N250" s="177">
        <f>N196/RES_summary!N$19</f>
        <v>13.21764347510916</v>
      </c>
      <c r="O250" s="177">
        <f>O196/RES_summary!O$19</f>
        <v>12.929585520208995</v>
      </c>
      <c r="P250" s="177">
        <f>P196/RES_summary!P$19</f>
        <v>12.549591517876946</v>
      </c>
      <c r="Q250" s="177">
        <f>Q196/RES_summary!Q$19</f>
        <v>12.35415615279677</v>
      </c>
    </row>
    <row r="251" spans="1:17" ht="12" customHeight="1" x14ac:dyDescent="0.25">
      <c r="A251" s="158" t="s">
        <v>62</v>
      </c>
      <c r="B251" s="178">
        <f>B197/RES_summary!B$19</f>
        <v>10.337986122209189</v>
      </c>
      <c r="C251" s="178">
        <f>C197/RES_summary!C$19</f>
        <v>10.971661075849505</v>
      </c>
      <c r="D251" s="178">
        <f>D197/RES_summary!D$19</f>
        <v>11.019383569687188</v>
      </c>
      <c r="E251" s="178">
        <f>E197/RES_summary!E$19</f>
        <v>11.918110861992004</v>
      </c>
      <c r="F251" s="178">
        <f>F197/RES_summary!F$19</f>
        <v>12.403433551438745</v>
      </c>
      <c r="G251" s="178">
        <f>G197/RES_summary!G$19</f>
        <v>12.200225124338379</v>
      </c>
      <c r="H251" s="178">
        <f>H197/RES_summary!H$19</f>
        <v>12.55720598937069</v>
      </c>
      <c r="I251" s="178">
        <f>I197/RES_summary!I$19</f>
        <v>12.217759834001825</v>
      </c>
      <c r="J251" s="178">
        <f>J197/RES_summary!J$19</f>
        <v>12.265659674507878</v>
      </c>
      <c r="K251" s="178">
        <f>K197/RES_summary!K$19</f>
        <v>12.286414142474127</v>
      </c>
      <c r="L251" s="178">
        <f>L197/RES_summary!L$19</f>
        <v>10.365425709204894</v>
      </c>
      <c r="M251" s="178">
        <f>M197/RES_summary!M$19</f>
        <v>9.9359442112380574</v>
      </c>
      <c r="N251" s="178">
        <f>N197/RES_summary!N$19</f>
        <v>9.4952809337044712</v>
      </c>
      <c r="O251" s="178">
        <f>O197/RES_summary!O$19</f>
        <v>9.5097679124149543</v>
      </c>
      <c r="P251" s="178">
        <f>P197/RES_summary!P$19</f>
        <v>9.1237419190716267</v>
      </c>
      <c r="Q251" s="178">
        <f>Q197/RES_summary!Q$19</f>
        <v>8.7734724868039216</v>
      </c>
    </row>
    <row r="252" spans="1:17" ht="12" customHeight="1" x14ac:dyDescent="0.25">
      <c r="A252" s="23" t="s">
        <v>57</v>
      </c>
      <c r="B252" s="177">
        <f>B198/RES_summary!B$19</f>
        <v>9.3549941068599001</v>
      </c>
      <c r="C252" s="177">
        <f>C198/RES_summary!C$19</f>
        <v>9.4829464385829709</v>
      </c>
      <c r="D252" s="177">
        <f>D198/RES_summary!D$19</f>
        <v>9.6083870810513474</v>
      </c>
      <c r="E252" s="177">
        <f>E198/RES_summary!E$19</f>
        <v>9.490404612781699</v>
      </c>
      <c r="F252" s="177">
        <f>F198/RES_summary!F$19</f>
        <v>8.7798692199243433</v>
      </c>
      <c r="G252" s="177">
        <f>G198/RES_summary!G$19</f>
        <v>10.900501874084465</v>
      </c>
      <c r="H252" s="177">
        <f>H198/RES_summary!H$19</f>
        <v>9.3836042510996904</v>
      </c>
      <c r="I252" s="177">
        <f>I198/RES_summary!I$19</f>
        <v>10.420045713650163</v>
      </c>
      <c r="J252" s="177">
        <f>J198/RES_summary!J$19</f>
        <v>9.6011973124488836</v>
      </c>
      <c r="K252" s="177">
        <f>K198/RES_summary!K$19</f>
        <v>9.6550576375528436</v>
      </c>
      <c r="L252" s="177">
        <f>L198/RES_summary!L$19</f>
        <v>9.1721088113796512</v>
      </c>
      <c r="M252" s="177">
        <f>M198/RES_summary!M$19</f>
        <v>8.9338363629616939</v>
      </c>
      <c r="N252" s="177">
        <f>N198/RES_summary!N$19</f>
        <v>8.7559366841583977</v>
      </c>
      <c r="O252" s="177">
        <f>O198/RES_summary!O$19</f>
        <v>8.8021733698247928</v>
      </c>
      <c r="P252" s="177">
        <f>P198/RES_summary!P$19</f>
        <v>8.5743972614712316</v>
      </c>
      <c r="Q252" s="177">
        <f>Q198/RES_summary!Q$19</f>
        <v>7.8511241240230936</v>
      </c>
    </row>
    <row r="253" spans="1:17" ht="12" customHeight="1" x14ac:dyDescent="0.25">
      <c r="A253" s="29" t="s">
        <v>140</v>
      </c>
      <c r="B253" s="176">
        <f>B199/RES_summary!B$19</f>
        <v>10.666405113512523</v>
      </c>
      <c r="C253" s="176">
        <f>C199/RES_summary!C$19</f>
        <v>11.423630555652725</v>
      </c>
      <c r="D253" s="176">
        <f>D199/RES_summary!D$19</f>
        <v>11.676560016449084</v>
      </c>
      <c r="E253" s="176">
        <f>E199/RES_summary!E$19</f>
        <v>13.067684734411614</v>
      </c>
      <c r="F253" s="176">
        <f>F199/RES_summary!F$19</f>
        <v>13.683759615240501</v>
      </c>
      <c r="G253" s="176">
        <f>G199/RES_summary!G$19</f>
        <v>12.619965777394889</v>
      </c>
      <c r="H253" s="176">
        <f>H199/RES_summary!H$19</f>
        <v>13.37643806599414</v>
      </c>
      <c r="I253" s="176">
        <f>I199/RES_summary!I$19</f>
        <v>12.666147676127252</v>
      </c>
      <c r="J253" s="176">
        <f>J199/RES_summary!J$19</f>
        <v>13.350153727259059</v>
      </c>
      <c r="K253" s="176">
        <f>K199/RES_summary!K$19</f>
        <v>12.994514135008723</v>
      </c>
      <c r="L253" s="176">
        <f>L199/RES_summary!L$19</f>
        <v>10.669190081475188</v>
      </c>
      <c r="M253" s="176">
        <f>M199/RES_summary!M$19</f>
        <v>10.25966413090744</v>
      </c>
      <c r="N253" s="176">
        <f>N199/RES_summary!N$19</f>
        <v>9.7034545424294976</v>
      </c>
      <c r="O253" s="176">
        <f>O199/RES_summary!O$19</f>
        <v>9.6466042991870626</v>
      </c>
      <c r="P253" s="176">
        <f>P199/RES_summary!P$19</f>
        <v>9.2009687782389165</v>
      </c>
      <c r="Q253" s="176">
        <f>Q199/RES_summary!Q$19</f>
        <v>9.067724003233339</v>
      </c>
    </row>
    <row r="255" spans="1:17" ht="12" customHeight="1" x14ac:dyDescent="0.25">
      <c r="A255" s="152" t="s">
        <v>195</v>
      </c>
      <c r="B255" s="184">
        <f>B201/RES_summary!B$19</f>
        <v>6.7033848437919517</v>
      </c>
      <c r="C255" s="184">
        <f>C201/RES_summary!C$19</f>
        <v>4.9151395335744912</v>
      </c>
      <c r="D255" s="184">
        <f>D201/RES_summary!D$19</f>
        <v>4.9185753036825171</v>
      </c>
      <c r="E255" s="184">
        <f>E201/RES_summary!E$19</f>
        <v>3.6616140291996238</v>
      </c>
      <c r="F255" s="184">
        <f>F201/RES_summary!F$19</f>
        <v>2.7555927509618874</v>
      </c>
      <c r="G255" s="184">
        <f>G201/RES_summary!G$19</f>
        <v>2.6420011322896952</v>
      </c>
      <c r="H255" s="184">
        <f>H201/RES_summary!H$19</f>
        <v>1.720426733155765</v>
      </c>
      <c r="I255" s="184">
        <f>I201/RES_summary!I$19</f>
        <v>1.6576464243141329</v>
      </c>
      <c r="J255" s="184">
        <f>J201/RES_summary!J$19</f>
        <v>1.8430779416148328</v>
      </c>
      <c r="K255" s="184">
        <f>K201/RES_summary!K$19</f>
        <v>1.3747028395481011</v>
      </c>
      <c r="L255" s="184">
        <f>L201/RES_summary!L$19</f>
        <v>1.1308878858884857</v>
      </c>
      <c r="M255" s="184">
        <f>M201/RES_summary!M$19</f>
        <v>1.199595342773609</v>
      </c>
      <c r="N255" s="184">
        <f>N201/RES_summary!N$19</f>
        <v>1.0342938086558737</v>
      </c>
      <c r="O255" s="184">
        <f>O201/RES_summary!O$19</f>
        <v>0.76328679403578226</v>
      </c>
      <c r="P255" s="184">
        <f>P201/RES_summary!P$19</f>
        <v>0.55869217217663392</v>
      </c>
      <c r="Q255" s="184">
        <f>Q201/RES_summary!Q$19</f>
        <v>0.9327314265619786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5.434912248329395</v>
      </c>
      <c r="C260" s="178">
        <f>C206/RES_summary!C$19</f>
        <v>3.7543439107886338</v>
      </c>
      <c r="D260" s="178">
        <f>D206/RES_summary!D$19</f>
        <v>3.3536295062233394</v>
      </c>
      <c r="E260" s="178">
        <f>E206/RES_summary!E$19</f>
        <v>2.1195640143006793</v>
      </c>
      <c r="F260" s="178">
        <f>F206/RES_summary!F$19</f>
        <v>1.6000813411889414</v>
      </c>
      <c r="G260" s="178">
        <f>G206/RES_summary!G$19</f>
        <v>1.3059480604695646</v>
      </c>
      <c r="H260" s="178">
        <f>H206/RES_summary!H$19</f>
        <v>0.75565459848231631</v>
      </c>
      <c r="I260" s="178">
        <f>I206/RES_summary!I$19</f>
        <v>0.62142547645394797</v>
      </c>
      <c r="J260" s="178">
        <f>J206/RES_summary!J$19</f>
        <v>0.47972962430894217</v>
      </c>
      <c r="K260" s="178">
        <f>K206/RES_summary!K$19</f>
        <v>0.37301607082230898</v>
      </c>
      <c r="L260" s="178">
        <f>L206/RES_summary!L$19</f>
        <v>0.22797835940672842</v>
      </c>
      <c r="M260" s="178">
        <f>M206/RES_summary!M$19</f>
        <v>0.15568536619259604</v>
      </c>
      <c r="N260" s="178">
        <f>N206/RES_summary!N$19</f>
        <v>0.11498961083265254</v>
      </c>
      <c r="O260" s="178">
        <f>O206/RES_summary!O$19</f>
        <v>8.2312598013582289E-2</v>
      </c>
      <c r="P260" s="178">
        <f>P206/RES_summary!P$19</f>
        <v>5.4337441650287206E-2</v>
      </c>
      <c r="Q260" s="178">
        <f>Q206/RES_summary!Q$19</f>
        <v>4.1474382681833094E-2</v>
      </c>
    </row>
    <row r="261" spans="1:17" ht="12" customHeight="1" x14ac:dyDescent="0.25">
      <c r="A261" s="167" t="s">
        <v>144</v>
      </c>
      <c r="B261" s="183">
        <f>B207/RES_summary!B$19</f>
        <v>12.688766902349677</v>
      </c>
      <c r="C261" s="183">
        <f>C207/RES_summary!C$19</f>
        <v>12.551422816142074</v>
      </c>
      <c r="D261" s="183">
        <f>D207/RES_summary!D$19</f>
        <v>12.412647574920978</v>
      </c>
      <c r="E261" s="183">
        <f>E207/RES_summary!E$19</f>
        <v>12.33200881047668</v>
      </c>
      <c r="F261" s="183">
        <f>F207/RES_summary!F$19</f>
        <v>12.180619209800817</v>
      </c>
      <c r="G261" s="183">
        <f>G207/RES_summary!G$19</f>
        <v>12.03706074156487</v>
      </c>
      <c r="H261" s="183">
        <f>H207/RES_summary!H$19</f>
        <v>11.849540225476325</v>
      </c>
      <c r="I261" s="183">
        <f>I207/RES_summary!I$19</f>
        <v>11.735620122832808</v>
      </c>
      <c r="J261" s="183">
        <f>J207/RES_summary!J$19</f>
        <v>11.634058427471732</v>
      </c>
      <c r="K261" s="183">
        <f>K207/RES_summary!K$19</f>
        <v>12.319375336072861</v>
      </c>
      <c r="L261" s="183">
        <f>L207/RES_summary!L$19</f>
        <v>10.938548767147342</v>
      </c>
      <c r="M261" s="183">
        <f>M207/RES_summary!M$19</f>
        <v>10.641415479456469</v>
      </c>
      <c r="N261" s="183">
        <f>N207/RES_summary!N$19</f>
        <v>10.27695284611147</v>
      </c>
      <c r="O261" s="183">
        <f>O207/RES_summary!O$19</f>
        <v>10.008349253668927</v>
      </c>
      <c r="P261" s="183">
        <f>P207/RES_summary!P$19</f>
        <v>9.6736245403056742</v>
      </c>
      <c r="Q261" s="183">
        <f>Q207/RES_summary!Q$19</f>
        <v>9.4819464324000151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6.159687668036379</v>
      </c>
      <c r="L262" s="183">
        <f>L208/RES_summary!L$19</f>
        <v>5.4692743835736959</v>
      </c>
      <c r="M262" s="183">
        <f>M208/RES_summary!M$19</f>
        <v>5.3207077397282445</v>
      </c>
      <c r="N262" s="183">
        <f>N208/RES_summary!N$19</f>
        <v>5.138476423055744</v>
      </c>
      <c r="O262" s="183">
        <f>O208/RES_summary!O$19</f>
        <v>5.0041746268344811</v>
      </c>
      <c r="P262" s="183">
        <f>P208/RES_summary!P$19</f>
        <v>4.8368122701528486</v>
      </c>
      <c r="Q262" s="183">
        <f>Q208/RES_summary!Q$19</f>
        <v>4.7409732162000262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6.159687668036379</v>
      </c>
      <c r="L263" s="182">
        <f>L209/RES_summary!L$19</f>
        <v>5.4692743835736959</v>
      </c>
      <c r="M263" s="182">
        <f>M209/RES_summary!M$19</f>
        <v>5.3207077397282445</v>
      </c>
      <c r="N263" s="182">
        <f>N209/RES_summary!N$19</f>
        <v>5.138476423055744</v>
      </c>
      <c r="O263" s="182">
        <f>O209/RES_summary!O$19</f>
        <v>5.0041746268344811</v>
      </c>
      <c r="P263" s="182">
        <f>P209/RES_summary!P$19</f>
        <v>4.8368122701528486</v>
      </c>
      <c r="Q263" s="182">
        <f>Q209/RES_summary!Q$19</f>
        <v>4.7409732162000262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1.2684725954625562</v>
      </c>
      <c r="C269" s="178">
        <f>C215/RES_summary!C$19</f>
        <v>1.160795622785858</v>
      </c>
      <c r="D269" s="178">
        <f>D215/RES_summary!D$19</f>
        <v>1.5649457974591772</v>
      </c>
      <c r="E269" s="178">
        <f>E215/RES_summary!E$19</f>
        <v>1.5420500148989447</v>
      </c>
      <c r="F269" s="178">
        <f>F215/RES_summary!F$19</f>
        <v>1.1555114097729462</v>
      </c>
      <c r="G269" s="178">
        <f>G215/RES_summary!G$19</f>
        <v>1.3360530718201302</v>
      </c>
      <c r="H269" s="178">
        <f>H215/RES_summary!H$19</f>
        <v>0.96477213467344869</v>
      </c>
      <c r="I269" s="178">
        <f>I215/RES_summary!I$19</f>
        <v>1.0362209478601849</v>
      </c>
      <c r="J269" s="178">
        <f>J215/RES_summary!J$19</f>
        <v>1.3633483173058907</v>
      </c>
      <c r="K269" s="178">
        <f>K215/RES_summary!K$19</f>
        <v>1.0016867687257922</v>
      </c>
      <c r="L269" s="178">
        <f>L215/RES_summary!L$19</f>
        <v>0.90290952648175726</v>
      </c>
      <c r="M269" s="178">
        <f>M215/RES_summary!M$19</f>
        <v>1.0439099765810129</v>
      </c>
      <c r="N269" s="178">
        <f>N215/RES_summary!N$19</f>
        <v>0.91930419782322126</v>
      </c>
      <c r="O269" s="178">
        <f>O215/RES_summary!O$19</f>
        <v>0.6809741960222</v>
      </c>
      <c r="P269" s="178">
        <f>P215/RES_summary!P$19</f>
        <v>0.50435473052634683</v>
      </c>
      <c r="Q269" s="178">
        <f>Q215/RES_summary!Q$19</f>
        <v>0.89125704388014559</v>
      </c>
    </row>
    <row r="270" spans="1:17" ht="12" customHeight="1" x14ac:dyDescent="0.25">
      <c r="A270" s="23" t="s">
        <v>57</v>
      </c>
      <c r="B270" s="177">
        <f>B216/RES_summary!B$19</f>
        <v>5.065142294984966</v>
      </c>
      <c r="C270" s="177">
        <f>C216/RES_summary!C$19</f>
        <v>4.9842693566065757</v>
      </c>
      <c r="D270" s="177">
        <f>D216/RES_summary!D$19</f>
        <v>4.9249764802391756</v>
      </c>
      <c r="E270" s="177">
        <f>E216/RES_summary!E$19</f>
        <v>4.7985997222138952</v>
      </c>
      <c r="F270" s="177">
        <f>F216/RES_summary!F$19</f>
        <v>4.4258267204510959</v>
      </c>
      <c r="G270" s="177">
        <f>G216/RES_summary!G$19</f>
        <v>5.4731296889473766</v>
      </c>
      <c r="H270" s="177">
        <f>H216/RES_summary!H$19</f>
        <v>4.7021777014264492</v>
      </c>
      <c r="I270" s="177">
        <f>I216/RES_summary!I$19</f>
        <v>5.1907248276762896</v>
      </c>
      <c r="J270" s="177">
        <f>J216/RES_summary!J$19</f>
        <v>4.7129197313885642</v>
      </c>
      <c r="K270" s="177">
        <f>K216/RES_summary!K$19</f>
        <v>4.7240353389404808</v>
      </c>
      <c r="L270" s="177">
        <f>L216/RES_summary!L$19</f>
        <v>4.4499258770343468</v>
      </c>
      <c r="M270" s="177">
        <f>M216/RES_summary!M$19</f>
        <v>4.2754391994172982</v>
      </c>
      <c r="N270" s="177">
        <f>N216/RES_summary!N$19</f>
        <v>4.1842822918617566</v>
      </c>
      <c r="O270" s="177">
        <f>O216/RES_summary!O$19</f>
        <v>4.2023593781121766</v>
      </c>
      <c r="P270" s="177">
        <f>P216/RES_summary!P$19</f>
        <v>4.0920259078552794</v>
      </c>
      <c r="Q270" s="177">
        <f>Q216/RES_summary!Q$19</f>
        <v>3.6849536922945623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0.15827620364445927</v>
      </c>
      <c r="D275" s="168">
        <f t="shared" ref="D275:Q275" si="69">SUM(D276,D278,D280,D289)</f>
        <v>9.3934924246567589E-2</v>
      </c>
      <c r="E275" s="168">
        <f t="shared" si="69"/>
        <v>0.35553301184019404</v>
      </c>
      <c r="F275" s="168">
        <f t="shared" si="69"/>
        <v>0.25284444974497555</v>
      </c>
      <c r="G275" s="168">
        <f t="shared" si="69"/>
        <v>0.16245779917377426</v>
      </c>
      <c r="H275" s="168">
        <f t="shared" si="69"/>
        <v>0.19282425330935579</v>
      </c>
      <c r="I275" s="168">
        <f t="shared" si="69"/>
        <v>0.14352598797632668</v>
      </c>
      <c r="J275" s="168">
        <f t="shared" si="69"/>
        <v>0.38294809473075442</v>
      </c>
      <c r="K275" s="168">
        <f t="shared" si="69"/>
        <v>0.2839521084617681</v>
      </c>
      <c r="L275" s="168">
        <f t="shared" si="69"/>
        <v>1.0835896841882826</v>
      </c>
      <c r="M275" s="168">
        <f t="shared" si="69"/>
        <v>0.63086673358316769</v>
      </c>
      <c r="N275" s="168">
        <f t="shared" si="69"/>
        <v>0.5636816147749466</v>
      </c>
      <c r="O275" s="168">
        <f t="shared" si="69"/>
        <v>0.91814161846441811</v>
      </c>
      <c r="P275" s="168">
        <f t="shared" si="69"/>
        <v>1.5522918940712098</v>
      </c>
      <c r="Q275" s="168">
        <f t="shared" si="69"/>
        <v>1.6233123835897483</v>
      </c>
    </row>
    <row r="276" spans="1:17" ht="12" customHeight="1" x14ac:dyDescent="0.25">
      <c r="A276" s="158" t="s">
        <v>65</v>
      </c>
      <c r="B276" s="157"/>
      <c r="C276" s="157">
        <f>C277</f>
        <v>9.0256893987534337E-2</v>
      </c>
      <c r="D276" s="157">
        <f t="shared" ref="D276:Q276" si="70">D277</f>
        <v>5.4126074828948628E-2</v>
      </c>
      <c r="E276" s="157">
        <f t="shared" si="70"/>
        <v>0.20105349107164394</v>
      </c>
      <c r="F276" s="157">
        <f t="shared" si="70"/>
        <v>0.14207333885460108</v>
      </c>
      <c r="G276" s="157">
        <f t="shared" si="70"/>
        <v>8.7764856951984938E-2</v>
      </c>
      <c r="H276" s="157">
        <f t="shared" si="70"/>
        <v>0.10113403822003475</v>
      </c>
      <c r="I276" s="157">
        <f t="shared" si="70"/>
        <v>6.8144938550018977E-2</v>
      </c>
      <c r="J276" s="157">
        <f t="shared" si="70"/>
        <v>0.17695712438283229</v>
      </c>
      <c r="K276" s="157">
        <f t="shared" si="70"/>
        <v>0.15884364101931517</v>
      </c>
      <c r="L276" s="157">
        <f t="shared" si="70"/>
        <v>0.56677563548027654</v>
      </c>
      <c r="M276" s="157">
        <f t="shared" si="70"/>
        <v>0.29650297947083104</v>
      </c>
      <c r="N276" s="157">
        <f t="shared" si="70"/>
        <v>0.25133353605414366</v>
      </c>
      <c r="O276" s="157">
        <f t="shared" si="70"/>
        <v>0.39982650085712518</v>
      </c>
      <c r="P276" s="157">
        <f t="shared" si="70"/>
        <v>0.583312474382913</v>
      </c>
      <c r="Q276" s="157">
        <f t="shared" si="70"/>
        <v>0.63600771928395861</v>
      </c>
    </row>
    <row r="277" spans="1:17" ht="12" customHeight="1" x14ac:dyDescent="0.25">
      <c r="A277" s="23" t="s">
        <v>60</v>
      </c>
      <c r="B277" s="156"/>
      <c r="C277" s="156">
        <f>RES_hhdet_in_fec!C$145</f>
        <v>9.0256893987534337E-2</v>
      </c>
      <c r="D277" s="156">
        <f>RES_hhdet_in_fec!D$145</f>
        <v>5.4126074828948628E-2</v>
      </c>
      <c r="E277" s="156">
        <f>RES_hhdet_in_fec!E$145</f>
        <v>0.20105349107164394</v>
      </c>
      <c r="F277" s="156">
        <f>RES_hhdet_in_fec!F$145</f>
        <v>0.14207333885460108</v>
      </c>
      <c r="G277" s="156">
        <f>RES_hhdet_in_fec!G$145</f>
        <v>8.7764856951984938E-2</v>
      </c>
      <c r="H277" s="156">
        <f>RES_hhdet_in_fec!H$145</f>
        <v>0.10113403822003475</v>
      </c>
      <c r="I277" s="156">
        <f>RES_hhdet_in_fec!I$145</f>
        <v>6.8144938550018977E-2</v>
      </c>
      <c r="J277" s="156">
        <f>RES_hhdet_in_fec!J$145</f>
        <v>0.17695712438283229</v>
      </c>
      <c r="K277" s="156">
        <f>RES_hhdet_in_fec!K$145</f>
        <v>0.15884364101931517</v>
      </c>
      <c r="L277" s="156">
        <f>RES_hhdet_in_fec!L$145</f>
        <v>0.56677563548027654</v>
      </c>
      <c r="M277" s="156">
        <f>RES_hhdet_in_fec!M$145</f>
        <v>0.29650297947083104</v>
      </c>
      <c r="N277" s="156">
        <f>RES_hhdet_in_fec!N$145</f>
        <v>0.25133353605414366</v>
      </c>
      <c r="O277" s="156">
        <f>RES_hhdet_in_fec!O$145</f>
        <v>0.39982650085712518</v>
      </c>
      <c r="P277" s="156">
        <f>RES_hhdet_in_fec!P$145</f>
        <v>0.583312474382913</v>
      </c>
      <c r="Q277" s="156">
        <f>RES_hhdet_in_fec!Q$145</f>
        <v>0.63600771928395861</v>
      </c>
    </row>
    <row r="278" spans="1:17" ht="12" customHeight="1" x14ac:dyDescent="0.25">
      <c r="A278" s="158" t="s">
        <v>112</v>
      </c>
      <c r="B278" s="157"/>
      <c r="C278" s="157">
        <f>C279</f>
        <v>7.4829659002763199E-3</v>
      </c>
      <c r="D278" s="157">
        <f t="shared" ref="D278:Q278" si="71">D279</f>
        <v>4.2509682346999582E-3</v>
      </c>
      <c r="E278" s="157">
        <f t="shared" si="71"/>
        <v>1.4248146423490983E-2</v>
      </c>
      <c r="F278" s="157">
        <f t="shared" si="71"/>
        <v>1.043392822065759E-2</v>
      </c>
      <c r="G278" s="157">
        <f t="shared" si="71"/>
        <v>7.0865988138627753E-3</v>
      </c>
      <c r="H278" s="157">
        <f t="shared" si="71"/>
        <v>9.8264290393391095E-3</v>
      </c>
      <c r="I278" s="157">
        <f t="shared" si="71"/>
        <v>8.4780652283419633E-3</v>
      </c>
      <c r="J278" s="157">
        <f t="shared" si="71"/>
        <v>2.1057656553401208E-2</v>
      </c>
      <c r="K278" s="157">
        <f t="shared" si="71"/>
        <v>1.363791707227463E-2</v>
      </c>
      <c r="L278" s="157">
        <f t="shared" si="71"/>
        <v>6.5094691450388695E-2</v>
      </c>
      <c r="M278" s="157">
        <f t="shared" si="71"/>
        <v>3.5792412456404354E-2</v>
      </c>
      <c r="N278" s="157">
        <f t="shared" si="71"/>
        <v>3.5094502304177898E-2</v>
      </c>
      <c r="O278" s="157">
        <f t="shared" si="71"/>
        <v>5.3914974325573073E-2</v>
      </c>
      <c r="P278" s="157">
        <f t="shared" si="71"/>
        <v>9.9197298404718581E-2</v>
      </c>
      <c r="Q278" s="157">
        <f t="shared" si="71"/>
        <v>9.4770895524686649E-2</v>
      </c>
    </row>
    <row r="279" spans="1:17" ht="12" customHeight="1" x14ac:dyDescent="0.25">
      <c r="A279" s="23" t="s">
        <v>60</v>
      </c>
      <c r="B279" s="156"/>
      <c r="C279" s="156">
        <f>RES_hhdet_in_fec!C$147</f>
        <v>7.4829659002763199E-3</v>
      </c>
      <c r="D279" s="156">
        <f>RES_hhdet_in_fec!D$147</f>
        <v>4.2509682346999582E-3</v>
      </c>
      <c r="E279" s="156">
        <f>RES_hhdet_in_fec!E$147</f>
        <v>1.4248146423490983E-2</v>
      </c>
      <c r="F279" s="156">
        <f>RES_hhdet_in_fec!F$147</f>
        <v>1.043392822065759E-2</v>
      </c>
      <c r="G279" s="156">
        <f>RES_hhdet_in_fec!G$147</f>
        <v>7.0865988138627753E-3</v>
      </c>
      <c r="H279" s="156">
        <f>RES_hhdet_in_fec!H$147</f>
        <v>9.8264290393391095E-3</v>
      </c>
      <c r="I279" s="156">
        <f>RES_hhdet_in_fec!I$147</f>
        <v>8.4780652283419633E-3</v>
      </c>
      <c r="J279" s="156">
        <f>RES_hhdet_in_fec!J$147</f>
        <v>2.1057656553401208E-2</v>
      </c>
      <c r="K279" s="156">
        <f>RES_hhdet_in_fec!K$147</f>
        <v>1.363791707227463E-2</v>
      </c>
      <c r="L279" s="156">
        <f>RES_hhdet_in_fec!L$147</f>
        <v>6.5094691450388695E-2</v>
      </c>
      <c r="M279" s="156">
        <f>RES_hhdet_in_fec!M$147</f>
        <v>3.5792412456404354E-2</v>
      </c>
      <c r="N279" s="156">
        <f>RES_hhdet_in_fec!N$147</f>
        <v>3.5094502304177898E-2</v>
      </c>
      <c r="O279" s="156">
        <f>RES_hhdet_in_fec!O$147</f>
        <v>5.3914974325573073E-2</v>
      </c>
      <c r="P279" s="156">
        <f>RES_hhdet_in_fec!P$147</f>
        <v>9.9197298404718581E-2</v>
      </c>
      <c r="Q279" s="156">
        <f>RES_hhdet_in_fec!Q$147</f>
        <v>9.4770895524686649E-2</v>
      </c>
    </row>
    <row r="280" spans="1:17" ht="12" customHeight="1" x14ac:dyDescent="0.25">
      <c r="A280" s="158" t="s">
        <v>63</v>
      </c>
      <c r="B280" s="157"/>
      <c r="C280" s="157">
        <f>SUM(C281:C282,C285:C286)</f>
        <v>4.7648073186106248E-2</v>
      </c>
      <c r="D280" s="157">
        <f t="shared" ref="D280:Q280" si="72">SUM(D281:D282,D285:D286)</f>
        <v>2.7988933574390633E-2</v>
      </c>
      <c r="E280" s="157">
        <f t="shared" si="72"/>
        <v>0.11075220649776706</v>
      </c>
      <c r="F280" s="157">
        <f t="shared" si="72"/>
        <v>7.7512401346004123E-2</v>
      </c>
      <c r="G280" s="157">
        <f t="shared" si="72"/>
        <v>5.3074031477481659E-2</v>
      </c>
      <c r="H280" s="157">
        <f t="shared" si="72"/>
        <v>6.2770971366194167E-2</v>
      </c>
      <c r="I280" s="157">
        <f t="shared" si="72"/>
        <v>5.1734680912928689E-2</v>
      </c>
      <c r="J280" s="157">
        <f t="shared" si="72"/>
        <v>0.14390637425883954</v>
      </c>
      <c r="K280" s="157">
        <f t="shared" si="72"/>
        <v>8.2940545633301263E-2</v>
      </c>
      <c r="L280" s="157">
        <f t="shared" si="72"/>
        <v>0.33452232657595948</v>
      </c>
      <c r="M280" s="157">
        <f t="shared" si="72"/>
        <v>0.22871096481336362</v>
      </c>
      <c r="N280" s="157">
        <f t="shared" si="72"/>
        <v>0.2121770117175078</v>
      </c>
      <c r="O280" s="157">
        <f t="shared" si="72"/>
        <v>0.35346657472535736</v>
      </c>
      <c r="P280" s="157">
        <f t="shared" si="72"/>
        <v>0.66166592722331241</v>
      </c>
      <c r="Q280" s="157">
        <f t="shared" si="72"/>
        <v>0.69360101513764671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4.7648073186106248E-2</v>
      </c>
      <c r="D285" s="162">
        <f>RES_hhdet_in_fec!D$153</f>
        <v>2.7988933574390633E-2</v>
      </c>
      <c r="E285" s="162">
        <f>RES_hhdet_in_fec!E$153</f>
        <v>0.11075220649776706</v>
      </c>
      <c r="F285" s="162">
        <f>RES_hhdet_in_fec!F$153</f>
        <v>7.7512401346004123E-2</v>
      </c>
      <c r="G285" s="162">
        <f>RES_hhdet_in_fec!G$153</f>
        <v>5.3074031477481659E-2</v>
      </c>
      <c r="H285" s="162">
        <f>RES_hhdet_in_fec!H$153</f>
        <v>6.2770971366194167E-2</v>
      </c>
      <c r="I285" s="162">
        <f>RES_hhdet_in_fec!I$153</f>
        <v>5.1734680912928689E-2</v>
      </c>
      <c r="J285" s="162">
        <f>RES_hhdet_in_fec!J$153</f>
        <v>0.14390637425883954</v>
      </c>
      <c r="K285" s="162">
        <f>RES_hhdet_in_fec!K$153</f>
        <v>0</v>
      </c>
      <c r="L285" s="162">
        <f>RES_hhdet_in_fec!L$153</f>
        <v>0.25862271219729466</v>
      </c>
      <c r="M285" s="162">
        <f>RES_hhdet_in_fec!M$153</f>
        <v>0.1450328393855399</v>
      </c>
      <c r="N285" s="162">
        <f>RES_hhdet_in_fec!N$153</f>
        <v>0.13104051587667687</v>
      </c>
      <c r="O285" s="162">
        <f>RES_hhdet_in_fec!O$153</f>
        <v>0.19723366165680437</v>
      </c>
      <c r="P285" s="162">
        <f>RES_hhdet_in_fec!P$153</f>
        <v>0.42613791411124263</v>
      </c>
      <c r="Q285" s="162">
        <f>RES_hhdet_in_fec!Q$153</f>
        <v>0.50129209171033895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8.2940545633301263E-2</v>
      </c>
      <c r="L286" s="160">
        <f t="shared" si="74"/>
        <v>7.5899614378664798E-2</v>
      </c>
      <c r="M286" s="160">
        <f t="shared" si="74"/>
        <v>8.3678125427823727E-2</v>
      </c>
      <c r="N286" s="160">
        <f t="shared" si="74"/>
        <v>8.1136495840830936E-2</v>
      </c>
      <c r="O286" s="160">
        <f t="shared" si="74"/>
        <v>0.15623291306855303</v>
      </c>
      <c r="P286" s="160">
        <f t="shared" si="74"/>
        <v>0.23552801311206978</v>
      </c>
      <c r="Q286" s="160">
        <f t="shared" si="74"/>
        <v>0.19230892342730774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5.3832046278974879E-2</v>
      </c>
      <c r="L287" s="156">
        <f>RES_hhdet_in_fec!L$155</f>
        <v>4.3563334946641857E-2</v>
      </c>
      <c r="M287" s="156">
        <f>RES_hhdet_in_fec!M$155</f>
        <v>5.119694276533391E-2</v>
      </c>
      <c r="N287" s="156">
        <f>RES_hhdet_in_fec!N$155</f>
        <v>4.8952902793160863E-2</v>
      </c>
      <c r="O287" s="156">
        <f>RES_hhdet_in_fec!O$155</f>
        <v>9.4207134469059706E-2</v>
      </c>
      <c r="P287" s="156">
        <f>RES_hhdet_in_fec!P$155</f>
        <v>0.13938939137737122</v>
      </c>
      <c r="Q287" s="156">
        <f>RES_hhdet_in_fec!Q$155</f>
        <v>0.11782457865703164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2.9108499354326384E-2</v>
      </c>
      <c r="L288" s="156">
        <f>RES_hhdet_in_fec!L$156</f>
        <v>3.2336279432022948E-2</v>
      </c>
      <c r="M288" s="156">
        <f>RES_hhdet_in_fec!M$156</f>
        <v>3.2481182662489817E-2</v>
      </c>
      <c r="N288" s="156">
        <f>RES_hhdet_in_fec!N$156</f>
        <v>3.2183593047670073E-2</v>
      </c>
      <c r="O288" s="156">
        <f>RES_hhdet_in_fec!O$156</f>
        <v>6.2025778599493334E-2</v>
      </c>
      <c r="P288" s="156">
        <f>RES_hhdet_in_fec!P$156</f>
        <v>9.6138621734698559E-2</v>
      </c>
      <c r="Q288" s="156">
        <f>RES_hhdet_in_fec!Q$156</f>
        <v>7.4484344770276101E-2</v>
      </c>
    </row>
    <row r="289" spans="1:17" ht="12" customHeight="1" x14ac:dyDescent="0.25">
      <c r="A289" s="158" t="s">
        <v>62</v>
      </c>
      <c r="B289" s="157"/>
      <c r="C289" s="157">
        <f>SUM(C290:C291)</f>
        <v>1.2888270570542378E-2</v>
      </c>
      <c r="D289" s="157">
        <f t="shared" ref="D289:Q289" si="75">SUM(D290:D291)</f>
        <v>7.5689476085283687E-3</v>
      </c>
      <c r="E289" s="157">
        <f t="shared" si="75"/>
        <v>2.947916784729207E-2</v>
      </c>
      <c r="F289" s="157">
        <f t="shared" si="75"/>
        <v>2.282478132371276E-2</v>
      </c>
      <c r="G289" s="157">
        <f t="shared" si="75"/>
        <v>1.4532311930444875E-2</v>
      </c>
      <c r="H289" s="157">
        <f t="shared" si="75"/>
        <v>1.9092814683787766E-2</v>
      </c>
      <c r="I289" s="157">
        <f t="shared" si="75"/>
        <v>1.5168303285037054E-2</v>
      </c>
      <c r="J289" s="157">
        <f t="shared" si="75"/>
        <v>4.1026939535681373E-2</v>
      </c>
      <c r="K289" s="157">
        <f t="shared" si="75"/>
        <v>2.8530004736877047E-2</v>
      </c>
      <c r="L289" s="157">
        <f t="shared" si="75"/>
        <v>0.11719703068165781</v>
      </c>
      <c r="M289" s="157">
        <f t="shared" si="75"/>
        <v>6.9860376842568794E-2</v>
      </c>
      <c r="N289" s="157">
        <f t="shared" si="75"/>
        <v>6.5076564699117226E-2</v>
      </c>
      <c r="O289" s="157">
        <f t="shared" si="75"/>
        <v>0.11093356855636247</v>
      </c>
      <c r="P289" s="157">
        <f t="shared" si="75"/>
        <v>0.2081161940602658</v>
      </c>
      <c r="Q289" s="157">
        <f t="shared" si="75"/>
        <v>0.19893275364345622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1.2888270570542378E-2</v>
      </c>
      <c r="D291" s="57">
        <f>RES_hhdet_in_fec!D$159</f>
        <v>7.5689476085283687E-3</v>
      </c>
      <c r="E291" s="57">
        <f>RES_hhdet_in_fec!E$159</f>
        <v>2.947916784729207E-2</v>
      </c>
      <c r="F291" s="57">
        <f>RES_hhdet_in_fec!F$159</f>
        <v>2.282478132371276E-2</v>
      </c>
      <c r="G291" s="57">
        <f>RES_hhdet_in_fec!G$159</f>
        <v>1.4532311930444875E-2</v>
      </c>
      <c r="H291" s="57">
        <f>RES_hhdet_in_fec!H$159</f>
        <v>1.9092814683787766E-2</v>
      </c>
      <c r="I291" s="57">
        <f>RES_hhdet_in_fec!I$159</f>
        <v>1.5168303285037054E-2</v>
      </c>
      <c r="J291" s="57">
        <f>RES_hhdet_in_fec!J$159</f>
        <v>4.1026939535681373E-2</v>
      </c>
      <c r="K291" s="57">
        <f>RES_hhdet_in_fec!K$159</f>
        <v>2.8530004736877047E-2</v>
      </c>
      <c r="L291" s="57">
        <f>RES_hhdet_in_fec!L$159</f>
        <v>0.11719703068165781</v>
      </c>
      <c r="M291" s="57">
        <f>RES_hhdet_in_fec!M$159</f>
        <v>6.9860376842568794E-2</v>
      </c>
      <c r="N291" s="57">
        <f>RES_hhdet_in_fec!N$159</f>
        <v>6.5076564699117226E-2</v>
      </c>
      <c r="O291" s="57">
        <f>RES_hhdet_in_fec!O$159</f>
        <v>0.11093356855636247</v>
      </c>
      <c r="P291" s="57">
        <f>RES_hhdet_in_fec!P$159</f>
        <v>0.2081161940602658</v>
      </c>
      <c r="Q291" s="57">
        <f>RES_hhdet_in_fec!Q$159</f>
        <v>0.19893275364345622</v>
      </c>
    </row>
    <row r="293" spans="1:17" ht="12" customHeight="1" x14ac:dyDescent="0.25">
      <c r="A293" s="152" t="s">
        <v>192</v>
      </c>
      <c r="B293" s="168"/>
      <c r="C293" s="168">
        <f>SUM(C294,C296,C298,C307)</f>
        <v>0.17276845653452147</v>
      </c>
      <c r="D293" s="168">
        <f t="shared" ref="D293:Q293" si="76">SUM(D294,D296,D298,D307)</f>
        <v>0.10575581773255038</v>
      </c>
      <c r="E293" s="168">
        <f t="shared" si="76"/>
        <v>0.40984424109306672</v>
      </c>
      <c r="F293" s="168">
        <f t="shared" si="76"/>
        <v>0.30308573384586157</v>
      </c>
      <c r="G293" s="168">
        <f t="shared" si="76"/>
        <v>0.20128215296900925</v>
      </c>
      <c r="H293" s="168">
        <f t="shared" si="76"/>
        <v>0.25057790619881654</v>
      </c>
      <c r="I293" s="168">
        <f t="shared" si="76"/>
        <v>0.19192124940035368</v>
      </c>
      <c r="J293" s="168">
        <f t="shared" si="76"/>
        <v>0.53650300297584452</v>
      </c>
      <c r="K293" s="168">
        <f t="shared" si="76"/>
        <v>0.39125059585801658</v>
      </c>
      <c r="L293" s="168">
        <f t="shared" si="76"/>
        <v>1.8444836146236006</v>
      </c>
      <c r="M293" s="168">
        <f t="shared" si="76"/>
        <v>1.0681168047983423</v>
      </c>
      <c r="N293" s="168">
        <f t="shared" si="76"/>
        <v>0.98434667368081985</v>
      </c>
      <c r="O293" s="168">
        <f t="shared" si="76"/>
        <v>1.6374406949518949</v>
      </c>
      <c r="P293" s="168">
        <f t="shared" si="76"/>
        <v>2.7000806337509595</v>
      </c>
      <c r="Q293" s="168">
        <f t="shared" si="76"/>
        <v>2.9203989170462723</v>
      </c>
    </row>
    <row r="294" spans="1:17" ht="12" customHeight="1" x14ac:dyDescent="0.25">
      <c r="A294" s="158" t="s">
        <v>65</v>
      </c>
      <c r="B294" s="157"/>
      <c r="C294" s="157">
        <f>C295</f>
        <v>0.11384469647298089</v>
      </c>
      <c r="D294" s="157">
        <f t="shared" ref="D294:Q294" si="77">D295</f>
        <v>7.11006573854851E-2</v>
      </c>
      <c r="E294" s="157">
        <f t="shared" si="77"/>
        <v>0.27683325013999993</v>
      </c>
      <c r="F294" s="157">
        <f t="shared" si="77"/>
        <v>0.2062509279479193</v>
      </c>
      <c r="G294" s="157">
        <f t="shared" si="77"/>
        <v>0.1352693188720287</v>
      </c>
      <c r="H294" s="157">
        <f t="shared" si="77"/>
        <v>0.16716033877682371</v>
      </c>
      <c r="I294" s="157">
        <f t="shared" si="77"/>
        <v>0.12175473301106789</v>
      </c>
      <c r="J294" s="157">
        <f t="shared" si="77"/>
        <v>0.34492238276784037</v>
      </c>
      <c r="K294" s="157">
        <f t="shared" si="77"/>
        <v>0.26332111371011929</v>
      </c>
      <c r="L294" s="157">
        <f t="shared" si="77"/>
        <v>1.3106322141289468</v>
      </c>
      <c r="M294" s="157">
        <f t="shared" si="77"/>
        <v>0.72540468247288881</v>
      </c>
      <c r="N294" s="157">
        <f t="shared" si="77"/>
        <v>0.65427031083305032</v>
      </c>
      <c r="O294" s="157">
        <f t="shared" si="77"/>
        <v>1.0874186913875132</v>
      </c>
      <c r="P294" s="157">
        <f t="shared" si="77"/>
        <v>1.6637430426868247</v>
      </c>
      <c r="Q294" s="157">
        <f t="shared" si="77"/>
        <v>1.8731367478691663</v>
      </c>
    </row>
    <row r="295" spans="1:17" ht="12" customHeight="1" x14ac:dyDescent="0.25">
      <c r="A295" s="23" t="s">
        <v>60</v>
      </c>
      <c r="B295" s="156"/>
      <c r="C295" s="156">
        <f>RES_hhdet_in_tes!C$145</f>
        <v>0.11384469647298089</v>
      </c>
      <c r="D295" s="156">
        <f>RES_hhdet_in_tes!D$145</f>
        <v>7.11006573854851E-2</v>
      </c>
      <c r="E295" s="156">
        <f>RES_hhdet_in_tes!E$145</f>
        <v>0.27683325013999993</v>
      </c>
      <c r="F295" s="156">
        <f>RES_hhdet_in_tes!F$145</f>
        <v>0.2062509279479193</v>
      </c>
      <c r="G295" s="156">
        <f>RES_hhdet_in_tes!G$145</f>
        <v>0.1352693188720287</v>
      </c>
      <c r="H295" s="156">
        <f>RES_hhdet_in_tes!H$145</f>
        <v>0.16716033877682371</v>
      </c>
      <c r="I295" s="156">
        <f>RES_hhdet_in_tes!I$145</f>
        <v>0.12175473301106789</v>
      </c>
      <c r="J295" s="156">
        <f>RES_hhdet_in_tes!J$145</f>
        <v>0.34492238276784037</v>
      </c>
      <c r="K295" s="156">
        <f>RES_hhdet_in_tes!K$145</f>
        <v>0.26332111371011929</v>
      </c>
      <c r="L295" s="156">
        <f>RES_hhdet_in_tes!L$145</f>
        <v>1.3106322141289468</v>
      </c>
      <c r="M295" s="156">
        <f>RES_hhdet_in_tes!M$145</f>
        <v>0.72540468247288881</v>
      </c>
      <c r="N295" s="156">
        <f>RES_hhdet_in_tes!N$145</f>
        <v>0.65427031083305032</v>
      </c>
      <c r="O295" s="156">
        <f>RES_hhdet_in_tes!O$145</f>
        <v>1.0874186913875132</v>
      </c>
      <c r="P295" s="156">
        <f>RES_hhdet_in_tes!P$145</f>
        <v>1.6637430426868247</v>
      </c>
      <c r="Q295" s="156">
        <f>RES_hhdet_in_tes!Q$145</f>
        <v>1.8731367478691663</v>
      </c>
    </row>
    <row r="296" spans="1:17" ht="12" customHeight="1" x14ac:dyDescent="0.25">
      <c r="A296" s="158" t="s">
        <v>112</v>
      </c>
      <c r="B296" s="157"/>
      <c r="C296" s="157">
        <f>C297</f>
        <v>1.4187365656871512E-2</v>
      </c>
      <c r="D296" s="157">
        <f t="shared" ref="D296:Q296" si="78">D297</f>
        <v>8.259647515837314E-3</v>
      </c>
      <c r="E296" s="157">
        <f t="shared" si="78"/>
        <v>2.8489069719481553E-2</v>
      </c>
      <c r="F296" s="157">
        <f t="shared" si="78"/>
        <v>2.14953544758031E-2</v>
      </c>
      <c r="G296" s="157">
        <f t="shared" si="78"/>
        <v>1.5100931488651416E-2</v>
      </c>
      <c r="H296" s="157">
        <f t="shared" si="78"/>
        <v>2.1234451124038697E-2</v>
      </c>
      <c r="I296" s="157">
        <f t="shared" si="78"/>
        <v>1.9092979440897561E-2</v>
      </c>
      <c r="J296" s="157">
        <f t="shared" si="78"/>
        <v>4.9772387733389559E-2</v>
      </c>
      <c r="K296" s="157">
        <f t="shared" si="78"/>
        <v>3.4284370779481571E-2</v>
      </c>
      <c r="L296" s="157">
        <f t="shared" si="78"/>
        <v>0.17294796701253912</v>
      </c>
      <c r="M296" s="157">
        <f t="shared" si="78"/>
        <v>0.10163854096897885</v>
      </c>
      <c r="N296" s="157">
        <f t="shared" si="78"/>
        <v>0.10471169603974356</v>
      </c>
      <c r="O296" s="157">
        <f t="shared" si="78"/>
        <v>0.16923206741398408</v>
      </c>
      <c r="P296" s="157">
        <f t="shared" si="78"/>
        <v>0.32585638162064856</v>
      </c>
      <c r="Q296" s="157">
        <f t="shared" si="78"/>
        <v>0.32408052302404522</v>
      </c>
    </row>
    <row r="297" spans="1:17" ht="12" customHeight="1" x14ac:dyDescent="0.25">
      <c r="A297" s="23" t="s">
        <v>60</v>
      </c>
      <c r="B297" s="156"/>
      <c r="C297" s="156">
        <f>RES_hhdet_in_tes!C$147</f>
        <v>1.4187365656871512E-2</v>
      </c>
      <c r="D297" s="156">
        <f>RES_hhdet_in_tes!D$147</f>
        <v>8.259647515837314E-3</v>
      </c>
      <c r="E297" s="156">
        <f>RES_hhdet_in_tes!E$147</f>
        <v>2.8489069719481553E-2</v>
      </c>
      <c r="F297" s="156">
        <f>RES_hhdet_in_tes!F$147</f>
        <v>2.14953544758031E-2</v>
      </c>
      <c r="G297" s="156">
        <f>RES_hhdet_in_tes!G$147</f>
        <v>1.5100931488651416E-2</v>
      </c>
      <c r="H297" s="156">
        <f>RES_hhdet_in_tes!H$147</f>
        <v>2.1234451124038697E-2</v>
      </c>
      <c r="I297" s="156">
        <f>RES_hhdet_in_tes!I$147</f>
        <v>1.9092979440897561E-2</v>
      </c>
      <c r="J297" s="156">
        <f>RES_hhdet_in_tes!J$147</f>
        <v>4.9772387733389559E-2</v>
      </c>
      <c r="K297" s="156">
        <f>RES_hhdet_in_tes!K$147</f>
        <v>3.4284370779481571E-2</v>
      </c>
      <c r="L297" s="156">
        <f>RES_hhdet_in_tes!L$147</f>
        <v>0.17294796701253912</v>
      </c>
      <c r="M297" s="156">
        <f>RES_hhdet_in_tes!M$147</f>
        <v>0.10163854096897885</v>
      </c>
      <c r="N297" s="156">
        <f>RES_hhdet_in_tes!N$147</f>
        <v>0.10471169603974356</v>
      </c>
      <c r="O297" s="156">
        <f>RES_hhdet_in_tes!O$147</f>
        <v>0.16923206741398408</v>
      </c>
      <c r="P297" s="156">
        <f>RES_hhdet_in_tes!P$147</f>
        <v>0.32585638162064856</v>
      </c>
      <c r="Q297" s="156">
        <f>RES_hhdet_in_tes!Q$147</f>
        <v>0.32408052302404522</v>
      </c>
    </row>
    <row r="298" spans="1:17" ht="12" customHeight="1" x14ac:dyDescent="0.25">
      <c r="A298" s="158" t="s">
        <v>63</v>
      </c>
      <c r="B298" s="157"/>
      <c r="C298" s="157">
        <f>SUM(C299:C300,C303:C304)</f>
        <v>3.3999254499326295E-2</v>
      </c>
      <c r="D298" s="157">
        <f t="shared" ref="D298:Q298" si="79">SUM(D299:D300,D303:D304)</f>
        <v>2.0088752692457679E-2</v>
      </c>
      <c r="E298" s="157">
        <f t="shared" si="79"/>
        <v>7.987510327233302E-2</v>
      </c>
      <c r="F298" s="157">
        <f t="shared" si="79"/>
        <v>5.6197307799602317E-2</v>
      </c>
      <c r="G298" s="157">
        <f t="shared" si="79"/>
        <v>3.8686197001354894E-2</v>
      </c>
      <c r="H298" s="157">
        <f t="shared" si="79"/>
        <v>4.6060916534583864E-2</v>
      </c>
      <c r="I298" s="157">
        <f t="shared" si="79"/>
        <v>3.8217606466507896E-2</v>
      </c>
      <c r="J298" s="157">
        <f t="shared" si="79"/>
        <v>0.10696107673729045</v>
      </c>
      <c r="K298" s="157">
        <f t="shared" si="79"/>
        <v>6.9331269731981879E-2</v>
      </c>
      <c r="L298" s="157">
        <f t="shared" si="79"/>
        <v>0.26068858845287135</v>
      </c>
      <c r="M298" s="157">
        <f t="shared" si="79"/>
        <v>0.18114351133226048</v>
      </c>
      <c r="N298" s="157">
        <f t="shared" si="79"/>
        <v>0.16935861130436081</v>
      </c>
      <c r="O298" s="157">
        <f t="shared" si="79"/>
        <v>0.28506334349518864</v>
      </c>
      <c r="P298" s="157">
        <f t="shared" si="79"/>
        <v>0.53045783331681107</v>
      </c>
      <c r="Q298" s="157">
        <f t="shared" si="79"/>
        <v>0.55059816570048181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3.3999254499326295E-2</v>
      </c>
      <c r="D303" s="162">
        <f>RES_hhdet_in_tes!D$153</f>
        <v>2.0088752692457679E-2</v>
      </c>
      <c r="E303" s="162">
        <f>RES_hhdet_in_tes!E$153</f>
        <v>7.987510327233302E-2</v>
      </c>
      <c r="F303" s="162">
        <f>RES_hhdet_in_tes!F$153</f>
        <v>5.6197307799602317E-2</v>
      </c>
      <c r="G303" s="162">
        <f>RES_hhdet_in_tes!G$153</f>
        <v>3.8686197001354894E-2</v>
      </c>
      <c r="H303" s="162">
        <f>RES_hhdet_in_tes!H$153</f>
        <v>4.6060916534583864E-2</v>
      </c>
      <c r="I303" s="162">
        <f>RES_hhdet_in_tes!I$153</f>
        <v>3.8217606466507896E-2</v>
      </c>
      <c r="J303" s="162">
        <f>RES_hhdet_in_tes!J$153</f>
        <v>0.10696107673729045</v>
      </c>
      <c r="K303" s="162">
        <f>RES_hhdet_in_tes!K$153</f>
        <v>0</v>
      </c>
      <c r="L303" s="162">
        <f>RES_hhdet_in_tes!L$153</f>
        <v>0.19471163548075704</v>
      </c>
      <c r="M303" s="162">
        <f>RES_hhdet_in_tes!M$153</f>
        <v>0.10973925394785304</v>
      </c>
      <c r="N303" s="162">
        <f>RES_hhdet_in_tes!N$153</f>
        <v>9.9625862694795536E-2</v>
      </c>
      <c r="O303" s="162">
        <f>RES_hhdet_in_tes!O$153</f>
        <v>0.15051610815864377</v>
      </c>
      <c r="P303" s="162">
        <f>RES_hhdet_in_tes!P$153</f>
        <v>0.32638723681380016</v>
      </c>
      <c r="Q303" s="162">
        <f>RES_hhdet_in_tes!Q$153</f>
        <v>0.38529865993163187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6.9331269731981879E-2</v>
      </c>
      <c r="L304" s="160">
        <f t="shared" si="81"/>
        <v>6.5976952972114339E-2</v>
      </c>
      <c r="M304" s="160">
        <f t="shared" si="81"/>
        <v>7.1404257384407421E-2</v>
      </c>
      <c r="N304" s="160">
        <f t="shared" si="81"/>
        <v>6.973274860956527E-2</v>
      </c>
      <c r="O304" s="160">
        <f t="shared" si="81"/>
        <v>0.13454723533654486</v>
      </c>
      <c r="P304" s="160">
        <f t="shared" si="81"/>
        <v>0.20407059650301085</v>
      </c>
      <c r="Q304" s="160">
        <f t="shared" si="81"/>
        <v>0.16529950576884991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4.0222770377655502E-2</v>
      </c>
      <c r="L305" s="156">
        <f>RES_hhdet_in_tes!L$155</f>
        <v>3.3160510233482349E-2</v>
      </c>
      <c r="M305" s="156">
        <f>RES_hhdet_in_tes!M$155</f>
        <v>3.8788068278726377E-2</v>
      </c>
      <c r="N305" s="156">
        <f>RES_hhdet_in_tes!N$155</f>
        <v>3.7341964899382636E-2</v>
      </c>
      <c r="O305" s="156">
        <f>RES_hhdet_in_tes!O$155</f>
        <v>7.2222808236452218E-2</v>
      </c>
      <c r="P305" s="156">
        <f>RES_hhdet_in_tes!P$155</f>
        <v>0.10746887229186168</v>
      </c>
      <c r="Q305" s="156">
        <f>RES_hhdet_in_tes!Q$155</f>
        <v>9.0750672501591287E-2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2.910849935432638E-2</v>
      </c>
      <c r="L306" s="156">
        <f>RES_hhdet_in_tes!L$156</f>
        <v>3.2816442738631997E-2</v>
      </c>
      <c r="M306" s="156">
        <f>RES_hhdet_in_tes!M$156</f>
        <v>3.2616189105681044E-2</v>
      </c>
      <c r="N306" s="156">
        <f>RES_hhdet_in_tes!N$156</f>
        <v>3.2390783710182641E-2</v>
      </c>
      <c r="O306" s="156">
        <f>RES_hhdet_in_tes!O$156</f>
        <v>6.2324427100092644E-2</v>
      </c>
      <c r="P306" s="156">
        <f>RES_hhdet_in_tes!P$156</f>
        <v>9.6601724211149181E-2</v>
      </c>
      <c r="Q306" s="156">
        <f>RES_hhdet_in_tes!Q$156</f>
        <v>7.4548833267258627E-2</v>
      </c>
    </row>
    <row r="307" spans="1:17" ht="12" customHeight="1" x14ac:dyDescent="0.25">
      <c r="A307" s="158" t="s">
        <v>62</v>
      </c>
      <c r="B307" s="157"/>
      <c r="C307" s="157">
        <f>SUM(C308:C309)</f>
        <v>1.0737139905342773E-2</v>
      </c>
      <c r="D307" s="157">
        <f t="shared" ref="D307:Q307" si="82">SUM(D308:D309)</f>
        <v>6.3067601387702937E-3</v>
      </c>
      <c r="E307" s="157">
        <f t="shared" si="82"/>
        <v>2.4646817961252246E-2</v>
      </c>
      <c r="F307" s="157">
        <f t="shared" si="82"/>
        <v>1.9142143622536852E-2</v>
      </c>
      <c r="G307" s="157">
        <f t="shared" si="82"/>
        <v>1.2225705606974259E-2</v>
      </c>
      <c r="H307" s="157">
        <f t="shared" si="82"/>
        <v>1.612219976337027E-2</v>
      </c>
      <c r="I307" s="157">
        <f t="shared" si="82"/>
        <v>1.2855930481880318E-2</v>
      </c>
      <c r="J307" s="157">
        <f t="shared" si="82"/>
        <v>3.4847155737324137E-2</v>
      </c>
      <c r="K307" s="157">
        <f t="shared" si="82"/>
        <v>2.4313841636433804E-2</v>
      </c>
      <c r="L307" s="157">
        <f t="shared" si="82"/>
        <v>0.10021484502924327</v>
      </c>
      <c r="M307" s="157">
        <f t="shared" si="82"/>
        <v>5.9930070024214306E-2</v>
      </c>
      <c r="N307" s="157">
        <f t="shared" si="82"/>
        <v>5.6006055503665109E-2</v>
      </c>
      <c r="O307" s="157">
        <f t="shared" si="82"/>
        <v>9.5726592655209025E-2</v>
      </c>
      <c r="P307" s="157">
        <f t="shared" si="82"/>
        <v>0.18002337612667524</v>
      </c>
      <c r="Q307" s="157">
        <f t="shared" si="82"/>
        <v>0.17258348045257901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1.0737139905342773E-2</v>
      </c>
      <c r="D309" s="57">
        <f>RES_hhdet_in_tes!D$159</f>
        <v>6.3067601387702937E-3</v>
      </c>
      <c r="E309" s="57">
        <f>RES_hhdet_in_tes!E$159</f>
        <v>2.4646817961252246E-2</v>
      </c>
      <c r="F309" s="57">
        <f>RES_hhdet_in_tes!F$159</f>
        <v>1.9142143622536852E-2</v>
      </c>
      <c r="G309" s="57">
        <f>RES_hhdet_in_tes!G$159</f>
        <v>1.2225705606974259E-2</v>
      </c>
      <c r="H309" s="57">
        <f>RES_hhdet_in_tes!H$159</f>
        <v>1.612219976337027E-2</v>
      </c>
      <c r="I309" s="57">
        <f>RES_hhdet_in_tes!I$159</f>
        <v>1.2855930481880318E-2</v>
      </c>
      <c r="J309" s="57">
        <f>RES_hhdet_in_tes!J$159</f>
        <v>3.4847155737324137E-2</v>
      </c>
      <c r="K309" s="57">
        <f>RES_hhdet_in_tes!K$159</f>
        <v>2.4313841636433804E-2</v>
      </c>
      <c r="L309" s="57">
        <f>RES_hhdet_in_tes!L$159</f>
        <v>0.10021484502924327</v>
      </c>
      <c r="M309" s="57">
        <f>RES_hhdet_in_tes!M$159</f>
        <v>5.9930070024214306E-2</v>
      </c>
      <c r="N309" s="57">
        <f>RES_hhdet_in_tes!N$159</f>
        <v>5.6006055503665109E-2</v>
      </c>
      <c r="O309" s="57">
        <f>RES_hhdet_in_tes!O$159</f>
        <v>9.5726592655209025E-2</v>
      </c>
      <c r="P309" s="57">
        <f>RES_hhdet_in_tes!P$159</f>
        <v>0.18002337612667524</v>
      </c>
      <c r="Q309" s="57">
        <f>RES_hhdet_in_tes!Q$159</f>
        <v>0.17258348045257901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1.091563055951333</v>
      </c>
      <c r="D311" s="175">
        <f t="shared" si="83"/>
        <v>1.1258413053589569</v>
      </c>
      <c r="E311" s="175">
        <f t="shared" si="83"/>
        <v>1.1527600179003481</v>
      </c>
      <c r="F311" s="175">
        <f t="shared" si="83"/>
        <v>1.1987043186099615</v>
      </c>
      <c r="G311" s="175">
        <f t="shared" si="83"/>
        <v>1.2389811630631917</v>
      </c>
      <c r="H311" s="175">
        <f t="shared" si="83"/>
        <v>1.2995144640690204</v>
      </c>
      <c r="I311" s="175">
        <f t="shared" si="83"/>
        <v>1.3371881434601891</v>
      </c>
      <c r="J311" s="175">
        <f t="shared" si="83"/>
        <v>1.400980995487267</v>
      </c>
      <c r="K311" s="175">
        <f t="shared" si="83"/>
        <v>1.3778752972728687</v>
      </c>
      <c r="L311" s="175">
        <f t="shared" si="83"/>
        <v>1.702197466013442</v>
      </c>
      <c r="M311" s="175">
        <f t="shared" si="83"/>
        <v>1.6930941955549024</v>
      </c>
      <c r="N311" s="175">
        <f t="shared" si="83"/>
        <v>1.7462813188857089</v>
      </c>
      <c r="O311" s="175">
        <f t="shared" si="83"/>
        <v>1.7834293337998302</v>
      </c>
      <c r="P311" s="175">
        <f t="shared" si="83"/>
        <v>1.7394155339363617</v>
      </c>
      <c r="Q311" s="175">
        <f t="shared" si="83"/>
        <v>1.7990369238656225</v>
      </c>
    </row>
    <row r="312" spans="1:17" ht="12" customHeight="1" x14ac:dyDescent="0.25">
      <c r="A312" s="158" t="s">
        <v>65</v>
      </c>
      <c r="B312" s="169"/>
      <c r="C312" s="169">
        <f t="shared" si="83"/>
        <v>1.2613407291492253</v>
      </c>
      <c r="D312" s="169">
        <f t="shared" si="83"/>
        <v>1.3136119256787089</v>
      </c>
      <c r="E312" s="169">
        <f t="shared" si="83"/>
        <v>1.3769134207242013</v>
      </c>
      <c r="F312" s="169">
        <f t="shared" si="83"/>
        <v>1.4517215517754394</v>
      </c>
      <c r="G312" s="169">
        <f t="shared" si="83"/>
        <v>1.5412697470245165</v>
      </c>
      <c r="H312" s="169">
        <f t="shared" si="83"/>
        <v>1.652859331228693</v>
      </c>
      <c r="I312" s="169">
        <f t="shared" si="83"/>
        <v>1.7867025138147106</v>
      </c>
      <c r="J312" s="169">
        <f t="shared" si="83"/>
        <v>1.9491861882973922</v>
      </c>
      <c r="K312" s="169">
        <f t="shared" si="83"/>
        <v>1.6577378359017836</v>
      </c>
      <c r="L312" s="169">
        <f t="shared" si="83"/>
        <v>2.3124357013306303</v>
      </c>
      <c r="M312" s="169">
        <f t="shared" si="83"/>
        <v>2.4465342094285822</v>
      </c>
      <c r="N312" s="169">
        <f t="shared" si="83"/>
        <v>2.6031954235192227</v>
      </c>
      <c r="O312" s="169">
        <f t="shared" si="83"/>
        <v>2.7197264039686395</v>
      </c>
      <c r="P312" s="169">
        <f t="shared" si="83"/>
        <v>2.852232921037563</v>
      </c>
      <c r="Q312" s="169">
        <f t="shared" si="83"/>
        <v>2.9451478198692524</v>
      </c>
    </row>
    <row r="313" spans="1:17" ht="12" customHeight="1" x14ac:dyDescent="0.25">
      <c r="A313" s="23" t="s">
        <v>60</v>
      </c>
      <c r="B313" s="73"/>
      <c r="C313" s="73">
        <f t="shared" si="83"/>
        <v>1.2613407291492253</v>
      </c>
      <c r="D313" s="73">
        <f t="shared" si="83"/>
        <v>1.3136119256787089</v>
      </c>
      <c r="E313" s="73">
        <f t="shared" si="83"/>
        <v>1.3769134207242013</v>
      </c>
      <c r="F313" s="73">
        <f t="shared" si="83"/>
        <v>1.4517215517754394</v>
      </c>
      <c r="G313" s="73">
        <f t="shared" si="83"/>
        <v>1.5412697470245165</v>
      </c>
      <c r="H313" s="73">
        <f t="shared" si="83"/>
        <v>1.652859331228693</v>
      </c>
      <c r="I313" s="73">
        <f t="shared" si="83"/>
        <v>1.7867025138147106</v>
      </c>
      <c r="J313" s="73">
        <f t="shared" si="83"/>
        <v>1.9491861882973922</v>
      </c>
      <c r="K313" s="73">
        <f t="shared" si="83"/>
        <v>1.6577378359017836</v>
      </c>
      <c r="L313" s="73">
        <f t="shared" si="83"/>
        <v>2.3124357013306303</v>
      </c>
      <c r="M313" s="73">
        <f t="shared" si="83"/>
        <v>2.4465342094285822</v>
      </c>
      <c r="N313" s="73">
        <f t="shared" si="83"/>
        <v>2.6031954235192227</v>
      </c>
      <c r="O313" s="73">
        <f t="shared" si="83"/>
        <v>2.7197264039686395</v>
      </c>
      <c r="P313" s="73">
        <f t="shared" si="83"/>
        <v>2.852232921037563</v>
      </c>
      <c r="Q313" s="73">
        <f t="shared" si="83"/>
        <v>2.9451478198692524</v>
      </c>
    </row>
    <row r="314" spans="1:17" ht="12" customHeight="1" x14ac:dyDescent="0.25">
      <c r="A314" s="158" t="s">
        <v>112</v>
      </c>
      <c r="B314" s="169"/>
      <c r="C314" s="169">
        <f t="shared" si="83"/>
        <v>1.8959548721647419</v>
      </c>
      <c r="D314" s="169">
        <f t="shared" si="83"/>
        <v>1.9430038193217165</v>
      </c>
      <c r="E314" s="169">
        <f t="shared" si="83"/>
        <v>1.9994930479175519</v>
      </c>
      <c r="F314" s="169">
        <f t="shared" si="83"/>
        <v>2.0601401525118384</v>
      </c>
      <c r="G314" s="169">
        <f t="shared" si="83"/>
        <v>2.1309138396703133</v>
      </c>
      <c r="H314" s="169">
        <f t="shared" si="83"/>
        <v>2.1609529808874344</v>
      </c>
      <c r="I314" s="169">
        <f t="shared" si="83"/>
        <v>2.2520444142220328</v>
      </c>
      <c r="J314" s="169">
        <f t="shared" si="83"/>
        <v>2.3636242526403244</v>
      </c>
      <c r="K314" s="169">
        <f t="shared" si="83"/>
        <v>2.5139008103503135</v>
      </c>
      <c r="L314" s="169">
        <f t="shared" si="83"/>
        <v>2.6568674520002875</v>
      </c>
      <c r="M314" s="169">
        <f t="shared" si="83"/>
        <v>2.8396672365344466</v>
      </c>
      <c r="N314" s="169">
        <f t="shared" si="83"/>
        <v>2.9837065399066205</v>
      </c>
      <c r="O314" s="169">
        <f t="shared" si="83"/>
        <v>3.138869479785944</v>
      </c>
      <c r="P314" s="169">
        <f t="shared" si="83"/>
        <v>3.2849320179182251</v>
      </c>
      <c r="Q314" s="169">
        <f t="shared" si="83"/>
        <v>3.4196207731267689</v>
      </c>
    </row>
    <row r="315" spans="1:17" ht="12" customHeight="1" x14ac:dyDescent="0.25">
      <c r="A315" s="23" t="s">
        <v>60</v>
      </c>
      <c r="B315" s="73"/>
      <c r="C315" s="73">
        <f t="shared" si="83"/>
        <v>1.8959548721647419</v>
      </c>
      <c r="D315" s="73">
        <f t="shared" si="83"/>
        <v>1.9430038193217165</v>
      </c>
      <c r="E315" s="73">
        <f t="shared" si="83"/>
        <v>1.9994930479175519</v>
      </c>
      <c r="F315" s="73">
        <f t="shared" si="83"/>
        <v>2.0601401525118384</v>
      </c>
      <c r="G315" s="73">
        <f t="shared" si="83"/>
        <v>2.1309138396703133</v>
      </c>
      <c r="H315" s="73">
        <f t="shared" si="83"/>
        <v>2.1609529808874344</v>
      </c>
      <c r="I315" s="73">
        <f t="shared" si="83"/>
        <v>2.2520444142220328</v>
      </c>
      <c r="J315" s="73">
        <f t="shared" si="83"/>
        <v>2.3636242526403244</v>
      </c>
      <c r="K315" s="73">
        <f t="shared" si="83"/>
        <v>2.5139008103503135</v>
      </c>
      <c r="L315" s="73">
        <f t="shared" si="83"/>
        <v>2.6568674520002875</v>
      </c>
      <c r="M315" s="73">
        <f t="shared" si="83"/>
        <v>2.8396672365344466</v>
      </c>
      <c r="N315" s="73">
        <f t="shared" si="83"/>
        <v>2.9837065399066205</v>
      </c>
      <c r="O315" s="73">
        <f t="shared" si="83"/>
        <v>3.138869479785944</v>
      </c>
      <c r="P315" s="73">
        <f t="shared" si="83"/>
        <v>3.2849320179182251</v>
      </c>
      <c r="Q315" s="73">
        <f t="shared" si="83"/>
        <v>3.4196207731267689</v>
      </c>
    </row>
    <row r="316" spans="1:17" ht="12" customHeight="1" x14ac:dyDescent="0.25">
      <c r="A316" s="158" t="s">
        <v>63</v>
      </c>
      <c r="B316" s="169"/>
      <c r="C316" s="169">
        <f t="shared" si="83"/>
        <v>0.71354940978474179</v>
      </c>
      <c r="D316" s="169">
        <f t="shared" si="83"/>
        <v>0.717739124967538</v>
      </c>
      <c r="E316" s="169">
        <f t="shared" si="83"/>
        <v>0.7212055253629952</v>
      </c>
      <c r="F316" s="169">
        <f t="shared" si="83"/>
        <v>0.72501053797502257</v>
      </c>
      <c r="G316" s="169">
        <f t="shared" si="83"/>
        <v>0.72891008887781095</v>
      </c>
      <c r="H316" s="169">
        <f t="shared" si="83"/>
        <v>0.7337932731018777</v>
      </c>
      <c r="I316" s="169">
        <f t="shared" si="83"/>
        <v>0.73872315035303859</v>
      </c>
      <c r="J316" s="169">
        <f t="shared" si="83"/>
        <v>0.74326851251844606</v>
      </c>
      <c r="K316" s="169">
        <f t="shared" si="83"/>
        <v>0.83591528368418211</v>
      </c>
      <c r="L316" s="169">
        <f t="shared" si="83"/>
        <v>0.77928606775272202</v>
      </c>
      <c r="M316" s="169">
        <f t="shared" si="83"/>
        <v>0.79201935718333449</v>
      </c>
      <c r="N316" s="169">
        <f t="shared" si="83"/>
        <v>0.79819491250939401</v>
      </c>
      <c r="O316" s="169">
        <f t="shared" si="83"/>
        <v>0.806478925812666</v>
      </c>
      <c r="P316" s="169">
        <f t="shared" si="83"/>
        <v>0.80170039213426414</v>
      </c>
      <c r="Q316" s="169">
        <f t="shared" si="83"/>
        <v>0.79382548999184255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0.71354940978474179</v>
      </c>
      <c r="D321" s="171">
        <f t="shared" si="83"/>
        <v>0.717739124967538</v>
      </c>
      <c r="E321" s="171">
        <f t="shared" si="83"/>
        <v>0.7212055253629952</v>
      </c>
      <c r="F321" s="171">
        <f t="shared" si="83"/>
        <v>0.72501053797502257</v>
      </c>
      <c r="G321" s="171">
        <f t="shared" si="83"/>
        <v>0.72891008887781095</v>
      </c>
      <c r="H321" s="171">
        <f t="shared" si="83"/>
        <v>0.7337932731018777</v>
      </c>
      <c r="I321" s="171">
        <f t="shared" si="83"/>
        <v>0.73872315035303859</v>
      </c>
      <c r="J321" s="171">
        <f t="shared" si="83"/>
        <v>0.74326851251844606</v>
      </c>
      <c r="K321" s="171" t="str">
        <f t="shared" si="83"/>
        <v/>
      </c>
      <c r="L321" s="171">
        <f t="shared" si="83"/>
        <v>0.75287910263742808</v>
      </c>
      <c r="M321" s="171">
        <f t="shared" si="83"/>
        <v>0.75665107580314184</v>
      </c>
      <c r="N321" s="171">
        <f t="shared" si="83"/>
        <v>0.76026763194792457</v>
      </c>
      <c r="O321" s="171">
        <f t="shared" si="83"/>
        <v>0.76313600272020865</v>
      </c>
      <c r="P321" s="171">
        <f t="shared" si="83"/>
        <v>0.76591926229919383</v>
      </c>
      <c r="Q321" s="171">
        <f t="shared" si="83"/>
        <v>0.76861108783313614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>
        <f t="shared" si="83"/>
        <v>0.83591528368418211</v>
      </c>
      <c r="L322" s="170">
        <f t="shared" si="83"/>
        <v>0.86926598392126098</v>
      </c>
      <c r="M322" s="170">
        <f t="shared" si="83"/>
        <v>0.85332047078417061</v>
      </c>
      <c r="N322" s="170">
        <f t="shared" si="83"/>
        <v>0.85944984297033356</v>
      </c>
      <c r="O322" s="170">
        <f t="shared" si="83"/>
        <v>0.86119648346764965</v>
      </c>
      <c r="P322" s="170">
        <f t="shared" si="83"/>
        <v>0.8664387467401139</v>
      </c>
      <c r="Q322" s="170">
        <f t="shared" si="83"/>
        <v>0.85955192729958108</v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>
        <f t="shared" si="83"/>
        <v>0.74719006907536534</v>
      </c>
      <c r="L323" s="73">
        <f t="shared" si="83"/>
        <v>0.76120228798136524</v>
      </c>
      <c r="M323" s="73">
        <f t="shared" si="83"/>
        <v>0.7576246975628057</v>
      </c>
      <c r="N323" s="73">
        <f t="shared" si="83"/>
        <v>0.76281410843321074</v>
      </c>
      <c r="O323" s="73">
        <f t="shared" si="83"/>
        <v>0.76663841484502682</v>
      </c>
      <c r="P323" s="73">
        <f t="shared" si="83"/>
        <v>0.77099750009603973</v>
      </c>
      <c r="Q323" s="73">
        <f t="shared" si="83"/>
        <v>0.7702185192255333</v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>
        <f t="shared" si="83"/>
        <v>0.99999999999999989</v>
      </c>
      <c r="L324" s="73">
        <f t="shared" si="83"/>
        <v>1.0148490585510446</v>
      </c>
      <c r="M324" s="73">
        <f t="shared" si="83"/>
        <v>1.0041564509702148</v>
      </c>
      <c r="N324" s="73">
        <f t="shared" si="83"/>
        <v>1.0064377728802896</v>
      </c>
      <c r="O324" s="73">
        <f t="shared" si="83"/>
        <v>1.0048149093383851</v>
      </c>
      <c r="P324" s="73">
        <f t="shared" si="83"/>
        <v>1.004817028454273</v>
      </c>
      <c r="Q324" s="73">
        <f t="shared" si="83"/>
        <v>1.0008657993459085</v>
      </c>
    </row>
    <row r="325" spans="1:17" ht="12" customHeight="1" x14ac:dyDescent="0.25">
      <c r="A325" s="158" t="s">
        <v>62</v>
      </c>
      <c r="B325" s="169"/>
      <c r="C325" s="169">
        <f t="shared" si="83"/>
        <v>0.83309392416727646</v>
      </c>
      <c r="D325" s="169">
        <f t="shared" si="83"/>
        <v>0.83324135202945571</v>
      </c>
      <c r="E325" s="169">
        <f t="shared" si="83"/>
        <v>0.83607577014818213</v>
      </c>
      <c r="F325" s="169">
        <f t="shared" si="83"/>
        <v>0.83865616721812797</v>
      </c>
      <c r="G325" s="169">
        <f t="shared" si="83"/>
        <v>0.84127740069779766</v>
      </c>
      <c r="H325" s="169">
        <f t="shared" si="83"/>
        <v>0.84441189161386843</v>
      </c>
      <c r="I325" s="169">
        <f t="shared" si="83"/>
        <v>0.84755230959564198</v>
      </c>
      <c r="J325" s="169">
        <f t="shared" si="83"/>
        <v>0.8493725374523089</v>
      </c>
      <c r="K325" s="169">
        <f t="shared" si="83"/>
        <v>0.85222003503583177</v>
      </c>
      <c r="L325" s="169">
        <f t="shared" si="83"/>
        <v>0.8550971338297535</v>
      </c>
      <c r="M325" s="169">
        <f t="shared" si="83"/>
        <v>0.85785494915476113</v>
      </c>
      <c r="N325" s="169">
        <f t="shared" si="83"/>
        <v>0.86061788544939655</v>
      </c>
      <c r="O325" s="169">
        <f t="shared" si="83"/>
        <v>0.86291817617471511</v>
      </c>
      <c r="P325" s="169">
        <f t="shared" si="83"/>
        <v>0.86501378203439805</v>
      </c>
      <c r="Q325" s="169">
        <f t="shared" si="83"/>
        <v>0.86754683324746729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0.83309392416727646</v>
      </c>
      <c r="D327" s="65">
        <f t="shared" si="84"/>
        <v>0.83324135202945571</v>
      </c>
      <c r="E327" s="65">
        <f t="shared" si="84"/>
        <v>0.83607577014818213</v>
      </c>
      <c r="F327" s="65">
        <f t="shared" si="84"/>
        <v>0.83865616721812797</v>
      </c>
      <c r="G327" s="65">
        <f t="shared" si="84"/>
        <v>0.84127740069779766</v>
      </c>
      <c r="H327" s="65">
        <f t="shared" si="84"/>
        <v>0.84441189161386843</v>
      </c>
      <c r="I327" s="65">
        <f t="shared" si="84"/>
        <v>0.84755230959564198</v>
      </c>
      <c r="J327" s="65">
        <f t="shared" si="84"/>
        <v>0.8493725374523089</v>
      </c>
      <c r="K327" s="65">
        <f t="shared" si="84"/>
        <v>0.85222003503583177</v>
      </c>
      <c r="L327" s="65">
        <f t="shared" si="84"/>
        <v>0.8550971338297535</v>
      </c>
      <c r="M327" s="65">
        <f t="shared" si="84"/>
        <v>0.85785494915476113</v>
      </c>
      <c r="N327" s="65">
        <f t="shared" si="84"/>
        <v>0.86061788544939655</v>
      </c>
      <c r="O327" s="65">
        <f t="shared" si="84"/>
        <v>0.86291817617471511</v>
      </c>
      <c r="P327" s="65">
        <f t="shared" si="84"/>
        <v>0.86501378203439805</v>
      </c>
      <c r="Q327" s="65">
        <f t="shared" si="84"/>
        <v>0.86754683324746729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11690.607716187418</v>
      </c>
      <c r="D347" s="168">
        <f t="shared" si="92"/>
        <v>12143.029752791508</v>
      </c>
      <c r="E347" s="168">
        <f t="shared" si="92"/>
        <v>13251.80746088046</v>
      </c>
      <c r="F347" s="168">
        <f t="shared" si="92"/>
        <v>12804.30061351425</v>
      </c>
      <c r="G347" s="168">
        <f t="shared" si="92"/>
        <v>11980.392594141549</v>
      </c>
      <c r="H347" s="168">
        <f t="shared" si="92"/>
        <v>11517.074449852389</v>
      </c>
      <c r="I347" s="168">
        <f t="shared" si="92"/>
        <v>10285.564795496617</v>
      </c>
      <c r="J347" s="168">
        <f t="shared" si="92"/>
        <v>10783.547873314226</v>
      </c>
      <c r="K347" s="168">
        <f t="shared" si="92"/>
        <v>11317.636844313289</v>
      </c>
      <c r="L347" s="168">
        <f t="shared" si="92"/>
        <v>8988.9232926736968</v>
      </c>
      <c r="M347" s="168">
        <f t="shared" si="92"/>
        <v>8525.4457590670372</v>
      </c>
      <c r="N347" s="168">
        <f t="shared" si="92"/>
        <v>7837.6045448264631</v>
      </c>
      <c r="O347" s="168">
        <f t="shared" si="92"/>
        <v>7516.7135394990946</v>
      </c>
      <c r="P347" s="168">
        <f t="shared" si="92"/>
        <v>6509.6011531979739</v>
      </c>
      <c r="Q347" s="168">
        <f t="shared" si="92"/>
        <v>7092.3750175707291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6666.5608410725627</v>
      </c>
      <c r="D348" s="157">
        <f t="shared" si="93"/>
        <v>6996.9134730393853</v>
      </c>
      <c r="E348" s="157">
        <f t="shared" si="93"/>
        <v>7493.8811989049309</v>
      </c>
      <c r="F348" s="157">
        <f t="shared" si="93"/>
        <v>7194.7386691494348</v>
      </c>
      <c r="G348" s="157">
        <f t="shared" si="93"/>
        <v>6472.1881473277444</v>
      </c>
      <c r="H348" s="157">
        <f t="shared" si="93"/>
        <v>6040.5692105840653</v>
      </c>
      <c r="I348" s="157">
        <f t="shared" si="93"/>
        <v>4883.5001300040813</v>
      </c>
      <c r="J348" s="157">
        <f t="shared" si="93"/>
        <v>4982.9876386979795</v>
      </c>
      <c r="K348" s="157">
        <f t="shared" si="93"/>
        <v>6331.1191940915824</v>
      </c>
      <c r="L348" s="157">
        <f t="shared" si="93"/>
        <v>4701.6899346961191</v>
      </c>
      <c r="M348" s="157">
        <f t="shared" si="93"/>
        <v>4006.9002442448359</v>
      </c>
      <c r="N348" s="157">
        <f t="shared" si="93"/>
        <v>3494.6196803522466</v>
      </c>
      <c r="O348" s="157">
        <f t="shared" si="93"/>
        <v>3273.3308369897954</v>
      </c>
      <c r="P348" s="157">
        <f t="shared" si="93"/>
        <v>2446.145322552064</v>
      </c>
      <c r="Q348" s="157">
        <f t="shared" si="93"/>
        <v>2778.7660002054658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6666.5608410725627</v>
      </c>
      <c r="D349" s="156">
        <f t="shared" si="94"/>
        <v>6996.9134730393853</v>
      </c>
      <c r="E349" s="156">
        <f t="shared" si="94"/>
        <v>7493.8811989049309</v>
      </c>
      <c r="F349" s="156">
        <f t="shared" si="94"/>
        <v>7194.7386691494348</v>
      </c>
      <c r="G349" s="156">
        <f t="shared" si="94"/>
        <v>6472.1881473277444</v>
      </c>
      <c r="H349" s="156">
        <f t="shared" si="94"/>
        <v>6040.5692105840653</v>
      </c>
      <c r="I349" s="156">
        <f t="shared" si="94"/>
        <v>4883.5001300040813</v>
      </c>
      <c r="J349" s="156">
        <f t="shared" si="94"/>
        <v>4982.9876386979795</v>
      </c>
      <c r="K349" s="156">
        <f t="shared" si="94"/>
        <v>6331.1191940915824</v>
      </c>
      <c r="L349" s="156">
        <f t="shared" si="94"/>
        <v>4701.6899346961191</v>
      </c>
      <c r="M349" s="156">
        <f t="shared" si="94"/>
        <v>4006.9002442448359</v>
      </c>
      <c r="N349" s="156">
        <f t="shared" si="94"/>
        <v>3494.6196803522466</v>
      </c>
      <c r="O349" s="156">
        <f t="shared" si="94"/>
        <v>3273.3308369897954</v>
      </c>
      <c r="P349" s="156">
        <f t="shared" si="94"/>
        <v>2446.145322552064</v>
      </c>
      <c r="Q349" s="156">
        <f t="shared" si="94"/>
        <v>2778.7660002054658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552.70733615931067</v>
      </c>
      <c r="D350" s="157">
        <f t="shared" si="95"/>
        <v>549.52547379117505</v>
      </c>
      <c r="E350" s="157">
        <f t="shared" si="95"/>
        <v>531.07218399005819</v>
      </c>
      <c r="F350" s="157">
        <f t="shared" si="95"/>
        <v>528.38475850223597</v>
      </c>
      <c r="G350" s="157">
        <f t="shared" si="95"/>
        <v>522.59870796624341</v>
      </c>
      <c r="H350" s="157">
        <f t="shared" si="95"/>
        <v>586.91639085822897</v>
      </c>
      <c r="I350" s="157">
        <f t="shared" si="95"/>
        <v>607.56724601638848</v>
      </c>
      <c r="J350" s="157">
        <f t="shared" si="95"/>
        <v>592.96873562738358</v>
      </c>
      <c r="K350" s="157">
        <f t="shared" si="95"/>
        <v>543.57403286423005</v>
      </c>
      <c r="L350" s="157">
        <f t="shared" si="95"/>
        <v>539.99331734698853</v>
      </c>
      <c r="M350" s="157">
        <f t="shared" si="95"/>
        <v>483.69371015979073</v>
      </c>
      <c r="N350" s="157">
        <f t="shared" si="95"/>
        <v>487.96487866198299</v>
      </c>
      <c r="O350" s="157">
        <f t="shared" si="95"/>
        <v>441.39532436464418</v>
      </c>
      <c r="P350" s="157">
        <f t="shared" si="95"/>
        <v>415.98803070207697</v>
      </c>
      <c r="Q350" s="157">
        <f t="shared" si="95"/>
        <v>414.0612359068669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552.70733615931067</v>
      </c>
      <c r="D351" s="156">
        <f t="shared" si="96"/>
        <v>549.52547379117505</v>
      </c>
      <c r="E351" s="156">
        <f t="shared" si="96"/>
        <v>531.07218399005819</v>
      </c>
      <c r="F351" s="156">
        <f t="shared" si="96"/>
        <v>528.38475850223597</v>
      </c>
      <c r="G351" s="156">
        <f t="shared" si="96"/>
        <v>522.59870796624341</v>
      </c>
      <c r="H351" s="156">
        <f t="shared" si="96"/>
        <v>586.91639085822897</v>
      </c>
      <c r="I351" s="156">
        <f t="shared" si="96"/>
        <v>607.56724601638848</v>
      </c>
      <c r="J351" s="156">
        <f t="shared" si="96"/>
        <v>592.96873562738358</v>
      </c>
      <c r="K351" s="156">
        <f t="shared" si="96"/>
        <v>543.57403286423005</v>
      </c>
      <c r="L351" s="156">
        <f t="shared" si="96"/>
        <v>539.99331734698853</v>
      </c>
      <c r="M351" s="156">
        <f t="shared" si="96"/>
        <v>483.69371015979073</v>
      </c>
      <c r="N351" s="156">
        <f t="shared" si="96"/>
        <v>487.96487866198299</v>
      </c>
      <c r="O351" s="156">
        <f t="shared" si="96"/>
        <v>441.39532436464418</v>
      </c>
      <c r="P351" s="156">
        <f t="shared" si="96"/>
        <v>415.98803070207697</v>
      </c>
      <c r="Q351" s="156">
        <f t="shared" si="96"/>
        <v>414.0612359068669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3519.3852216865225</v>
      </c>
      <c r="D352" s="157">
        <f t="shared" si="97"/>
        <v>3618.1479451733267</v>
      </c>
      <c r="E352" s="157">
        <f t="shared" si="97"/>
        <v>4128.074939594565</v>
      </c>
      <c r="F352" s="157">
        <f t="shared" si="97"/>
        <v>3925.3069984753579</v>
      </c>
      <c r="G352" s="157">
        <f t="shared" si="97"/>
        <v>3913.9255664415182</v>
      </c>
      <c r="H352" s="157">
        <f t="shared" si="97"/>
        <v>3749.2065344818006</v>
      </c>
      <c r="I352" s="157">
        <f t="shared" si="97"/>
        <v>3707.484757339128</v>
      </c>
      <c r="J352" s="157">
        <f t="shared" si="97"/>
        <v>4052.3018587841116</v>
      </c>
      <c r="K352" s="157">
        <f t="shared" si="97"/>
        <v>3305.8073779835486</v>
      </c>
      <c r="L352" s="157">
        <f t="shared" si="97"/>
        <v>2775.0315245300453</v>
      </c>
      <c r="M352" s="157">
        <f t="shared" si="97"/>
        <v>3090.7683369916804</v>
      </c>
      <c r="N352" s="157">
        <f t="shared" si="97"/>
        <v>2950.1751835719951</v>
      </c>
      <c r="O352" s="157">
        <f t="shared" si="97"/>
        <v>2893.7877714792085</v>
      </c>
      <c r="P352" s="157">
        <f t="shared" si="97"/>
        <v>2774.7238127928367</v>
      </c>
      <c r="Q352" s="157">
        <f t="shared" si="97"/>
        <v>3030.3954812724251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3519.3852216865225</v>
      </c>
      <c r="D357" s="162">
        <f t="shared" si="101"/>
        <v>3618.1479451733267</v>
      </c>
      <c r="E357" s="162">
        <f t="shared" si="101"/>
        <v>4128.074939594565</v>
      </c>
      <c r="F357" s="162">
        <f t="shared" si="101"/>
        <v>3925.3069984753579</v>
      </c>
      <c r="G357" s="162">
        <f t="shared" si="101"/>
        <v>3913.9255664415182</v>
      </c>
      <c r="H357" s="162">
        <f t="shared" si="101"/>
        <v>3749.2065344818006</v>
      </c>
      <c r="I357" s="162">
        <f t="shared" si="101"/>
        <v>3707.484757339128</v>
      </c>
      <c r="J357" s="162">
        <f t="shared" si="101"/>
        <v>4052.3018587841116</v>
      </c>
      <c r="K357" s="162">
        <f t="shared" si="101"/>
        <v>0</v>
      </c>
      <c r="L357" s="162">
        <f t="shared" si="101"/>
        <v>2863.5129590698589</v>
      </c>
      <c r="M357" s="162">
        <f t="shared" si="101"/>
        <v>3324.1158902450616</v>
      </c>
      <c r="N357" s="162">
        <f t="shared" si="101"/>
        <v>3167.3871212666595</v>
      </c>
      <c r="O357" s="162">
        <f t="shared" si="101"/>
        <v>3139.6865662702426</v>
      </c>
      <c r="P357" s="162">
        <f t="shared" si="101"/>
        <v>2945.2514698366444</v>
      </c>
      <c r="Q357" s="162">
        <f t="shared" si="101"/>
        <v>3206.58153771972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3305.8073779835486</v>
      </c>
      <c r="L358" s="160">
        <f t="shared" si="102"/>
        <v>2510.685706128133</v>
      </c>
      <c r="M358" s="160">
        <f t="shared" si="102"/>
        <v>2755.5073110140656</v>
      </c>
      <c r="N358" s="160">
        <f t="shared" si="102"/>
        <v>2656.0037029603627</v>
      </c>
      <c r="O358" s="160">
        <f t="shared" si="102"/>
        <v>2633.4137170742451</v>
      </c>
      <c r="P358" s="160">
        <f t="shared" si="102"/>
        <v>2511.6162480199423</v>
      </c>
      <c r="Q358" s="160">
        <f t="shared" si="102"/>
        <v>2650.7414366816633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2145.6137574471823</v>
      </c>
      <c r="L359" s="156">
        <f t="shared" si="103"/>
        <v>1441.0329124485065</v>
      </c>
      <c r="M359" s="156">
        <f t="shared" si="103"/>
        <v>1685.9071516023475</v>
      </c>
      <c r="N359" s="156">
        <f t="shared" si="103"/>
        <v>1602.4735816094174</v>
      </c>
      <c r="O359" s="156">
        <f t="shared" si="103"/>
        <v>1587.926354853427</v>
      </c>
      <c r="P359" s="156">
        <f t="shared" si="103"/>
        <v>1486.4162252259739</v>
      </c>
      <c r="Q359" s="156">
        <f t="shared" si="103"/>
        <v>1624.0665661248358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1160.1936205363666</v>
      </c>
      <c r="L360" s="156">
        <f t="shared" si="103"/>
        <v>1069.6527936796265</v>
      </c>
      <c r="M360" s="156">
        <f t="shared" si="103"/>
        <v>1069.6001594117181</v>
      </c>
      <c r="N360" s="156">
        <f t="shared" si="103"/>
        <v>1053.5301213509454</v>
      </c>
      <c r="O360" s="156">
        <f t="shared" si="103"/>
        <v>1045.4873622208181</v>
      </c>
      <c r="P360" s="156">
        <f t="shared" si="103"/>
        <v>1025.2000227939686</v>
      </c>
      <c r="Q360" s="156">
        <f t="shared" si="103"/>
        <v>1026.6748705568275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951.954317269022</v>
      </c>
      <c r="D361" s="157">
        <f t="shared" si="104"/>
        <v>978.44286078762173</v>
      </c>
      <c r="E361" s="157">
        <f t="shared" si="104"/>
        <v>1098.7791383909068</v>
      </c>
      <c r="F361" s="157">
        <f t="shared" si="104"/>
        <v>1155.8701873872221</v>
      </c>
      <c r="G361" s="157">
        <f t="shared" si="104"/>
        <v>1071.6801724060426</v>
      </c>
      <c r="H361" s="157">
        <f t="shared" si="104"/>
        <v>1140.3823139282938</v>
      </c>
      <c r="I361" s="157">
        <f t="shared" si="104"/>
        <v>1087.0126621370202</v>
      </c>
      <c r="J361" s="157">
        <f t="shared" si="104"/>
        <v>1155.2896402047511</v>
      </c>
      <c r="K361" s="157">
        <f t="shared" si="104"/>
        <v>1137.1362393739266</v>
      </c>
      <c r="L361" s="157">
        <f t="shared" si="104"/>
        <v>972.20851610054456</v>
      </c>
      <c r="M361" s="157">
        <f t="shared" si="104"/>
        <v>944.08346767072919</v>
      </c>
      <c r="N361" s="157">
        <f t="shared" si="104"/>
        <v>904.84480224023787</v>
      </c>
      <c r="O361" s="157">
        <f t="shared" si="104"/>
        <v>908.19960666544637</v>
      </c>
      <c r="P361" s="157">
        <f t="shared" si="104"/>
        <v>872.7439871509963</v>
      </c>
      <c r="Q361" s="157">
        <f t="shared" si="104"/>
        <v>869.15230018597128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951.954317269022</v>
      </c>
      <c r="D363" s="57">
        <f t="shared" si="106"/>
        <v>978.44286078762173</v>
      </c>
      <c r="E363" s="57">
        <f t="shared" si="106"/>
        <v>1098.7791383909068</v>
      </c>
      <c r="F363" s="57">
        <f t="shared" si="106"/>
        <v>1155.8701873872221</v>
      </c>
      <c r="G363" s="57">
        <f t="shared" si="106"/>
        <v>1071.6801724060426</v>
      </c>
      <c r="H363" s="57">
        <f t="shared" si="106"/>
        <v>1140.3823139282938</v>
      </c>
      <c r="I363" s="57">
        <f t="shared" si="106"/>
        <v>1087.0126621370202</v>
      </c>
      <c r="J363" s="57">
        <f t="shared" si="106"/>
        <v>1155.2896402047511</v>
      </c>
      <c r="K363" s="57">
        <f t="shared" si="106"/>
        <v>1137.1362393739266</v>
      </c>
      <c r="L363" s="57">
        <f t="shared" si="106"/>
        <v>972.20851610054456</v>
      </c>
      <c r="M363" s="57">
        <f t="shared" si="106"/>
        <v>944.08346767072919</v>
      </c>
      <c r="N363" s="57">
        <f t="shared" si="106"/>
        <v>904.84480224023787</v>
      </c>
      <c r="O363" s="57">
        <f t="shared" si="106"/>
        <v>908.19960666544637</v>
      </c>
      <c r="P363" s="57">
        <f t="shared" si="106"/>
        <v>872.7439871509963</v>
      </c>
      <c r="Q363" s="57">
        <f t="shared" si="106"/>
        <v>869.15230018597128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12761.035484609769</v>
      </c>
      <c r="D365" s="168">
        <f t="shared" si="107"/>
        <v>13671.124467895443</v>
      </c>
      <c r="E365" s="168">
        <f t="shared" si="107"/>
        <v>15276.153805816526</v>
      </c>
      <c r="F365" s="168">
        <f t="shared" si="107"/>
        <v>15348.570442199714</v>
      </c>
      <c r="G365" s="168">
        <f t="shared" si="107"/>
        <v>14843.480750243147</v>
      </c>
      <c r="H365" s="168">
        <f t="shared" si="107"/>
        <v>14966.604831342936</v>
      </c>
      <c r="I365" s="168">
        <f t="shared" si="107"/>
        <v>13753.735293329599</v>
      </c>
      <c r="J365" s="168">
        <f t="shared" si="107"/>
        <v>15107.545634440365</v>
      </c>
      <c r="K365" s="168">
        <f t="shared" si="107"/>
        <v>15594.292231284542</v>
      </c>
      <c r="L365" s="168">
        <f t="shared" si="107"/>
        <v>15300.922450978376</v>
      </c>
      <c r="M365" s="168">
        <f t="shared" si="107"/>
        <v>14434.382729194558</v>
      </c>
      <c r="N365" s="168">
        <f t="shared" si="107"/>
        <v>13686.66240144418</v>
      </c>
      <c r="O365" s="168">
        <f t="shared" si="107"/>
        <v>13405.527420113034</v>
      </c>
      <c r="P365" s="168">
        <f t="shared" si="107"/>
        <v>11322.901365602609</v>
      </c>
      <c r="Q365" s="168">
        <f t="shared" si="107"/>
        <v>12759.444534511837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8408.8047121961372</v>
      </c>
      <c r="D366" s="157">
        <f t="shared" si="108"/>
        <v>9191.2289811265691</v>
      </c>
      <c r="E366" s="157">
        <f t="shared" si="108"/>
        <v>10318.425596084968</v>
      </c>
      <c r="F366" s="157">
        <f t="shared" si="108"/>
        <v>10444.757185396378</v>
      </c>
      <c r="G366" s="157">
        <f t="shared" si="108"/>
        <v>9975.3877885269067</v>
      </c>
      <c r="H366" s="157">
        <f t="shared" si="108"/>
        <v>9984.2111856466126</v>
      </c>
      <c r="I366" s="157">
        <f t="shared" si="108"/>
        <v>8725.3619584927565</v>
      </c>
      <c r="J366" s="157">
        <f t="shared" si="108"/>
        <v>9712.7706818067363</v>
      </c>
      <c r="K366" s="157">
        <f t="shared" si="108"/>
        <v>10495.335831649623</v>
      </c>
      <c r="L366" s="157">
        <f t="shared" si="108"/>
        <v>10872.355661578185</v>
      </c>
      <c r="M366" s="157">
        <f t="shared" si="108"/>
        <v>9803.0185213127334</v>
      </c>
      <c r="N366" s="157">
        <f t="shared" si="108"/>
        <v>9097.1779588331756</v>
      </c>
      <c r="O366" s="157">
        <f t="shared" si="108"/>
        <v>8902.5643062859144</v>
      </c>
      <c r="P366" s="157">
        <f t="shared" si="108"/>
        <v>6976.9762186250464</v>
      </c>
      <c r="Q366" s="157">
        <f t="shared" si="108"/>
        <v>8183.8766274319314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8408.8047121961372</v>
      </c>
      <c r="D367" s="156">
        <f t="shared" si="109"/>
        <v>9191.2289811265691</v>
      </c>
      <c r="E367" s="156">
        <f t="shared" si="109"/>
        <v>10318.425596084968</v>
      </c>
      <c r="F367" s="156">
        <f t="shared" si="109"/>
        <v>10444.757185396378</v>
      </c>
      <c r="G367" s="156">
        <f t="shared" si="109"/>
        <v>9975.3877885269067</v>
      </c>
      <c r="H367" s="156">
        <f t="shared" si="109"/>
        <v>9984.2111856466126</v>
      </c>
      <c r="I367" s="156">
        <f t="shared" si="109"/>
        <v>8725.3619584927565</v>
      </c>
      <c r="J367" s="156">
        <f t="shared" si="109"/>
        <v>9712.7706818067363</v>
      </c>
      <c r="K367" s="156">
        <f t="shared" si="109"/>
        <v>10495.335831649623</v>
      </c>
      <c r="L367" s="156">
        <f t="shared" si="109"/>
        <v>10872.355661578185</v>
      </c>
      <c r="M367" s="156">
        <f t="shared" si="109"/>
        <v>9803.0185213127334</v>
      </c>
      <c r="N367" s="156">
        <f t="shared" si="109"/>
        <v>9097.1779588331756</v>
      </c>
      <c r="O367" s="156">
        <f t="shared" si="109"/>
        <v>8902.5643062859144</v>
      </c>
      <c r="P367" s="156">
        <f t="shared" si="109"/>
        <v>6976.9762186250464</v>
      </c>
      <c r="Q367" s="156">
        <f t="shared" si="109"/>
        <v>8183.8766274319314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1047.9081668724407</v>
      </c>
      <c r="D368" s="157">
        <f t="shared" si="110"/>
        <v>1067.730094390829</v>
      </c>
      <c r="E368" s="157">
        <f t="shared" si="110"/>
        <v>1061.8751398305124</v>
      </c>
      <c r="F368" s="157">
        <f t="shared" si="110"/>
        <v>1088.5466569657272</v>
      </c>
      <c r="G368" s="157">
        <f t="shared" si="110"/>
        <v>1113.6128193990928</v>
      </c>
      <c r="H368" s="157">
        <f t="shared" si="110"/>
        <v>1268.2987243567843</v>
      </c>
      <c r="I368" s="157">
        <f t="shared" si="110"/>
        <v>1368.2684226554713</v>
      </c>
      <c r="J368" s="157">
        <f t="shared" si="110"/>
        <v>1401.5552845863524</v>
      </c>
      <c r="K368" s="157">
        <f t="shared" si="110"/>
        <v>1366.4912017027762</v>
      </c>
      <c r="L368" s="157">
        <f t="shared" si="110"/>
        <v>1434.6906691568761</v>
      </c>
      <c r="M368" s="157">
        <f t="shared" si="110"/>
        <v>1373.529181258546</v>
      </c>
      <c r="N368" s="157">
        <f t="shared" si="110"/>
        <v>1455.9439997084992</v>
      </c>
      <c r="O368" s="157">
        <f t="shared" si="110"/>
        <v>1385.4823121683987</v>
      </c>
      <c r="P368" s="157">
        <f t="shared" si="110"/>
        <v>1366.4924011240023</v>
      </c>
      <c r="Q368" s="157">
        <f t="shared" si="110"/>
        <v>1415.9324036536659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1047.9081668724407</v>
      </c>
      <c r="D369" s="156">
        <f t="shared" si="111"/>
        <v>1067.730094390829</v>
      </c>
      <c r="E369" s="156">
        <f t="shared" si="111"/>
        <v>1061.8751398305124</v>
      </c>
      <c r="F369" s="156">
        <f t="shared" si="111"/>
        <v>1088.5466569657272</v>
      </c>
      <c r="G369" s="156">
        <f t="shared" si="111"/>
        <v>1113.6128193990928</v>
      </c>
      <c r="H369" s="156">
        <f t="shared" si="111"/>
        <v>1268.2987243567843</v>
      </c>
      <c r="I369" s="156">
        <f t="shared" si="111"/>
        <v>1368.2684226554713</v>
      </c>
      <c r="J369" s="156">
        <f t="shared" si="111"/>
        <v>1401.5552845863524</v>
      </c>
      <c r="K369" s="156">
        <f t="shared" si="111"/>
        <v>1366.4912017027762</v>
      </c>
      <c r="L369" s="156">
        <f t="shared" si="111"/>
        <v>1434.6906691568761</v>
      </c>
      <c r="M369" s="156">
        <f t="shared" si="111"/>
        <v>1373.529181258546</v>
      </c>
      <c r="N369" s="156">
        <f t="shared" si="111"/>
        <v>1455.9439997084992</v>
      </c>
      <c r="O369" s="156">
        <f t="shared" si="111"/>
        <v>1385.4823121683987</v>
      </c>
      <c r="P369" s="156">
        <f t="shared" si="111"/>
        <v>1366.4924011240023</v>
      </c>
      <c r="Q369" s="156">
        <f t="shared" si="111"/>
        <v>1415.9324036536659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2511.2552477395607</v>
      </c>
      <c r="D370" s="157">
        <f t="shared" si="112"/>
        <v>2596.8863401717995</v>
      </c>
      <c r="E370" s="157">
        <f t="shared" si="112"/>
        <v>2977.1904555481133</v>
      </c>
      <c r="F370" s="157">
        <f t="shared" si="112"/>
        <v>2845.8889386817405</v>
      </c>
      <c r="G370" s="157">
        <f t="shared" si="112"/>
        <v>2852.8998324960235</v>
      </c>
      <c r="H370" s="157">
        <f t="shared" si="112"/>
        <v>2751.1425344723489</v>
      </c>
      <c r="I370" s="157">
        <f t="shared" si="112"/>
        <v>2738.8048198274314</v>
      </c>
      <c r="J370" s="157">
        <f t="shared" si="112"/>
        <v>3011.9483748542002</v>
      </c>
      <c r="K370" s="157">
        <f t="shared" si="112"/>
        <v>2763.3749121723813</v>
      </c>
      <c r="L370" s="157">
        <f t="shared" si="112"/>
        <v>2162.5434046408604</v>
      </c>
      <c r="M370" s="157">
        <f t="shared" si="112"/>
        <v>2447.9483514667545</v>
      </c>
      <c r="N370" s="157">
        <f t="shared" si="112"/>
        <v>2354.814822538634</v>
      </c>
      <c r="O370" s="157">
        <f t="shared" si="112"/>
        <v>2333.7788534723809</v>
      </c>
      <c r="P370" s="157">
        <f t="shared" si="112"/>
        <v>2224.4971687802977</v>
      </c>
      <c r="Q370" s="157">
        <f t="shared" si="112"/>
        <v>2405.6051777901484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2511.2552477395607</v>
      </c>
      <c r="D375" s="162">
        <f t="shared" si="115"/>
        <v>2596.8863401717995</v>
      </c>
      <c r="E375" s="162">
        <f t="shared" si="115"/>
        <v>2977.1904555481133</v>
      </c>
      <c r="F375" s="162">
        <f t="shared" si="115"/>
        <v>2845.8889386817405</v>
      </c>
      <c r="G375" s="162">
        <f t="shared" si="115"/>
        <v>2852.8998324960235</v>
      </c>
      <c r="H375" s="162">
        <f t="shared" si="115"/>
        <v>2751.1425344723489</v>
      </c>
      <c r="I375" s="162">
        <f t="shared" si="115"/>
        <v>2738.8048198274314</v>
      </c>
      <c r="J375" s="162">
        <f t="shared" si="115"/>
        <v>3011.9483748542002</v>
      </c>
      <c r="K375" s="162">
        <f t="shared" si="115"/>
        <v>0</v>
      </c>
      <c r="L375" s="162">
        <f t="shared" si="115"/>
        <v>2155.8790670151616</v>
      </c>
      <c r="M375" s="162">
        <f t="shared" si="115"/>
        <v>2515.1958644482438</v>
      </c>
      <c r="N375" s="162">
        <f t="shared" si="115"/>
        <v>2408.0619061477569</v>
      </c>
      <c r="O375" s="162">
        <f t="shared" si="115"/>
        <v>2396.0078559778108</v>
      </c>
      <c r="P375" s="162">
        <f t="shared" si="115"/>
        <v>2255.8248330628985</v>
      </c>
      <c r="Q375" s="162">
        <f t="shared" si="115"/>
        <v>2464.6141239324047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2763.3749121723813</v>
      </c>
      <c r="L376" s="160">
        <f t="shared" si="116"/>
        <v>2182.4536806545175</v>
      </c>
      <c r="M376" s="160">
        <f t="shared" si="116"/>
        <v>2351.3307958837463</v>
      </c>
      <c r="N376" s="160">
        <f t="shared" si="116"/>
        <v>2282.7019654379083</v>
      </c>
      <c r="O376" s="160">
        <f t="shared" si="116"/>
        <v>2267.8866326598118</v>
      </c>
      <c r="P376" s="160">
        <f t="shared" si="116"/>
        <v>2176.1616342265056</v>
      </c>
      <c r="Q376" s="160">
        <f t="shared" si="116"/>
        <v>2278.4499106725839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1603.1812916360143</v>
      </c>
      <c r="L377" s="156">
        <f t="shared" si="116"/>
        <v>1096.9175500122535</v>
      </c>
      <c r="M377" s="156">
        <f t="shared" si="116"/>
        <v>1277.2848958516997</v>
      </c>
      <c r="N377" s="156">
        <f t="shared" si="116"/>
        <v>1222.3894564431614</v>
      </c>
      <c r="O377" s="156">
        <f t="shared" si="116"/>
        <v>1217.3653435754729</v>
      </c>
      <c r="P377" s="156">
        <f t="shared" si="116"/>
        <v>1146.0231937514179</v>
      </c>
      <c r="Q377" s="156">
        <f t="shared" si="116"/>
        <v>1250.8861456843681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1160.1936205363666</v>
      </c>
      <c r="L378" s="156">
        <f t="shared" si="116"/>
        <v>1085.5361306422637</v>
      </c>
      <c r="M378" s="156">
        <f t="shared" si="116"/>
        <v>1074.0459000320468</v>
      </c>
      <c r="N378" s="156">
        <f t="shared" si="116"/>
        <v>1060.3125089947468</v>
      </c>
      <c r="O378" s="156">
        <f t="shared" si="116"/>
        <v>1050.5212890843391</v>
      </c>
      <c r="P378" s="156">
        <f t="shared" si="116"/>
        <v>1030.1384404750886</v>
      </c>
      <c r="Q378" s="156">
        <f t="shared" si="116"/>
        <v>1027.5637649882162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793.06735780163001</v>
      </c>
      <c r="D379" s="157">
        <f t="shared" si="117"/>
        <v>815.27905220624655</v>
      </c>
      <c r="E379" s="157">
        <f t="shared" si="117"/>
        <v>918.66261435293325</v>
      </c>
      <c r="F379" s="157">
        <f t="shared" si="117"/>
        <v>969.37766115586692</v>
      </c>
      <c r="G379" s="157">
        <f t="shared" si="117"/>
        <v>901.58030982112336</v>
      </c>
      <c r="H379" s="157">
        <f t="shared" si="117"/>
        <v>962.95238686719063</v>
      </c>
      <c r="I379" s="157">
        <f t="shared" si="117"/>
        <v>921.30009235393857</v>
      </c>
      <c r="J379" s="157">
        <f t="shared" si="117"/>
        <v>981.27129319307426</v>
      </c>
      <c r="K379" s="157">
        <f t="shared" si="117"/>
        <v>969.09028575976163</v>
      </c>
      <c r="L379" s="157">
        <f t="shared" si="117"/>
        <v>831.33271560245339</v>
      </c>
      <c r="M379" s="157">
        <f t="shared" si="117"/>
        <v>809.88667515652389</v>
      </c>
      <c r="N379" s="157">
        <f t="shared" si="117"/>
        <v>778.7256203638708</v>
      </c>
      <c r="O379" s="157">
        <f t="shared" si="117"/>
        <v>783.70194818634059</v>
      </c>
      <c r="P379" s="157">
        <f t="shared" si="117"/>
        <v>754.9355770732634</v>
      </c>
      <c r="Q379" s="157">
        <f t="shared" si="117"/>
        <v>754.03032563609145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793.06735780163001</v>
      </c>
      <c r="D381" s="57">
        <f t="shared" si="119"/>
        <v>815.27905220624655</v>
      </c>
      <c r="E381" s="57">
        <f t="shared" si="119"/>
        <v>918.66261435293325</v>
      </c>
      <c r="F381" s="57">
        <f t="shared" si="119"/>
        <v>969.37766115586692</v>
      </c>
      <c r="G381" s="57">
        <f t="shared" si="119"/>
        <v>901.58030982112336</v>
      </c>
      <c r="H381" s="57">
        <f t="shared" si="119"/>
        <v>962.95238686719063</v>
      </c>
      <c r="I381" s="57">
        <f t="shared" si="119"/>
        <v>921.30009235393857</v>
      </c>
      <c r="J381" s="57">
        <f t="shared" si="119"/>
        <v>981.27129319307426</v>
      </c>
      <c r="K381" s="57">
        <f t="shared" si="119"/>
        <v>969.09028575976163</v>
      </c>
      <c r="L381" s="57">
        <f t="shared" si="119"/>
        <v>831.33271560245339</v>
      </c>
      <c r="M381" s="57">
        <f t="shared" si="119"/>
        <v>809.88667515652389</v>
      </c>
      <c r="N381" s="57">
        <f t="shared" si="119"/>
        <v>778.7256203638708</v>
      </c>
      <c r="O381" s="57">
        <f t="shared" si="119"/>
        <v>783.70194818634059</v>
      </c>
      <c r="P381" s="57">
        <f t="shared" si="119"/>
        <v>754.9355770732634</v>
      </c>
      <c r="Q381" s="57">
        <f t="shared" si="119"/>
        <v>754.03032563609145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148.06460686649226</v>
      </c>
      <c r="D401" s="184">
        <f>D347/RES_summary!D$21</f>
        <v>147.17369842409019</v>
      </c>
      <c r="E401" s="184">
        <f>E347/RES_summary!E$21</f>
        <v>153.76114874439273</v>
      </c>
      <c r="F401" s="184">
        <f>F347/RES_summary!F$21</f>
        <v>144.34198047247511</v>
      </c>
      <c r="G401" s="184">
        <f>G347/RES_summary!G$21</f>
        <v>131.2305351423044</v>
      </c>
      <c r="H401" s="184">
        <f>H347/RES_summary!H$21</f>
        <v>121.49868964464149</v>
      </c>
      <c r="I401" s="184">
        <f>I347/RES_summary!I$21</f>
        <v>104.25707169092969</v>
      </c>
      <c r="J401" s="184">
        <f>J347/RES_summary!J$21</f>
        <v>105.93677389178715</v>
      </c>
      <c r="K401" s="184">
        <f>K347/RES_summary!K$21</f>
        <v>108.85360569412333</v>
      </c>
      <c r="L401" s="184">
        <f>L347/RES_summary!L$21</f>
        <v>84.737252234304592</v>
      </c>
      <c r="M401" s="184">
        <f>M347/RES_summary!M$21</f>
        <v>77.62219417935367</v>
      </c>
      <c r="N401" s="184">
        <f>N347/RES_summary!N$21</f>
        <v>70.536046278941967</v>
      </c>
      <c r="O401" s="184">
        <f>O347/RES_summary!O$21</f>
        <v>66.371012801076645</v>
      </c>
      <c r="P401" s="184">
        <f>P347/RES_summary!P$21</f>
        <v>56.5542658776004</v>
      </c>
      <c r="Q401" s="184">
        <f>Q347/RES_summary!Q$21</f>
        <v>60.982707916515515</v>
      </c>
    </row>
    <row r="402" spans="1:17" ht="12" customHeight="1" x14ac:dyDescent="0.25">
      <c r="A402" s="158" t="s">
        <v>65</v>
      </c>
      <c r="B402" s="157"/>
      <c r="C402" s="178">
        <f>C348/RES_summary!C$21</f>
        <v>84.433738095428239</v>
      </c>
      <c r="D402" s="178">
        <f>D348/RES_summary!D$21</f>
        <v>84.80269375472993</v>
      </c>
      <c r="E402" s="178">
        <f>E348/RES_summary!E$21</f>
        <v>86.951744892094268</v>
      </c>
      <c r="F402" s="178">
        <f>F348/RES_summary!F$21</f>
        <v>81.105783114061353</v>
      </c>
      <c r="G402" s="178">
        <f>G348/RES_summary!G$21</f>
        <v>70.894898263253395</v>
      </c>
      <c r="H402" s="178">
        <f>H348/RES_summary!H$21</f>
        <v>63.724624425184366</v>
      </c>
      <c r="I402" s="178">
        <f>I348/RES_summary!I$21</f>
        <v>49.500385567491556</v>
      </c>
      <c r="J402" s="178">
        <f>J348/RES_summary!J$21</f>
        <v>48.952500697164204</v>
      </c>
      <c r="K402" s="178">
        <f>K348/RES_summary!K$21</f>
        <v>60.893025800030159</v>
      </c>
      <c r="L402" s="178">
        <f>L348/RES_summary!L$21</f>
        <v>44.322136584317448</v>
      </c>
      <c r="M402" s="178">
        <f>M348/RES_summary!M$21</f>
        <v>36.481891692911148</v>
      </c>
      <c r="N402" s="178">
        <f>N348/RES_summary!N$21</f>
        <v>31.450509411493318</v>
      </c>
      <c r="O402" s="178">
        <f>O348/RES_summary!O$21</f>
        <v>28.902828575596647</v>
      </c>
      <c r="P402" s="178">
        <f>P348/RES_summary!P$21</f>
        <v>21.251678818892877</v>
      </c>
      <c r="Q402" s="178">
        <f>Q348/RES_summary!Q$21</f>
        <v>23.892796833086258</v>
      </c>
    </row>
    <row r="403" spans="1:17" ht="12" customHeight="1" x14ac:dyDescent="0.25">
      <c r="A403" s="23" t="s">
        <v>60</v>
      </c>
      <c r="B403" s="156"/>
      <c r="C403" s="177">
        <f>C349/RES_summary!C$21</f>
        <v>84.433738095428239</v>
      </c>
      <c r="D403" s="177">
        <f>D349/RES_summary!D$21</f>
        <v>84.80269375472993</v>
      </c>
      <c r="E403" s="177">
        <f>E349/RES_summary!E$21</f>
        <v>86.951744892094268</v>
      </c>
      <c r="F403" s="177">
        <f>F349/RES_summary!F$21</f>
        <v>81.105783114061353</v>
      </c>
      <c r="G403" s="177">
        <f>G349/RES_summary!G$21</f>
        <v>70.894898263253395</v>
      </c>
      <c r="H403" s="177">
        <f>H349/RES_summary!H$21</f>
        <v>63.724624425184366</v>
      </c>
      <c r="I403" s="177">
        <f>I349/RES_summary!I$21</f>
        <v>49.500385567491556</v>
      </c>
      <c r="J403" s="177">
        <f>J349/RES_summary!J$21</f>
        <v>48.952500697164204</v>
      </c>
      <c r="K403" s="177">
        <f>K349/RES_summary!K$21</f>
        <v>60.893025800030159</v>
      </c>
      <c r="L403" s="177">
        <f>L349/RES_summary!L$21</f>
        <v>44.322136584317448</v>
      </c>
      <c r="M403" s="177">
        <f>M349/RES_summary!M$21</f>
        <v>36.481891692911148</v>
      </c>
      <c r="N403" s="177">
        <f>N349/RES_summary!N$21</f>
        <v>31.450509411493318</v>
      </c>
      <c r="O403" s="177">
        <f>O349/RES_summary!O$21</f>
        <v>28.902828575596647</v>
      </c>
      <c r="P403" s="177">
        <f>P349/RES_summary!P$21</f>
        <v>21.251678818892877</v>
      </c>
      <c r="Q403" s="177">
        <f>Q349/RES_summary!Q$21</f>
        <v>23.892796833086258</v>
      </c>
    </row>
    <row r="404" spans="1:17" ht="12" customHeight="1" x14ac:dyDescent="0.25">
      <c r="A404" s="158" t="s">
        <v>112</v>
      </c>
      <c r="B404" s="157"/>
      <c r="C404" s="178">
        <f>C350/RES_summary!C$21</f>
        <v>7.0001830894846995</v>
      </c>
      <c r="D404" s="178">
        <f>D350/RES_summary!D$21</f>
        <v>6.6602567894973266</v>
      </c>
      <c r="E404" s="178">
        <f>E350/RES_summary!E$21</f>
        <v>6.1620476540699309</v>
      </c>
      <c r="F404" s="178">
        <f>F350/RES_summary!F$21</f>
        <v>5.9564442288387349</v>
      </c>
      <c r="G404" s="178">
        <f>G350/RES_summary!G$21</f>
        <v>5.7244291096623376</v>
      </c>
      <c r="H404" s="178">
        <f>H350/RES_summary!H$21</f>
        <v>6.191639442006994</v>
      </c>
      <c r="I404" s="178">
        <f>I350/RES_summary!I$21</f>
        <v>6.1584544149413372</v>
      </c>
      <c r="J404" s="178">
        <f>J350/RES_summary!J$21</f>
        <v>5.8252808453244942</v>
      </c>
      <c r="K404" s="178">
        <f>K350/RES_summary!K$21</f>
        <v>5.2281226419363476</v>
      </c>
      <c r="L404" s="178">
        <f>L350/RES_summary!L$21</f>
        <v>5.0904372467128223</v>
      </c>
      <c r="M404" s="178">
        <f>M350/RES_summary!M$21</f>
        <v>4.4039183585708468</v>
      </c>
      <c r="N404" s="178">
        <f>N350/RES_summary!N$21</f>
        <v>4.3915348199750275</v>
      </c>
      <c r="O404" s="178">
        <f>O350/RES_summary!O$21</f>
        <v>3.8974286528010249</v>
      </c>
      <c r="P404" s="178">
        <f>P350/RES_summary!P$21</f>
        <v>3.6140305890579922</v>
      </c>
      <c r="Q404" s="178">
        <f>Q350/RES_summary!Q$21</f>
        <v>3.5602425627950911</v>
      </c>
    </row>
    <row r="405" spans="1:17" ht="12" customHeight="1" x14ac:dyDescent="0.25">
      <c r="A405" s="23" t="s">
        <v>60</v>
      </c>
      <c r="B405" s="156"/>
      <c r="C405" s="177">
        <f>C351/RES_summary!C$21</f>
        <v>7.0001830894846995</v>
      </c>
      <c r="D405" s="177">
        <f>D351/RES_summary!D$21</f>
        <v>6.6602567894973266</v>
      </c>
      <c r="E405" s="177">
        <f>E351/RES_summary!E$21</f>
        <v>6.1620476540699309</v>
      </c>
      <c r="F405" s="177">
        <f>F351/RES_summary!F$21</f>
        <v>5.9564442288387349</v>
      </c>
      <c r="G405" s="177">
        <f>G351/RES_summary!G$21</f>
        <v>5.7244291096623376</v>
      </c>
      <c r="H405" s="177">
        <f>H351/RES_summary!H$21</f>
        <v>6.191639442006994</v>
      </c>
      <c r="I405" s="177">
        <f>I351/RES_summary!I$21</f>
        <v>6.1584544149413372</v>
      </c>
      <c r="J405" s="177">
        <f>J351/RES_summary!J$21</f>
        <v>5.8252808453244942</v>
      </c>
      <c r="K405" s="177">
        <f>K351/RES_summary!K$21</f>
        <v>5.2281226419363476</v>
      </c>
      <c r="L405" s="177">
        <f>L351/RES_summary!L$21</f>
        <v>5.0904372467128223</v>
      </c>
      <c r="M405" s="177">
        <f>M351/RES_summary!M$21</f>
        <v>4.4039183585708468</v>
      </c>
      <c r="N405" s="177">
        <f>N351/RES_summary!N$21</f>
        <v>4.3915348199750275</v>
      </c>
      <c r="O405" s="177">
        <f>O351/RES_summary!O$21</f>
        <v>3.8974286528010249</v>
      </c>
      <c r="P405" s="177">
        <f>P351/RES_summary!P$21</f>
        <v>3.6140305890579922</v>
      </c>
      <c r="Q405" s="177">
        <f>Q351/RES_summary!Q$21</f>
        <v>3.5602425627950911</v>
      </c>
    </row>
    <row r="406" spans="1:17" ht="12" customHeight="1" x14ac:dyDescent="0.25">
      <c r="A406" s="158" t="s">
        <v>63</v>
      </c>
      <c r="B406" s="157"/>
      <c r="C406" s="178">
        <f>C352/RES_summary!C$21</f>
        <v>44.573935069194114</v>
      </c>
      <c r="D406" s="178">
        <f>D352/RES_summary!D$21</f>
        <v>43.852006078982683</v>
      </c>
      <c r="E406" s="178">
        <f>E352/RES_summary!E$21</f>
        <v>47.898186469185809</v>
      </c>
      <c r="F406" s="178">
        <f>F352/RES_summary!F$21</f>
        <v>44.24970978300825</v>
      </c>
      <c r="G406" s="178">
        <f>G352/RES_summary!G$21</f>
        <v>42.872263371605392</v>
      </c>
      <c r="H406" s="178">
        <f>H352/RES_summary!H$21</f>
        <v>39.552030607261067</v>
      </c>
      <c r="I406" s="178">
        <f>I352/RES_summary!I$21</f>
        <v>37.579997970376084</v>
      </c>
      <c r="J406" s="178">
        <f>J352/RES_summary!J$21</f>
        <v>39.809512676030202</v>
      </c>
      <c r="K406" s="178">
        <f>K352/RES_summary!K$21</f>
        <v>31.795423176575621</v>
      </c>
      <c r="L406" s="178">
        <f>L352/RES_summary!L$21</f>
        <v>26.159812315219551</v>
      </c>
      <c r="M406" s="178">
        <f>M352/RES_summary!M$21</f>
        <v>28.140724461499651</v>
      </c>
      <c r="N406" s="178">
        <f>N352/RES_summary!N$21</f>
        <v>26.550675284680096</v>
      </c>
      <c r="O406" s="178">
        <f>O352/RES_summary!O$21</f>
        <v>25.551542468019147</v>
      </c>
      <c r="P406" s="178">
        <f>P352/RES_summary!P$21</f>
        <v>24.106310748163711</v>
      </c>
      <c r="Q406" s="178">
        <f>Q352/RES_summary!Q$21</f>
        <v>26.056394655969957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44.573935069194114</v>
      </c>
      <c r="D411" s="180">
        <f>D357/RES_summary!D$21</f>
        <v>43.852006078982683</v>
      </c>
      <c r="E411" s="180">
        <f>E357/RES_summary!E$21</f>
        <v>47.898186469185809</v>
      </c>
      <c r="F411" s="180">
        <f>F357/RES_summary!F$21</f>
        <v>44.24970978300825</v>
      </c>
      <c r="G411" s="180">
        <f>G357/RES_summary!G$21</f>
        <v>42.872263371605392</v>
      </c>
      <c r="H411" s="180">
        <f>H357/RES_summary!H$21</f>
        <v>39.552030607261067</v>
      </c>
      <c r="I411" s="180">
        <f>I357/RES_summary!I$21</f>
        <v>37.579997970376084</v>
      </c>
      <c r="J411" s="180">
        <f>J357/RES_summary!J$21</f>
        <v>39.809512676030202</v>
      </c>
      <c r="K411" s="180">
        <f>K357/RES_summary!K$21</f>
        <v>0</v>
      </c>
      <c r="L411" s="180">
        <f>L357/RES_summary!L$21</f>
        <v>26.993913730098036</v>
      </c>
      <c r="M411" s="180">
        <f>M357/RES_summary!M$21</f>
        <v>30.265299481010793</v>
      </c>
      <c r="N411" s="180">
        <f>N357/RES_summary!N$21</f>
        <v>28.505516359136063</v>
      </c>
      <c r="O411" s="180">
        <f>O357/RES_summary!O$21</f>
        <v>27.72277753918199</v>
      </c>
      <c r="P411" s="180">
        <f>P357/RES_summary!P$21</f>
        <v>25.587824934513197</v>
      </c>
      <c r="Q411" s="180">
        <f>Q357/RES_summary!Q$21</f>
        <v>27.571303666374799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31.795423176575621</v>
      </c>
      <c r="L412" s="179">
        <f>L358/RES_summary!L$21</f>
        <v>23.667863328485701</v>
      </c>
      <c r="M412" s="179">
        <f>M358/RES_summary!M$21</f>
        <v>25.0882510548714</v>
      </c>
      <c r="N412" s="179">
        <f>N358/RES_summary!N$21</f>
        <v>23.903221837432152</v>
      </c>
      <c r="O412" s="179">
        <f>O358/RES_summary!O$21</f>
        <v>23.252493873554329</v>
      </c>
      <c r="P412" s="179">
        <f>P358/RES_summary!P$21</f>
        <v>21.820478663771841</v>
      </c>
      <c r="Q412" s="179">
        <f>Q358/RES_summary!Q$21</f>
        <v>22.791997094751839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20.636622038495293</v>
      </c>
      <c r="L413" s="177">
        <f>L359/RES_summary!L$21</f>
        <v>13.58440442801499</v>
      </c>
      <c r="M413" s="177">
        <f>M359/RES_summary!M$21</f>
        <v>15.349791200168196</v>
      </c>
      <c r="N413" s="177">
        <f>N359/RES_summary!N$21</f>
        <v>14.421772630490183</v>
      </c>
      <c r="O413" s="177">
        <f>O359/RES_summary!O$21</f>
        <v>14.021058521297196</v>
      </c>
      <c r="P413" s="177">
        <f>P359/RES_summary!P$21</f>
        <v>12.913721813034758</v>
      </c>
      <c r="Q413" s="177">
        <f>Q359/RES_summary!Q$21</f>
        <v>13.964289366200525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11.15880113808033</v>
      </c>
      <c r="L414" s="177">
        <f>L360/RES_summary!L$21</f>
        <v>10.08345890047071</v>
      </c>
      <c r="M414" s="177">
        <f>M360/RES_summary!M$21</f>
        <v>9.7384598547032049</v>
      </c>
      <c r="N414" s="177">
        <f>N360/RES_summary!N$21</f>
        <v>9.4814492069419689</v>
      </c>
      <c r="O414" s="177">
        <f>O360/RES_summary!O$21</f>
        <v>9.2314353522571331</v>
      </c>
      <c r="P414" s="177">
        <f>P360/RES_summary!P$21</f>
        <v>8.9067568507370858</v>
      </c>
      <c r="Q414" s="177">
        <f>Q360/RES_summary!Q$21</f>
        <v>8.8277077285513137</v>
      </c>
    </row>
    <row r="415" spans="1:17" ht="12" customHeight="1" x14ac:dyDescent="0.25">
      <c r="A415" s="158" t="s">
        <v>62</v>
      </c>
      <c r="B415" s="157"/>
      <c r="C415" s="178">
        <f>C361/RES_summary!C$21</f>
        <v>12.056750612385198</v>
      </c>
      <c r="D415" s="178">
        <f>D361/RES_summary!D$21</f>
        <v>11.858741800880274</v>
      </c>
      <c r="E415" s="178">
        <f>E361/RES_summary!E$21</f>
        <v>12.749169729042741</v>
      </c>
      <c r="F415" s="178">
        <f>F361/RES_summary!F$21</f>
        <v>13.030043346566803</v>
      </c>
      <c r="G415" s="178">
        <f>G361/RES_summary!G$21</f>
        <v>11.738944397783261</v>
      </c>
      <c r="H415" s="178">
        <f>H361/RES_summary!H$21</f>
        <v>12.030395170189049</v>
      </c>
      <c r="I415" s="178">
        <f>I361/RES_summary!I$21</f>
        <v>11.018233738120729</v>
      </c>
      <c r="J415" s="178">
        <f>J361/RES_summary!J$21</f>
        <v>11.349479673268249</v>
      </c>
      <c r="K415" s="178">
        <f>K361/RES_summary!K$21</f>
        <v>10.937034075581193</v>
      </c>
      <c r="L415" s="178">
        <f>L361/RES_summary!L$21</f>
        <v>9.1648660880547741</v>
      </c>
      <c r="M415" s="178">
        <f>M361/RES_summary!M$21</f>
        <v>8.5956596663720184</v>
      </c>
      <c r="N415" s="178">
        <f>N361/RES_summary!N$21</f>
        <v>8.1433267627935262</v>
      </c>
      <c r="O415" s="178">
        <f>O361/RES_summary!O$21</f>
        <v>8.0192131046598298</v>
      </c>
      <c r="P415" s="178">
        <f>P361/RES_summary!P$21</f>
        <v>7.5822457214858225</v>
      </c>
      <c r="Q415" s="178">
        <f>Q361/RES_summary!Q$21</f>
        <v>7.4732738646642112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12.056750612385198</v>
      </c>
      <c r="D417" s="176">
        <f>D363/RES_summary!D$21</f>
        <v>11.858741800880274</v>
      </c>
      <c r="E417" s="176">
        <f>E363/RES_summary!E$21</f>
        <v>12.749169729042741</v>
      </c>
      <c r="F417" s="176">
        <f>F363/RES_summary!F$21</f>
        <v>13.030043346566803</v>
      </c>
      <c r="G417" s="176">
        <f>G363/RES_summary!G$21</f>
        <v>11.738944397783261</v>
      </c>
      <c r="H417" s="176">
        <f>H363/RES_summary!H$21</f>
        <v>12.030395170189049</v>
      </c>
      <c r="I417" s="176">
        <f>I363/RES_summary!I$21</f>
        <v>11.018233738120729</v>
      </c>
      <c r="J417" s="176">
        <f>J363/RES_summary!J$21</f>
        <v>11.349479673268249</v>
      </c>
      <c r="K417" s="176">
        <f>K363/RES_summary!K$21</f>
        <v>10.937034075581193</v>
      </c>
      <c r="L417" s="176">
        <f>L363/RES_summary!L$21</f>
        <v>9.1648660880547741</v>
      </c>
      <c r="M417" s="176">
        <f>M363/RES_summary!M$21</f>
        <v>8.5956596663720184</v>
      </c>
      <c r="N417" s="176">
        <f>N363/RES_summary!N$21</f>
        <v>8.1433267627935262</v>
      </c>
      <c r="O417" s="176">
        <f>O363/RES_summary!O$21</f>
        <v>8.0192131046598298</v>
      </c>
      <c r="P417" s="176">
        <f>P363/RES_summary!P$21</f>
        <v>7.5822457214858225</v>
      </c>
      <c r="Q417" s="176">
        <f>Q363/RES_summary!Q$21</f>
        <v>7.4732738646642112</v>
      </c>
    </row>
    <row r="419" spans="1:17" ht="12" customHeight="1" x14ac:dyDescent="0.25">
      <c r="A419" s="152" t="s">
        <v>185</v>
      </c>
      <c r="B419" s="168"/>
      <c r="C419" s="184">
        <f>C365/RES_summary!C$21</f>
        <v>161.62185474942098</v>
      </c>
      <c r="D419" s="184">
        <f>D365/RES_summary!D$21</f>
        <v>165.69422874828317</v>
      </c>
      <c r="E419" s="184">
        <f>E365/RES_summary!E$21</f>
        <v>177.24970457896427</v>
      </c>
      <c r="F419" s="184">
        <f>F365/RES_summary!F$21</f>
        <v>173.0233553490707</v>
      </c>
      <c r="G419" s="184">
        <f>G365/RES_summary!G$21</f>
        <v>162.59216106001736</v>
      </c>
      <c r="H419" s="184">
        <f>H365/RES_summary!H$21</f>
        <v>157.88930455864454</v>
      </c>
      <c r="I419" s="184">
        <f>I365/RES_summary!I$21</f>
        <v>139.4113201369901</v>
      </c>
      <c r="J419" s="184">
        <f>J365/RES_summary!J$21</f>
        <v>148.41540694562548</v>
      </c>
      <c r="K419" s="184">
        <f>K365/RES_summary!K$21</f>
        <v>149.9866943050138</v>
      </c>
      <c r="L419" s="184">
        <f>L365/RES_summary!L$21</f>
        <v>144.23953603017517</v>
      </c>
      <c r="M419" s="184">
        <f>M365/RES_summary!M$21</f>
        <v>131.42168641129922</v>
      </c>
      <c r="N419" s="184">
        <f>N365/RES_summary!N$21</f>
        <v>123.17577992497418</v>
      </c>
      <c r="O419" s="184">
        <f>O365/RES_summary!O$21</f>
        <v>118.36801114344414</v>
      </c>
      <c r="P419" s="184">
        <f>P365/RES_summary!P$21</f>
        <v>98.371368577865255</v>
      </c>
      <c r="Q419" s="184">
        <f>Q365/RES_summary!Q$21</f>
        <v>109.71014325912384</v>
      </c>
    </row>
    <row r="420" spans="1:17" ht="12" customHeight="1" x14ac:dyDescent="0.25">
      <c r="A420" s="158" t="s">
        <v>65</v>
      </c>
      <c r="B420" s="157"/>
      <c r="C420" s="178">
        <f>C366/RES_summary!C$21</f>
        <v>106.49971277408216</v>
      </c>
      <c r="D420" s="178">
        <f>D366/RES_summary!D$21</f>
        <v>111.39782984589259</v>
      </c>
      <c r="E420" s="178">
        <f>E366/RES_summary!E$21</f>
        <v>119.72502449731162</v>
      </c>
      <c r="F420" s="178">
        <f>F366/RES_summary!F$21</f>
        <v>117.74301332030738</v>
      </c>
      <c r="G420" s="178">
        <f>G366/RES_summary!G$21</f>
        <v>109.2681619115334</v>
      </c>
      <c r="H420" s="178">
        <f>H366/RES_summary!H$21</f>
        <v>105.32784011020988</v>
      </c>
      <c r="I420" s="178">
        <f>I366/RES_summary!I$21</f>
        <v>88.442463328234567</v>
      </c>
      <c r="J420" s="178">
        <f>J366/RES_summary!J$21</f>
        <v>95.41753824153092</v>
      </c>
      <c r="K420" s="178">
        <f>K366/RES_summary!K$21</f>
        <v>100.94467281125347</v>
      </c>
      <c r="L420" s="178">
        <f>L366/RES_summary!L$21</f>
        <v>102.4920909968281</v>
      </c>
      <c r="M420" s="178">
        <f>M366/RES_summary!M$21</f>
        <v>89.254196051375544</v>
      </c>
      <c r="N420" s="178">
        <f>N366/RES_summary!N$21</f>
        <v>81.871822167347631</v>
      </c>
      <c r="O420" s="178">
        <f>O366/RES_summary!O$21</f>
        <v>78.607786026429523</v>
      </c>
      <c r="P420" s="178">
        <f>P366/RES_summary!P$21</f>
        <v>60.614737954562941</v>
      </c>
      <c r="Q420" s="178">
        <f>Q366/RES_summary!Q$21</f>
        <v>70.367818503542992</v>
      </c>
    </row>
    <row r="421" spans="1:17" ht="12" customHeight="1" x14ac:dyDescent="0.25">
      <c r="A421" s="23" t="s">
        <v>60</v>
      </c>
      <c r="B421" s="156"/>
      <c r="C421" s="177">
        <f>C367/RES_summary!C$21</f>
        <v>106.49971277408216</v>
      </c>
      <c r="D421" s="177">
        <f>D367/RES_summary!D$21</f>
        <v>111.39782984589259</v>
      </c>
      <c r="E421" s="177">
        <f>E367/RES_summary!E$21</f>
        <v>119.72502449731162</v>
      </c>
      <c r="F421" s="177">
        <f>F367/RES_summary!F$21</f>
        <v>117.74301332030738</v>
      </c>
      <c r="G421" s="177">
        <f>G367/RES_summary!G$21</f>
        <v>109.2681619115334</v>
      </c>
      <c r="H421" s="177">
        <f>H367/RES_summary!H$21</f>
        <v>105.32784011020988</v>
      </c>
      <c r="I421" s="177">
        <f>I367/RES_summary!I$21</f>
        <v>88.442463328234567</v>
      </c>
      <c r="J421" s="177">
        <f>J367/RES_summary!J$21</f>
        <v>95.41753824153092</v>
      </c>
      <c r="K421" s="177">
        <f>K367/RES_summary!K$21</f>
        <v>100.94467281125347</v>
      </c>
      <c r="L421" s="177">
        <f>L367/RES_summary!L$21</f>
        <v>102.4920909968281</v>
      </c>
      <c r="M421" s="177">
        <f>M367/RES_summary!M$21</f>
        <v>89.254196051375544</v>
      </c>
      <c r="N421" s="177">
        <f>N367/RES_summary!N$21</f>
        <v>81.871822167347631</v>
      </c>
      <c r="O421" s="177">
        <f>O367/RES_summary!O$21</f>
        <v>78.607786026429523</v>
      </c>
      <c r="P421" s="177">
        <f>P367/RES_summary!P$21</f>
        <v>60.614737954562941</v>
      </c>
      <c r="Q421" s="177">
        <f>Q367/RES_summary!Q$21</f>
        <v>70.367818503542992</v>
      </c>
    </row>
    <row r="422" spans="1:17" ht="12" customHeight="1" x14ac:dyDescent="0.25">
      <c r="A422" s="158" t="s">
        <v>112</v>
      </c>
      <c r="B422" s="157"/>
      <c r="C422" s="178">
        <f>C368/RES_summary!C$21</f>
        <v>13.272031234553749</v>
      </c>
      <c r="D422" s="178">
        <f>D368/RES_summary!D$21</f>
        <v>12.940904379656699</v>
      </c>
      <c r="E422" s="178">
        <f>E368/RES_summary!E$21</f>
        <v>12.320971445249485</v>
      </c>
      <c r="F422" s="178">
        <f>F368/RES_summary!F$21</f>
        <v>12.27110992202809</v>
      </c>
      <c r="G422" s="178">
        <f>G368/RES_summary!G$21</f>
        <v>12.198265213991089</v>
      </c>
      <c r="H422" s="178">
        <f>H368/RES_summary!H$21</f>
        <v>13.379841708785223</v>
      </c>
      <c r="I422" s="178">
        <f>I368/RES_summary!I$21</f>
        <v>13.869112865409656</v>
      </c>
      <c r="J422" s="178">
        <f>J368/RES_summary!J$21</f>
        <v>13.768775084450104</v>
      </c>
      <c r="K422" s="178">
        <f>K368/RES_summary!K$21</f>
        <v>13.142981746174609</v>
      </c>
      <c r="L422" s="178">
        <f>L368/RES_summary!L$21</f>
        <v>13.524617037241255</v>
      </c>
      <c r="M422" s="178">
        <f>M368/RES_summary!M$21</f>
        <v>12.505662675206187</v>
      </c>
      <c r="N422" s="178">
        <f>N368/RES_summary!N$21</f>
        <v>13.103051162587132</v>
      </c>
      <c r="O422" s="178">
        <f>O368/RES_summary!O$21</f>
        <v>12.233519847920386</v>
      </c>
      <c r="P422" s="178">
        <f>P368/RES_summary!P$21</f>
        <v>11.871844795732462</v>
      </c>
      <c r="Q422" s="178">
        <f>Q368/RES_summary!Q$21</f>
        <v>12.174679425104181</v>
      </c>
    </row>
    <row r="423" spans="1:17" ht="12" customHeight="1" x14ac:dyDescent="0.25">
      <c r="A423" s="23" t="s">
        <v>60</v>
      </c>
      <c r="B423" s="156"/>
      <c r="C423" s="177">
        <f>C369/RES_summary!C$21</f>
        <v>13.272031234553749</v>
      </c>
      <c r="D423" s="177">
        <f>D369/RES_summary!D$21</f>
        <v>12.940904379656699</v>
      </c>
      <c r="E423" s="177">
        <f>E369/RES_summary!E$21</f>
        <v>12.320971445249485</v>
      </c>
      <c r="F423" s="177">
        <f>F369/RES_summary!F$21</f>
        <v>12.27110992202809</v>
      </c>
      <c r="G423" s="177">
        <f>G369/RES_summary!G$21</f>
        <v>12.198265213991089</v>
      </c>
      <c r="H423" s="177">
        <f>H369/RES_summary!H$21</f>
        <v>13.379841708785223</v>
      </c>
      <c r="I423" s="177">
        <f>I369/RES_summary!I$21</f>
        <v>13.869112865409656</v>
      </c>
      <c r="J423" s="177">
        <f>J369/RES_summary!J$21</f>
        <v>13.768775084450104</v>
      </c>
      <c r="K423" s="177">
        <f>K369/RES_summary!K$21</f>
        <v>13.142981746174609</v>
      </c>
      <c r="L423" s="177">
        <f>L369/RES_summary!L$21</f>
        <v>13.524617037241255</v>
      </c>
      <c r="M423" s="177">
        <f>M369/RES_summary!M$21</f>
        <v>12.505662675206187</v>
      </c>
      <c r="N423" s="177">
        <f>N369/RES_summary!N$21</f>
        <v>13.103051162587132</v>
      </c>
      <c r="O423" s="177">
        <f>O369/RES_summary!O$21</f>
        <v>12.233519847920386</v>
      </c>
      <c r="P423" s="177">
        <f>P369/RES_summary!P$21</f>
        <v>11.871844795732462</v>
      </c>
      <c r="Q423" s="177">
        <f>Q369/RES_summary!Q$21</f>
        <v>12.174679425104181</v>
      </c>
    </row>
    <row r="424" spans="1:17" ht="12" customHeight="1" x14ac:dyDescent="0.25">
      <c r="A424" s="158" t="s">
        <v>63</v>
      </c>
      <c r="B424" s="157"/>
      <c r="C424" s="178">
        <f>C370/RES_summary!C$21</f>
        <v>31.805705060406861</v>
      </c>
      <c r="D424" s="178">
        <f>D370/RES_summary!D$21</f>
        <v>31.474300471200195</v>
      </c>
      <c r="E424" s="178">
        <f>E370/RES_summary!E$21</f>
        <v>34.544436736443863</v>
      </c>
      <c r="F424" s="178">
        <f>F370/RES_summary!F$21</f>
        <v>32.081505895017436</v>
      </c>
      <c r="G424" s="178">
        <f>G370/RES_summary!G$21</f>
        <v>31.250025304589805</v>
      </c>
      <c r="H424" s="178">
        <f>H370/RES_summary!H$21</f>
        <v>29.023013997127752</v>
      </c>
      <c r="I424" s="178">
        <f>I370/RES_summary!I$21</f>
        <v>27.761214490937014</v>
      </c>
      <c r="J424" s="178">
        <f>J370/RES_summary!J$21</f>
        <v>29.589157270797187</v>
      </c>
      <c r="K424" s="178">
        <f>K370/RES_summary!K$21</f>
        <v>26.578280184505839</v>
      </c>
      <c r="L424" s="178">
        <f>L370/RES_summary!L$21</f>
        <v>20.385977272276676</v>
      </c>
      <c r="M424" s="178">
        <f>M370/RES_summary!M$21</f>
        <v>22.287998498670291</v>
      </c>
      <c r="N424" s="178">
        <f>N370/RES_summary!N$21</f>
        <v>21.192613935920559</v>
      </c>
      <c r="O424" s="178">
        <f>O370/RES_summary!O$21</f>
        <v>20.606780522464799</v>
      </c>
      <c r="P424" s="178">
        <f>P370/RES_summary!P$21</f>
        <v>19.326038779713272</v>
      </c>
      <c r="Q424" s="178">
        <f>Q370/RES_summary!Q$21</f>
        <v>20.68423025519618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31.805705060406861</v>
      </c>
      <c r="D429" s="180">
        <f>D375/RES_summary!D$21</f>
        <v>31.474300471200195</v>
      </c>
      <c r="E429" s="180">
        <f>E375/RES_summary!E$21</f>
        <v>34.544436736443863</v>
      </c>
      <c r="F429" s="180">
        <f>F375/RES_summary!F$21</f>
        <v>32.081505895017436</v>
      </c>
      <c r="G429" s="180">
        <f>G375/RES_summary!G$21</f>
        <v>31.250025304589805</v>
      </c>
      <c r="H429" s="180">
        <f>H375/RES_summary!H$21</f>
        <v>29.023013997127752</v>
      </c>
      <c r="I429" s="180">
        <f>I375/RES_summary!I$21</f>
        <v>27.761214490937014</v>
      </c>
      <c r="J429" s="180">
        <f>J375/RES_summary!J$21</f>
        <v>29.589157270797187</v>
      </c>
      <c r="K429" s="180">
        <f>K375/RES_summary!K$21</f>
        <v>0</v>
      </c>
      <c r="L429" s="180">
        <f>L375/RES_summary!L$21</f>
        <v>20.323153545788358</v>
      </c>
      <c r="M429" s="180">
        <f>M375/RES_summary!M$21</f>
        <v>22.900271411811083</v>
      </c>
      <c r="N429" s="180">
        <f>N375/RES_summary!N$21</f>
        <v>21.671821419813195</v>
      </c>
      <c r="O429" s="180">
        <f>O375/RES_summary!O$21</f>
        <v>21.156249635552932</v>
      </c>
      <c r="P429" s="180">
        <f>P375/RES_summary!P$21</f>
        <v>19.598207997683261</v>
      </c>
      <c r="Q429" s="180">
        <f>Q375/RES_summary!Q$21</f>
        <v>21.191609703990071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26.578280184505839</v>
      </c>
      <c r="L430" s="179">
        <f>L376/RES_summary!L$21</f>
        <v>20.573668503550053</v>
      </c>
      <c r="M430" s="179">
        <f>M376/RES_summary!M$21</f>
        <v>21.408318201294325</v>
      </c>
      <c r="N430" s="179">
        <f>N376/RES_summary!N$21</f>
        <v>20.543620254666113</v>
      </c>
      <c r="O430" s="179">
        <f>O376/RES_summary!O$21</f>
        <v>20.024965955758052</v>
      </c>
      <c r="P430" s="179">
        <f>P376/RES_summary!P$21</f>
        <v>18.906108186707868</v>
      </c>
      <c r="Q430" s="179">
        <f>Q376/RES_summary!Q$21</f>
        <v>19.590905029800393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15.419479046425506</v>
      </c>
      <c r="L431" s="177">
        <f>L377/RES_summary!L$21</f>
        <v>10.3404797314692</v>
      </c>
      <c r="M431" s="177">
        <f>M377/RES_summary!M$21</f>
        <v>11.629380915679645</v>
      </c>
      <c r="N431" s="177">
        <f>N377/RES_summary!N$21</f>
        <v>11.001131631153848</v>
      </c>
      <c r="O431" s="177">
        <f>O377/RES_summary!O$21</f>
        <v>10.749082079216638</v>
      </c>
      <c r="P431" s="177">
        <f>P377/RES_summary!P$21</f>
        <v>9.9564472347854966</v>
      </c>
      <c r="Q431" s="177">
        <f>Q377/RES_summary!Q$21</f>
        <v>10.755554277671832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11.15880113808033</v>
      </c>
      <c r="L432" s="177">
        <f>L378/RES_summary!L$21</f>
        <v>10.233188772080853</v>
      </c>
      <c r="M432" s="177">
        <f>M378/RES_summary!M$21</f>
        <v>9.778937285614683</v>
      </c>
      <c r="N432" s="177">
        <f>N378/RES_summary!N$21</f>
        <v>9.5424886235122646</v>
      </c>
      <c r="O432" s="177">
        <f>O378/RES_summary!O$21</f>
        <v>9.2758838765414158</v>
      </c>
      <c r="P432" s="177">
        <f>P378/RES_summary!P$21</f>
        <v>8.9496609519223789</v>
      </c>
      <c r="Q432" s="177">
        <f>Q378/RES_summary!Q$21</f>
        <v>8.8353507521285657</v>
      </c>
    </row>
    <row r="433" spans="1:17" ht="12" customHeight="1" x14ac:dyDescent="0.25">
      <c r="A433" s="158" t="s">
        <v>62</v>
      </c>
      <c r="B433" s="157"/>
      <c r="C433" s="178">
        <f>C379/RES_summary!C$21</f>
        <v>10.044405680378198</v>
      </c>
      <c r="D433" s="178">
        <f>D379/RES_summary!D$21</f>
        <v>9.8811940515337024</v>
      </c>
      <c r="E433" s="178">
        <f>E379/RES_summary!E$21</f>
        <v>10.659271899959299</v>
      </c>
      <c r="F433" s="178">
        <f>F379/RES_summary!F$21</f>
        <v>10.927726211717783</v>
      </c>
      <c r="G433" s="178">
        <f>G379/RES_summary!G$21</f>
        <v>9.8757086299030767</v>
      </c>
      <c r="H433" s="178">
        <f>H379/RES_summary!H$21</f>
        <v>10.158608742521679</v>
      </c>
      <c r="I433" s="178">
        <f>I379/RES_summary!I$21</f>
        <v>9.3385294524088458</v>
      </c>
      <c r="J433" s="178">
        <f>J379/RES_summary!J$21</f>
        <v>9.639936348847252</v>
      </c>
      <c r="K433" s="178">
        <f>K379/RES_summary!K$21</f>
        <v>9.320759563079891</v>
      </c>
      <c r="L433" s="178">
        <f>L379/RES_summary!L$21</f>
        <v>7.8368507238291416</v>
      </c>
      <c r="M433" s="178">
        <f>M379/RES_summary!M$21</f>
        <v>7.3738291860471987</v>
      </c>
      <c r="N433" s="178">
        <f>N379/RES_summary!N$21</f>
        <v>7.0082926591188439</v>
      </c>
      <c r="O433" s="178">
        <f>O379/RES_summary!O$21</f>
        <v>6.9199247466294356</v>
      </c>
      <c r="P433" s="178">
        <f>P379/RES_summary!P$21</f>
        <v>6.5587470478565839</v>
      </c>
      <c r="Q433" s="178">
        <f>Q379/RES_summary!Q$21</f>
        <v>6.4834150752804973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10.044405680378198</v>
      </c>
      <c r="D435" s="176">
        <f>D381/RES_summary!D$21</f>
        <v>9.8811940515337024</v>
      </c>
      <c r="E435" s="176">
        <f>E381/RES_summary!E$21</f>
        <v>10.659271899959299</v>
      </c>
      <c r="F435" s="176">
        <f>F381/RES_summary!F$21</f>
        <v>10.927726211717783</v>
      </c>
      <c r="G435" s="176">
        <f>G381/RES_summary!G$21</f>
        <v>9.8757086299030767</v>
      </c>
      <c r="H435" s="176">
        <f>H381/RES_summary!H$21</f>
        <v>10.158608742521679</v>
      </c>
      <c r="I435" s="176">
        <f>I381/RES_summary!I$21</f>
        <v>9.3385294524088458</v>
      </c>
      <c r="J435" s="176">
        <f>J381/RES_summary!J$21</f>
        <v>9.639936348847252</v>
      </c>
      <c r="K435" s="176">
        <f>K381/RES_summary!K$21</f>
        <v>9.320759563079891</v>
      </c>
      <c r="L435" s="176">
        <f>L381/RES_summary!L$21</f>
        <v>7.8368507238291416</v>
      </c>
      <c r="M435" s="176">
        <f>M381/RES_summary!M$21</f>
        <v>7.3738291860471987</v>
      </c>
      <c r="N435" s="176">
        <f>N381/RES_summary!N$21</f>
        <v>7.0082926591188439</v>
      </c>
      <c r="O435" s="176">
        <f>O381/RES_summary!O$21</f>
        <v>6.9199247466294356</v>
      </c>
      <c r="P435" s="176">
        <f>P381/RES_summary!P$21</f>
        <v>6.5587470478565839</v>
      </c>
      <c r="Q435" s="176">
        <f>Q381/RES_summary!Q$21</f>
        <v>6.4834150752804973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15271</v>
      </c>
      <c r="C5" s="151">
        <f>RES_hhdet_num!C$161</f>
        <v>16126</v>
      </c>
      <c r="D5" s="151">
        <f>RES_hhdet_num!D$161</f>
        <v>16691</v>
      </c>
      <c r="E5" s="151">
        <f>RES_hhdet_num!E$161</f>
        <v>17125</v>
      </c>
      <c r="F5" s="151">
        <f>RES_hhdet_num!F$161</f>
        <v>17521</v>
      </c>
      <c r="G5" s="151">
        <f>RES_hhdet_num!G$161</f>
        <v>18086</v>
      </c>
      <c r="H5" s="151">
        <f>RES_hhdet_num!H$161</f>
        <v>19045.999999999996</v>
      </c>
      <c r="I5" s="151">
        <f>RES_hhdet_num!I$161</f>
        <v>19963.999999999996</v>
      </c>
      <c r="J5" s="151">
        <f>RES_hhdet_num!J$161</f>
        <v>20609</v>
      </c>
      <c r="K5" s="151">
        <f>RES_hhdet_num!K$161</f>
        <v>21947.000000000007</v>
      </c>
      <c r="L5" s="151">
        <f>RES_hhdet_num!L$161</f>
        <v>24400.000000000004</v>
      </c>
      <c r="M5" s="151">
        <f>RES_hhdet_num!M$161</f>
        <v>27204.000000000004</v>
      </c>
      <c r="N5" s="151">
        <f>RES_hhdet_num!N$161</f>
        <v>29531.000000000004</v>
      </c>
      <c r="O5" s="151">
        <f>RES_hhdet_num!O$161</f>
        <v>34046.000000000007</v>
      </c>
      <c r="P5" s="151">
        <f>RES_hhdet_num!P$161</f>
        <v>43326</v>
      </c>
      <c r="Q5" s="151">
        <f>RES_hhdet_num!Q$161</f>
        <v>43489.000000000007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15271</v>
      </c>
      <c r="C7" s="67">
        <f>RES_hhdet_num!C$163</f>
        <v>16126</v>
      </c>
      <c r="D7" s="67">
        <f>RES_hhdet_num!D$163</f>
        <v>16691</v>
      </c>
      <c r="E7" s="67">
        <f>RES_hhdet_num!E$163</f>
        <v>17125</v>
      </c>
      <c r="F7" s="67">
        <f>RES_hhdet_num!F$163</f>
        <v>17521</v>
      </c>
      <c r="G7" s="67">
        <f>RES_hhdet_num!G$163</f>
        <v>18086</v>
      </c>
      <c r="H7" s="67">
        <f>RES_hhdet_num!H$163</f>
        <v>19045.999999999996</v>
      </c>
      <c r="I7" s="67">
        <f>RES_hhdet_num!I$163</f>
        <v>19963.999999999996</v>
      </c>
      <c r="J7" s="67">
        <f>RES_hhdet_num!J$163</f>
        <v>20609</v>
      </c>
      <c r="K7" s="67">
        <f>RES_hhdet_num!K$163</f>
        <v>21947.000000000007</v>
      </c>
      <c r="L7" s="67">
        <f>RES_hhdet_num!L$163</f>
        <v>24400.000000000004</v>
      </c>
      <c r="M7" s="67">
        <f>RES_hhdet_num!M$163</f>
        <v>27204.000000000004</v>
      </c>
      <c r="N7" s="67">
        <f>RES_hhdet_num!N$163</f>
        <v>29531.000000000004</v>
      </c>
      <c r="O7" s="67">
        <f>RES_hhdet_num!O$163</f>
        <v>34046.000000000007</v>
      </c>
      <c r="P7" s="67">
        <f>RES_hhdet_num!P$163</f>
        <v>43326</v>
      </c>
      <c r="Q7" s="67">
        <f>RES_hhdet_num!Q$163</f>
        <v>43489.000000000007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144</v>
      </c>
      <c r="C9" s="67">
        <f>RES_hhdet_num!C$165</f>
        <v>183</v>
      </c>
      <c r="D9" s="67">
        <f>RES_hhdet_num!D$165</f>
        <v>231</v>
      </c>
      <c r="E9" s="67">
        <f>RES_hhdet_num!E$165</f>
        <v>271</v>
      </c>
      <c r="F9" s="67">
        <f>RES_hhdet_num!F$165</f>
        <v>327.00000000000006</v>
      </c>
      <c r="G9" s="67">
        <f>RES_hhdet_num!G$165</f>
        <v>436.00000000000006</v>
      </c>
      <c r="H9" s="67">
        <f>RES_hhdet_num!H$165</f>
        <v>587.99999999999989</v>
      </c>
      <c r="I9" s="67">
        <f>RES_hhdet_num!I$165</f>
        <v>873.99999999999989</v>
      </c>
      <c r="J9" s="67">
        <f>RES_hhdet_num!J$165</f>
        <v>1212.9999999999998</v>
      </c>
      <c r="K9" s="67">
        <f>RES_hhdet_num!K$165</f>
        <v>1430.0000000000002</v>
      </c>
      <c r="L9" s="67">
        <f>RES_hhdet_num!L$165</f>
        <v>2163</v>
      </c>
      <c r="M9" s="67">
        <f>RES_hhdet_num!M$165</f>
        <v>2930.0000000000005</v>
      </c>
      <c r="N9" s="67">
        <f>RES_hhdet_num!N$165</f>
        <v>4463.0000000000009</v>
      </c>
      <c r="O9" s="67">
        <f>RES_hhdet_num!O$165</f>
        <v>5112</v>
      </c>
      <c r="P9" s="67">
        <f>RES_hhdet_num!P$165</f>
        <v>6729</v>
      </c>
      <c r="Q9" s="67">
        <f>RES_hhdet_num!Q$165</f>
        <v>7761.9999999999982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6551</v>
      </c>
      <c r="C11" s="67">
        <f>RES_hhdet_num!C$167</f>
        <v>7155.9999999999991</v>
      </c>
      <c r="D11" s="67">
        <f>RES_hhdet_num!D$167</f>
        <v>8392</v>
      </c>
      <c r="E11" s="67">
        <f>RES_hhdet_num!E$167</f>
        <v>8710</v>
      </c>
      <c r="F11" s="67">
        <f>RES_hhdet_num!F$167</f>
        <v>8456.0000000000018</v>
      </c>
      <c r="G11" s="67">
        <f>RES_hhdet_num!G$167</f>
        <v>8031</v>
      </c>
      <c r="H11" s="67">
        <f>RES_hhdet_num!H$167</f>
        <v>5460.9999999999991</v>
      </c>
      <c r="I11" s="67">
        <f>RES_hhdet_num!I$167</f>
        <v>5272.9999999999991</v>
      </c>
      <c r="J11" s="67">
        <f>RES_hhdet_num!J$167</f>
        <v>5145</v>
      </c>
      <c r="K11" s="67">
        <f>RES_hhdet_num!K$167</f>
        <v>4254.0000000000009</v>
      </c>
      <c r="L11" s="67">
        <f>RES_hhdet_num!L$167</f>
        <v>3847.0000000000005</v>
      </c>
      <c r="M11" s="67">
        <f>RES_hhdet_num!M$167</f>
        <v>3287.0000000000014</v>
      </c>
      <c r="N11" s="67">
        <f>RES_hhdet_num!N$167</f>
        <v>2882</v>
      </c>
      <c r="O11" s="67">
        <f>RES_hhdet_num!O$167</f>
        <v>2774</v>
      </c>
      <c r="P11" s="67">
        <f>RES_hhdet_num!P$167</f>
        <v>2534</v>
      </c>
      <c r="Q11" s="67">
        <f>RES_hhdet_num!Q$167</f>
        <v>2321.9999999999995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496.00000000000011</v>
      </c>
      <c r="L12" s="67">
        <f>RES_hhdet_num!L$168</f>
        <v>470.99999999999989</v>
      </c>
      <c r="M12" s="67">
        <f>RES_hhdet_num!M$168</f>
        <v>448.00000000000011</v>
      </c>
      <c r="N12" s="67">
        <f>RES_hhdet_num!N$168</f>
        <v>433.00000000000017</v>
      </c>
      <c r="O12" s="67">
        <f>RES_hhdet_num!O$168</f>
        <v>452</v>
      </c>
      <c r="P12" s="67">
        <f>RES_hhdet_num!P$168</f>
        <v>438.99999999999994</v>
      </c>
      <c r="Q12" s="67">
        <f>RES_hhdet_num!Q$168</f>
        <v>403.99999999999989</v>
      </c>
    </row>
    <row r="13" spans="1:17" ht="12" customHeight="1" x14ac:dyDescent="0.25">
      <c r="A13" s="23" t="s">
        <v>142</v>
      </c>
      <c r="B13" s="67">
        <f>RES_hhdet_num!B$171</f>
        <v>8720</v>
      </c>
      <c r="C13" s="67">
        <f>RES_hhdet_num!C$171</f>
        <v>8970</v>
      </c>
      <c r="D13" s="67">
        <f>RES_hhdet_num!D$171</f>
        <v>8299</v>
      </c>
      <c r="E13" s="67">
        <f>RES_hhdet_num!E$171</f>
        <v>8414.9999999999982</v>
      </c>
      <c r="F13" s="67">
        <f>RES_hhdet_num!F$171</f>
        <v>9065</v>
      </c>
      <c r="G13" s="67">
        <f>RES_hhdet_num!G$171</f>
        <v>10055</v>
      </c>
      <c r="H13" s="67">
        <f>RES_hhdet_num!H$171</f>
        <v>13584.999999999996</v>
      </c>
      <c r="I13" s="67">
        <f>RES_hhdet_num!I$171</f>
        <v>14690.999999999998</v>
      </c>
      <c r="J13" s="67">
        <f>RES_hhdet_num!J$171</f>
        <v>15464.000000000002</v>
      </c>
      <c r="K13" s="67">
        <f>RES_hhdet_num!K$171</f>
        <v>15400.000000000007</v>
      </c>
      <c r="L13" s="67">
        <f>RES_hhdet_num!L$171</f>
        <v>17893.000000000004</v>
      </c>
      <c r="M13" s="67">
        <f>RES_hhdet_num!M$171</f>
        <v>20655.000000000004</v>
      </c>
      <c r="N13" s="67">
        <f>RES_hhdet_num!N$171</f>
        <v>22794.000000000004</v>
      </c>
      <c r="O13" s="67">
        <f>RES_hhdet_num!O$171</f>
        <v>26506.000000000004</v>
      </c>
      <c r="P13" s="67">
        <f>RES_hhdet_num!P$171</f>
        <v>34394</v>
      </c>
      <c r="Q13" s="67">
        <f>RES_hhdet_num!Q$171</f>
        <v>34716.000000000007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1797.0000000000005</v>
      </c>
      <c r="L14" s="67">
        <f>RES_hhdet_num!L$172</f>
        <v>2189</v>
      </c>
      <c r="M14" s="67">
        <f>RES_hhdet_num!M$172</f>
        <v>2814.0000000000005</v>
      </c>
      <c r="N14" s="67">
        <f>RES_hhdet_num!N$172</f>
        <v>3422.0000000000009</v>
      </c>
      <c r="O14" s="67">
        <f>RES_hhdet_num!O$172</f>
        <v>4314.0000000000009</v>
      </c>
      <c r="P14" s="67">
        <f>RES_hhdet_num!P$172</f>
        <v>5959.0000000000009</v>
      </c>
      <c r="Q14" s="67">
        <f>RES_hhdet_num!Q$172</f>
        <v>6047.0000000000009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3837</v>
      </c>
      <c r="C16" s="67">
        <f>RES_hhdet_num!C$176</f>
        <v>3747</v>
      </c>
      <c r="D16" s="67">
        <f>RES_hhdet_num!D$176</f>
        <v>5307.9999999999991</v>
      </c>
      <c r="E16" s="67">
        <f>RES_hhdet_num!E$176</f>
        <v>5500.0000000000009</v>
      </c>
      <c r="F16" s="67">
        <f>RES_hhdet_num!F$176</f>
        <v>4576.0000000000009</v>
      </c>
      <c r="G16" s="67">
        <f>RES_hhdet_num!G$176</f>
        <v>4412</v>
      </c>
      <c r="H16" s="67">
        <f>RES_hhdet_num!H$176</f>
        <v>3910.0000000000005</v>
      </c>
      <c r="I16" s="67">
        <f>RES_hhdet_num!I$176</f>
        <v>3985.9999999999991</v>
      </c>
      <c r="J16" s="67">
        <f>RES_hhdet_num!J$176</f>
        <v>5959.9999999999973</v>
      </c>
      <c r="K16" s="67">
        <f>RES_hhdet_num!K$176</f>
        <v>4652.0000000000009</v>
      </c>
      <c r="L16" s="67">
        <f>RES_hhdet_num!L$176</f>
        <v>4949</v>
      </c>
      <c r="M16" s="67">
        <f>RES_hhdet_num!M$176</f>
        <v>6642.9999999999982</v>
      </c>
      <c r="N16" s="67">
        <f>RES_hhdet_num!N$176</f>
        <v>6487.0000000000009</v>
      </c>
      <c r="O16" s="67">
        <f>RES_hhdet_num!O$176</f>
        <v>5518.0000000000009</v>
      </c>
      <c r="P16" s="67">
        <f>RES_hhdet_num!P$176</f>
        <v>5341.0000000000018</v>
      </c>
      <c r="Q16" s="67">
        <f>RES_hhdet_num!Q$176</f>
        <v>10519.999999999998</v>
      </c>
    </row>
    <row r="17" spans="1:17" ht="12" customHeight="1" x14ac:dyDescent="0.25">
      <c r="A17" s="29" t="s">
        <v>140</v>
      </c>
      <c r="B17" s="83">
        <f>RES_hhdet_num!B$177</f>
        <v>11434</v>
      </c>
      <c r="C17" s="83">
        <f>RES_hhdet_num!C$177</f>
        <v>12379.000000000002</v>
      </c>
      <c r="D17" s="83">
        <f>RES_hhdet_num!D$177</f>
        <v>11383.000000000002</v>
      </c>
      <c r="E17" s="83">
        <f>RES_hhdet_num!E$177</f>
        <v>11625</v>
      </c>
      <c r="F17" s="83">
        <f>RES_hhdet_num!F$177</f>
        <v>12945.000000000002</v>
      </c>
      <c r="G17" s="83">
        <f>RES_hhdet_num!G$177</f>
        <v>13674</v>
      </c>
      <c r="H17" s="83">
        <f>RES_hhdet_num!H$177</f>
        <v>15136</v>
      </c>
      <c r="I17" s="83">
        <f>RES_hhdet_num!I$177</f>
        <v>15977.999999999998</v>
      </c>
      <c r="J17" s="83">
        <f>RES_hhdet_num!J$177</f>
        <v>14649.000000000002</v>
      </c>
      <c r="K17" s="83">
        <f>RES_hhdet_num!K$177</f>
        <v>17295.000000000004</v>
      </c>
      <c r="L17" s="83">
        <f>RES_hhdet_num!L$177</f>
        <v>19451</v>
      </c>
      <c r="M17" s="83">
        <f>RES_hhdet_num!M$177</f>
        <v>20561.000000000007</v>
      </c>
      <c r="N17" s="83">
        <f>RES_hhdet_num!N$177</f>
        <v>23044.000000000004</v>
      </c>
      <c r="O17" s="83">
        <f>RES_hhdet_num!O$177</f>
        <v>28528.000000000004</v>
      </c>
      <c r="P17" s="83">
        <f>RES_hhdet_num!P$177</f>
        <v>37985.000000000007</v>
      </c>
      <c r="Q17" s="83">
        <f>RES_hhdet_num!Q$177</f>
        <v>32969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954.4375</v>
      </c>
      <c r="D21" s="67">
        <f t="shared" ref="D21:Q21" si="0">C7+D35-D7</f>
        <v>954.4375</v>
      </c>
      <c r="E21" s="67">
        <f t="shared" si="0"/>
        <v>954.4375</v>
      </c>
      <c r="F21" s="67">
        <f t="shared" si="0"/>
        <v>954.4375</v>
      </c>
      <c r="G21" s="67">
        <f t="shared" si="0"/>
        <v>954.4375</v>
      </c>
      <c r="H21" s="67">
        <f t="shared" si="0"/>
        <v>954.43750000000364</v>
      </c>
      <c r="I21" s="67">
        <f t="shared" si="0"/>
        <v>954.4375</v>
      </c>
      <c r="J21" s="67">
        <f t="shared" si="0"/>
        <v>954.43749999999636</v>
      </c>
      <c r="K21" s="67">
        <f t="shared" si="0"/>
        <v>954.43749999999272</v>
      </c>
      <c r="L21" s="67">
        <f t="shared" si="0"/>
        <v>954.43750000000364</v>
      </c>
      <c r="M21" s="67">
        <f t="shared" si="0"/>
        <v>954.4375</v>
      </c>
      <c r="N21" s="67">
        <f t="shared" si="0"/>
        <v>954.4375</v>
      </c>
      <c r="O21" s="67">
        <f t="shared" si="0"/>
        <v>954.43749999999272</v>
      </c>
      <c r="P21" s="67">
        <f t="shared" si="0"/>
        <v>954.43750000000728</v>
      </c>
      <c r="Q21" s="67">
        <f t="shared" si="0"/>
        <v>954.43749999999272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18</v>
      </c>
      <c r="D23" s="67">
        <f t="shared" si="1"/>
        <v>19</v>
      </c>
      <c r="E23" s="67">
        <f t="shared" si="1"/>
        <v>17</v>
      </c>
      <c r="F23" s="67">
        <f t="shared" si="1"/>
        <v>17.999999999999943</v>
      </c>
      <c r="G23" s="67">
        <f t="shared" si="1"/>
        <v>20</v>
      </c>
      <c r="H23" s="67">
        <f t="shared" si="1"/>
        <v>20.000000000000114</v>
      </c>
      <c r="I23" s="67">
        <f t="shared" si="1"/>
        <v>21</v>
      </c>
      <c r="J23" s="67">
        <f t="shared" si="1"/>
        <v>11.000000000000227</v>
      </c>
      <c r="K23" s="67">
        <f t="shared" si="1"/>
        <v>56.999999999999545</v>
      </c>
      <c r="L23" s="67">
        <f t="shared" si="1"/>
        <v>67</v>
      </c>
      <c r="M23" s="67">
        <f t="shared" si="1"/>
        <v>67.999999999999545</v>
      </c>
      <c r="N23" s="67">
        <f t="shared" si="1"/>
        <v>80.999999999999091</v>
      </c>
      <c r="O23" s="67">
        <f t="shared" si="1"/>
        <v>129.00000000000091</v>
      </c>
      <c r="P23" s="67">
        <f t="shared" si="1"/>
        <v>172</v>
      </c>
      <c r="Q23" s="67">
        <f t="shared" si="1"/>
        <v>84.437500000001819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340.71700306137245</v>
      </c>
      <c r="D25" s="67">
        <f t="shared" si="2"/>
        <v>306.75</v>
      </c>
      <c r="E25" s="67">
        <f t="shared" si="2"/>
        <v>338.29518975131759</v>
      </c>
      <c r="F25" s="67">
        <f t="shared" si="2"/>
        <v>699.16999163723085</v>
      </c>
      <c r="G25" s="67">
        <f t="shared" si="2"/>
        <v>913.29767909578732</v>
      </c>
      <c r="H25" s="67">
        <f t="shared" si="2"/>
        <v>2887.5055983010852</v>
      </c>
      <c r="I25" s="67">
        <f t="shared" si="2"/>
        <v>521.19683593169884</v>
      </c>
      <c r="J25" s="67">
        <f t="shared" si="2"/>
        <v>346.79535296227095</v>
      </c>
      <c r="K25" s="67">
        <f t="shared" si="2"/>
        <v>1063.7216563623751</v>
      </c>
      <c r="L25" s="67">
        <f t="shared" si="2"/>
        <v>1736.5525457259969</v>
      </c>
      <c r="M25" s="67">
        <f t="shared" si="2"/>
        <v>1047.439658634537</v>
      </c>
      <c r="N25" s="67">
        <f t="shared" si="2"/>
        <v>530.95165912518996</v>
      </c>
      <c r="O25" s="67">
        <f t="shared" si="2"/>
        <v>353.82059826410386</v>
      </c>
      <c r="P25" s="67">
        <f t="shared" si="2"/>
        <v>240</v>
      </c>
      <c r="Q25" s="67">
        <f t="shared" si="2"/>
        <v>212.00000000000045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163.09229153468164</v>
      </c>
      <c r="M26" s="67">
        <f t="shared" si="2"/>
        <v>71.031675604531983</v>
      </c>
      <c r="N26" s="67">
        <f t="shared" si="2"/>
        <v>25.148030875552138</v>
      </c>
      <c r="O26" s="67">
        <f t="shared" si="2"/>
        <v>17.827858334327232</v>
      </c>
      <c r="P26" s="67">
        <f t="shared" si="2"/>
        <v>22.680456101290076</v>
      </c>
      <c r="Q26" s="67">
        <f t="shared" si="2"/>
        <v>35.000000000000057</v>
      </c>
    </row>
    <row r="27" spans="1:17" ht="12" customHeight="1" x14ac:dyDescent="0.25">
      <c r="A27" s="23" t="s">
        <v>142</v>
      </c>
      <c r="B27" s="67"/>
      <c r="C27" s="67">
        <f t="shared" si="2"/>
        <v>1081.2795030613706</v>
      </c>
      <c r="D27" s="67">
        <f t="shared" si="2"/>
        <v>1601.410682241145</v>
      </c>
      <c r="E27" s="67">
        <f t="shared" si="2"/>
        <v>817.50000000000182</v>
      </c>
      <c r="F27" s="67">
        <f t="shared" si="2"/>
        <v>817.49999999999818</v>
      </c>
      <c r="G27" s="67">
        <f t="shared" si="2"/>
        <v>817.49999999999818</v>
      </c>
      <c r="H27" s="67">
        <f t="shared" si="2"/>
        <v>817.50000000000364</v>
      </c>
      <c r="I27" s="67">
        <f t="shared" si="2"/>
        <v>817.5</v>
      </c>
      <c r="J27" s="67">
        <f t="shared" si="2"/>
        <v>817.49999999999636</v>
      </c>
      <c r="K27" s="67">
        <f t="shared" si="2"/>
        <v>2148.779503061367</v>
      </c>
      <c r="L27" s="67">
        <f t="shared" si="2"/>
        <v>1747.9106822411486</v>
      </c>
      <c r="M27" s="67">
        <f t="shared" si="2"/>
        <v>1725.3576897513158</v>
      </c>
      <c r="N27" s="67">
        <f t="shared" si="2"/>
        <v>1834.9065658658474</v>
      </c>
      <c r="O27" s="67">
        <f t="shared" si="2"/>
        <v>1980.9547491241428</v>
      </c>
      <c r="P27" s="67">
        <f t="shared" si="2"/>
        <v>2528.6889455976343</v>
      </c>
      <c r="Q27" s="67">
        <f t="shared" si="2"/>
        <v>2486.4637962282795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305.80166348512603</v>
      </c>
      <c r="M28" s="67">
        <f t="shared" si="2"/>
        <v>149.9529369439997</v>
      </c>
      <c r="N28" s="67">
        <f t="shared" si="2"/>
        <v>166.45554596713919</v>
      </c>
      <c r="O28" s="67">
        <f t="shared" si="2"/>
        <v>193.81265877250371</v>
      </c>
      <c r="P28" s="67">
        <f t="shared" si="2"/>
        <v>645.2719805130464</v>
      </c>
      <c r="Q28" s="67">
        <f t="shared" si="2"/>
        <v>171.6879214746923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360</v>
      </c>
      <c r="D30" s="67">
        <f t="shared" si="3"/>
        <v>360</v>
      </c>
      <c r="E30" s="67">
        <f t="shared" si="3"/>
        <v>360</v>
      </c>
      <c r="F30" s="67">
        <f t="shared" si="3"/>
        <v>1158.7414319950776</v>
      </c>
      <c r="G30" s="67">
        <f t="shared" si="3"/>
        <v>426.3437177934893</v>
      </c>
      <c r="H30" s="67">
        <f t="shared" si="3"/>
        <v>766.21918906588371</v>
      </c>
      <c r="I30" s="67">
        <f t="shared" si="3"/>
        <v>360</v>
      </c>
      <c r="J30" s="67">
        <f t="shared" si="3"/>
        <v>360</v>
      </c>
      <c r="K30" s="67">
        <f t="shared" si="3"/>
        <v>1732.2779564748034</v>
      </c>
      <c r="L30" s="67">
        <f t="shared" si="3"/>
        <v>893.76477355857151</v>
      </c>
      <c r="M30" s="67">
        <f t="shared" si="3"/>
        <v>666.4258983968848</v>
      </c>
      <c r="N30" s="67">
        <f t="shared" si="3"/>
        <v>739.91452864950588</v>
      </c>
      <c r="O30" s="67">
        <f t="shared" si="3"/>
        <v>1141.6411428858983</v>
      </c>
      <c r="P30" s="67">
        <f t="shared" si="3"/>
        <v>624.21918906588235</v>
      </c>
      <c r="Q30" s="67">
        <f t="shared" si="3"/>
        <v>493.53375626891102</v>
      </c>
    </row>
    <row r="31" spans="1:17" ht="12" customHeight="1" x14ac:dyDescent="0.25">
      <c r="A31" s="29" t="s">
        <v>140</v>
      </c>
      <c r="B31" s="83"/>
      <c r="C31" s="83">
        <f t="shared" si="3"/>
        <v>1071.7499999999982</v>
      </c>
      <c r="D31" s="83">
        <f t="shared" si="3"/>
        <v>2138.9984889882908</v>
      </c>
      <c r="E31" s="83">
        <f t="shared" si="3"/>
        <v>1071.75</v>
      </c>
      <c r="F31" s="83">
        <f t="shared" si="3"/>
        <v>1071.7499999999964</v>
      </c>
      <c r="G31" s="83">
        <f t="shared" si="3"/>
        <v>1071.7500000000036</v>
      </c>
      <c r="H31" s="83">
        <f t="shared" si="3"/>
        <v>1071.75</v>
      </c>
      <c r="I31" s="83">
        <f t="shared" si="3"/>
        <v>1071.7500000000018</v>
      </c>
      <c r="J31" s="83">
        <f t="shared" si="3"/>
        <v>2498.37351238253</v>
      </c>
      <c r="K31" s="83">
        <f t="shared" si="3"/>
        <v>2630.8160614129301</v>
      </c>
      <c r="L31" s="83">
        <f t="shared" si="3"/>
        <v>2214.7484889882944</v>
      </c>
      <c r="M31" s="83">
        <f t="shared" si="3"/>
        <v>2153.7616016031097</v>
      </c>
      <c r="N31" s="83">
        <f t="shared" si="3"/>
        <v>2187.4460680049233</v>
      </c>
      <c r="O31" s="83">
        <f t="shared" si="3"/>
        <v>2328.8437822065134</v>
      </c>
      <c r="P31" s="83">
        <f t="shared" si="3"/>
        <v>2721.9683109341131</v>
      </c>
      <c r="Q31" s="83">
        <f t="shared" si="3"/>
        <v>5867.1164708573342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1809.4375</v>
      </c>
      <c r="D35" s="67">
        <f>RES_hhdet_in!D$163</f>
        <v>1519.4374999999998</v>
      </c>
      <c r="E35" s="67">
        <f>RES_hhdet_in!E$163</f>
        <v>1388.4375</v>
      </c>
      <c r="F35" s="67">
        <f>RES_hhdet_in!F$163</f>
        <v>1350.4375</v>
      </c>
      <c r="G35" s="67">
        <f>RES_hhdet_in!G$163</f>
        <v>1519.4375</v>
      </c>
      <c r="H35" s="67">
        <f>RES_hhdet_in!H$163</f>
        <v>1914.4375</v>
      </c>
      <c r="I35" s="67">
        <f>RES_hhdet_in!I$163</f>
        <v>1872.4375</v>
      </c>
      <c r="J35" s="67">
        <f>RES_hhdet_in!J$163</f>
        <v>1599.4375</v>
      </c>
      <c r="K35" s="67">
        <f>RES_hhdet_in!K$163</f>
        <v>2292.4375</v>
      </c>
      <c r="L35" s="67">
        <f>RES_hhdet_in!L$163</f>
        <v>3407.4375</v>
      </c>
      <c r="M35" s="67">
        <f>RES_hhdet_in!M$163</f>
        <v>3758.4375</v>
      </c>
      <c r="N35" s="67">
        <f>RES_hhdet_in!N$163</f>
        <v>3281.4374999999995</v>
      </c>
      <c r="O35" s="67">
        <f>RES_hhdet_in!O$163</f>
        <v>5469.4375</v>
      </c>
      <c r="P35" s="67">
        <f>RES_hhdet_in!P$163</f>
        <v>10234.4375</v>
      </c>
      <c r="Q35" s="67">
        <f>RES_hhdet_in!Q$163</f>
        <v>1117.4375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57</v>
      </c>
      <c r="D37" s="67">
        <f>RES_hhdet_in!D$165</f>
        <v>67</v>
      </c>
      <c r="E37" s="67">
        <f>RES_hhdet_in!E$165</f>
        <v>57</v>
      </c>
      <c r="F37" s="67">
        <f>RES_hhdet_in!F$165</f>
        <v>74</v>
      </c>
      <c r="G37" s="67">
        <f>RES_hhdet_in!G$165</f>
        <v>129</v>
      </c>
      <c r="H37" s="67">
        <f>RES_hhdet_in!H$165</f>
        <v>172</v>
      </c>
      <c r="I37" s="67">
        <f>RES_hhdet_in!I$165</f>
        <v>307</v>
      </c>
      <c r="J37" s="67">
        <f>RES_hhdet_in!J$165</f>
        <v>350</v>
      </c>
      <c r="K37" s="67">
        <f>RES_hhdet_in!K$165</f>
        <v>274</v>
      </c>
      <c r="L37" s="67">
        <f>RES_hhdet_in!L$165</f>
        <v>800</v>
      </c>
      <c r="M37" s="67">
        <f>RES_hhdet_in!M$165</f>
        <v>835</v>
      </c>
      <c r="N37" s="67">
        <f>RES_hhdet_in!N$165</f>
        <v>1614</v>
      </c>
      <c r="O37" s="67">
        <f>RES_hhdet_in!O$165</f>
        <v>778</v>
      </c>
      <c r="P37" s="67">
        <f>RES_hhdet_in!P$165</f>
        <v>1789</v>
      </c>
      <c r="Q37" s="67">
        <f>RES_hhdet_in!Q$165</f>
        <v>1117.4375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945.71700306137154</v>
      </c>
      <c r="D39" s="67">
        <f>RES_hhdet_in!D$167</f>
        <v>1542.7500000000011</v>
      </c>
      <c r="E39" s="67">
        <f>RES_hhdet_in!E$167</f>
        <v>656.29518975131714</v>
      </c>
      <c r="F39" s="67">
        <f>RES_hhdet_in!F$167</f>
        <v>445.16999163723204</v>
      </c>
      <c r="G39" s="67">
        <f>RES_hhdet_in!G$167</f>
        <v>488.29767909578476</v>
      </c>
      <c r="H39" s="67">
        <f>RES_hhdet_in!H$167</f>
        <v>317.50559830108466</v>
      </c>
      <c r="I39" s="67">
        <f>RES_hhdet_in!I$167</f>
        <v>333.19683593169839</v>
      </c>
      <c r="J39" s="67">
        <f>RES_hhdet_in!J$167</f>
        <v>218.79535296227215</v>
      </c>
      <c r="K39" s="67">
        <f>RES_hhdet_in!K$167</f>
        <v>172.72165636237648</v>
      </c>
      <c r="L39" s="67">
        <f>RES_hhdet_in!L$167</f>
        <v>1329.5525457259969</v>
      </c>
      <c r="M39" s="67">
        <f>RES_hhdet_in!M$167</f>
        <v>487.4396586345382</v>
      </c>
      <c r="N39" s="67">
        <f>RES_hhdet_in!N$167</f>
        <v>125.95165912518851</v>
      </c>
      <c r="O39" s="67">
        <f>RES_hhdet_in!O$167</f>
        <v>245.82059826410409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496.00000000000011</v>
      </c>
      <c r="L40" s="67">
        <f>RES_hhdet_in!L$168</f>
        <v>138.09229153468141</v>
      </c>
      <c r="M40" s="67">
        <f>RES_hhdet_in!M$168</f>
        <v>48.031675604532218</v>
      </c>
      <c r="N40" s="67">
        <f>RES_hhdet_in!N$168</f>
        <v>10.148030875552166</v>
      </c>
      <c r="O40" s="67">
        <f>RES_hhdet_in!O$168</f>
        <v>36.827858334327047</v>
      </c>
      <c r="P40" s="67">
        <f>RES_hhdet_in!P$168</f>
        <v>9.6804561012900088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1331.2795030613715</v>
      </c>
      <c r="D41" s="67">
        <f>RES_hhdet_in!D$171</f>
        <v>930.41068224114542</v>
      </c>
      <c r="E41" s="67">
        <f>RES_hhdet_in!E$171</f>
        <v>933.49999999999955</v>
      </c>
      <c r="F41" s="67">
        <f>RES_hhdet_in!F$171</f>
        <v>1467.5000000000007</v>
      </c>
      <c r="G41" s="67">
        <f>RES_hhdet_in!G$171</f>
        <v>1807.4999999999989</v>
      </c>
      <c r="H41" s="67">
        <f>RES_hhdet_in!H$171</f>
        <v>4347.5</v>
      </c>
      <c r="I41" s="67">
        <f>RES_hhdet_in!I$171</f>
        <v>1923.5000000000014</v>
      </c>
      <c r="J41" s="67">
        <f>RES_hhdet_in!J$171</f>
        <v>1590.4999999999998</v>
      </c>
      <c r="K41" s="67">
        <f>RES_hhdet_in!K$171</f>
        <v>2084.7795030613715</v>
      </c>
      <c r="L41" s="67">
        <f>RES_hhdet_in!L$171</f>
        <v>4240.9106822411459</v>
      </c>
      <c r="M41" s="67">
        <f>RES_hhdet_in!M$171</f>
        <v>4487.3576897513167</v>
      </c>
      <c r="N41" s="67">
        <f>RES_hhdet_in!N$171</f>
        <v>3973.9065658658456</v>
      </c>
      <c r="O41" s="67">
        <f>RES_hhdet_in!O$171</f>
        <v>5692.954749124141</v>
      </c>
      <c r="P41" s="67">
        <f>RES_hhdet_in!P$171</f>
        <v>10416.688945597627</v>
      </c>
      <c r="Q41" s="67">
        <f>RES_hhdet_in!Q$171</f>
        <v>2808.4637962282877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1797.0000000000005</v>
      </c>
      <c r="L42" s="67">
        <f>RES_hhdet_in!L$172</f>
        <v>697.80166348512557</v>
      </c>
      <c r="M42" s="67">
        <f>RES_hhdet_in!M$172</f>
        <v>774.95293694400016</v>
      </c>
      <c r="N42" s="67">
        <f>RES_hhdet_in!N$172</f>
        <v>774.45554596713953</v>
      </c>
      <c r="O42" s="67">
        <f>RES_hhdet_in!O$172</f>
        <v>1085.8126587725037</v>
      </c>
      <c r="P42" s="67">
        <f>RES_hhdet_in!P$172</f>
        <v>2290.2719805130464</v>
      </c>
      <c r="Q42" s="67">
        <f>RES_hhdet_in!Q$172</f>
        <v>259.6879214746919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270.00000000000017</v>
      </c>
      <c r="D44" s="67">
        <f>RES_hhdet_in!D$176</f>
        <v>1920.9999999999991</v>
      </c>
      <c r="E44" s="67">
        <f>RES_hhdet_in!E$176</f>
        <v>552.00000000000182</v>
      </c>
      <c r="F44" s="67">
        <f>RES_hhdet_in!F$176</f>
        <v>234.74143199507779</v>
      </c>
      <c r="G44" s="67">
        <f>RES_hhdet_in!G$176</f>
        <v>262.34371779348811</v>
      </c>
      <c r="H44" s="67">
        <f>RES_hhdet_in!H$176</f>
        <v>264.21918906588394</v>
      </c>
      <c r="I44" s="67">
        <f>RES_hhdet_in!I$176</f>
        <v>435.99999999999903</v>
      </c>
      <c r="J44" s="67">
        <f>RES_hhdet_in!J$176</f>
        <v>2333.9999999999982</v>
      </c>
      <c r="K44" s="67">
        <f>RES_hhdet_in!K$176</f>
        <v>424.27795647480696</v>
      </c>
      <c r="L44" s="67">
        <f>RES_hhdet_in!L$176</f>
        <v>1190.7647735585704</v>
      </c>
      <c r="M44" s="67">
        <f>RES_hhdet_in!M$176</f>
        <v>2360.425898396883</v>
      </c>
      <c r="N44" s="67">
        <f>RES_hhdet_in!N$176</f>
        <v>583.91452864950838</v>
      </c>
      <c r="O44" s="67">
        <f>RES_hhdet_in!O$176</f>
        <v>172.64114288589826</v>
      </c>
      <c r="P44" s="67">
        <f>RES_hhdet_in!P$176</f>
        <v>447.21918906588326</v>
      </c>
      <c r="Q44" s="67">
        <f>RES_hhdet_in!Q$176</f>
        <v>5672.5337562689074</v>
      </c>
    </row>
    <row r="45" spans="1:17" ht="12" customHeight="1" x14ac:dyDescent="0.25">
      <c r="A45" s="29" t="s">
        <v>140</v>
      </c>
      <c r="B45" s="83"/>
      <c r="C45" s="83">
        <f>RES_hhdet_in!C$177</f>
        <v>2016.75</v>
      </c>
      <c r="D45" s="83">
        <f>RES_hhdet_in!D$177</f>
        <v>1142.9984889882915</v>
      </c>
      <c r="E45" s="83">
        <f>RES_hhdet_in!E$177</f>
        <v>1313.7499999999982</v>
      </c>
      <c r="F45" s="83">
        <f>RES_hhdet_in!F$177</f>
        <v>2391.7499999999986</v>
      </c>
      <c r="G45" s="83">
        <f>RES_hhdet_in!G$177</f>
        <v>1800.7500000000023</v>
      </c>
      <c r="H45" s="83">
        <f>RES_hhdet_in!H$177</f>
        <v>2533.7499999999995</v>
      </c>
      <c r="I45" s="83">
        <f>RES_hhdet_in!I$177</f>
        <v>1913.7500000000002</v>
      </c>
      <c r="J45" s="83">
        <f>RES_hhdet_in!J$177</f>
        <v>1169.3735123825322</v>
      </c>
      <c r="K45" s="83">
        <f>RES_hhdet_in!K$177</f>
        <v>5276.816061412932</v>
      </c>
      <c r="L45" s="83">
        <f>RES_hhdet_in!L$177</f>
        <v>4370.7484889882899</v>
      </c>
      <c r="M45" s="83">
        <f>RES_hhdet_in!M$177</f>
        <v>3263.7616016031166</v>
      </c>
      <c r="N45" s="83">
        <f>RES_hhdet_in!N$177</f>
        <v>4670.4460680049206</v>
      </c>
      <c r="O45" s="83">
        <f>RES_hhdet_in!O$177</f>
        <v>7812.8437822065116</v>
      </c>
      <c r="P45" s="83">
        <f>RES_hhdet_in!P$177</f>
        <v>12178.968310934117</v>
      </c>
      <c r="Q45" s="83">
        <f>RES_hhdet_in!Q$177</f>
        <v>851.11647085732818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784.31907927240354</v>
      </c>
      <c r="D49" s="67">
        <f>RES_hhdet_in_new!D$163</f>
        <v>444.91892606536311</v>
      </c>
      <c r="E49" s="67">
        <f>RES_hhdet_in_new!E$163</f>
        <v>555.89238075639605</v>
      </c>
      <c r="F49" s="67">
        <f>RES_hhdet_in_new!F$163</f>
        <v>561.54818753820859</v>
      </c>
      <c r="G49" s="67">
        <f>RES_hhdet_in_new!G$163</f>
        <v>595.69689496161459</v>
      </c>
      <c r="H49" s="67">
        <f>RES_hhdet_in_new!H$163</f>
        <v>776.16021019717448</v>
      </c>
      <c r="I49" s="67">
        <f>RES_hhdet_in_new!I$163</f>
        <v>535.65434077694738</v>
      </c>
      <c r="J49" s="67">
        <f>RES_hhdet_in_new!J$163</f>
        <v>668.35578169333087</v>
      </c>
      <c r="K49" s="67">
        <f>RES_hhdet_in_new!K$163</f>
        <v>712.85098499725154</v>
      </c>
      <c r="L49" s="67">
        <f>RES_hhdet_in_new!L$163</f>
        <v>2592.7032005978904</v>
      </c>
      <c r="M49" s="67">
        <f>RES_hhdet_in_new!M$163</f>
        <v>1875.6202832760259</v>
      </c>
      <c r="N49" s="67">
        <f>RES_hhdet_in_new!N$163</f>
        <v>1883.2187589346945</v>
      </c>
      <c r="O49" s="67">
        <f>RES_hhdet_in_new!O$163</f>
        <v>2276.6328565991098</v>
      </c>
      <c r="P49" s="67">
        <f>RES_hhdet_in_new!P$163</f>
        <v>6014.6358834775874</v>
      </c>
      <c r="Q49" s="67">
        <f>RES_hhdet_in_new!Q$163</f>
        <v>851.11647085732818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25</v>
      </c>
      <c r="D51" s="67">
        <f>RES_hhdet_in_new!D$165</f>
        <v>20</v>
      </c>
      <c r="E51" s="67">
        <f>RES_hhdet_in_new!E$165</f>
        <v>23</v>
      </c>
      <c r="F51" s="67">
        <f>RES_hhdet_in_new!F$165</f>
        <v>31.000000000000007</v>
      </c>
      <c r="G51" s="67">
        <f>RES_hhdet_in_new!G$165</f>
        <v>51</v>
      </c>
      <c r="H51" s="67">
        <f>RES_hhdet_in_new!H$165</f>
        <v>69.999999999999986</v>
      </c>
      <c r="I51" s="67">
        <f>RES_hhdet_in_new!I$165</f>
        <v>87.999999999999986</v>
      </c>
      <c r="J51" s="67">
        <f>RES_hhdet_in_new!J$165</f>
        <v>145.99999999999997</v>
      </c>
      <c r="K51" s="67">
        <f>RES_hhdet_in_new!K$165</f>
        <v>85.000000000000014</v>
      </c>
      <c r="L51" s="67">
        <f>RES_hhdet_in_new!L$165</f>
        <v>609</v>
      </c>
      <c r="M51" s="67">
        <f>RES_hhdet_in_new!M$165</f>
        <v>417.00000000000011</v>
      </c>
      <c r="N51" s="67">
        <f>RES_hhdet_in_new!N$165</f>
        <v>926.00000000000023</v>
      </c>
      <c r="O51" s="67">
        <f>RES_hhdet_in_new!O$165</f>
        <v>324.00000000000006</v>
      </c>
      <c r="P51" s="67">
        <f>RES_hhdet_in_new!P$165</f>
        <v>1051.0000000000002</v>
      </c>
      <c r="Q51" s="67">
        <f>RES_hhdet_in_new!Q$165</f>
        <v>851.11647085732818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784.31907927240354</v>
      </c>
      <c r="D55" s="67">
        <f>RES_hhdet_in_new!D$171</f>
        <v>444.91892606536311</v>
      </c>
      <c r="E55" s="67">
        <f>RES_hhdet_in_new!E$171</f>
        <v>555.89238075639605</v>
      </c>
      <c r="F55" s="67">
        <f>RES_hhdet_in_new!F$171</f>
        <v>561.54818753820859</v>
      </c>
      <c r="G55" s="67">
        <f>RES_hhdet_in_new!G$171</f>
        <v>595.69689496161459</v>
      </c>
      <c r="H55" s="67">
        <f>RES_hhdet_in_new!H$171</f>
        <v>776.16021019717448</v>
      </c>
      <c r="I55" s="67">
        <f>RES_hhdet_in_new!I$171</f>
        <v>535.65434077694738</v>
      </c>
      <c r="J55" s="67">
        <f>RES_hhdet_in_new!J$171</f>
        <v>668.35578169333087</v>
      </c>
      <c r="K55" s="67">
        <f>RES_hhdet_in_new!K$171</f>
        <v>0</v>
      </c>
      <c r="L55" s="67">
        <f>RES_hhdet_in_new!L$171</f>
        <v>1960.8197574095236</v>
      </c>
      <c r="M55" s="67">
        <f>RES_hhdet_in_new!M$171</f>
        <v>1100.6673463320258</v>
      </c>
      <c r="N55" s="67">
        <f>RES_hhdet_in_new!N$171</f>
        <v>1108.7632129675551</v>
      </c>
      <c r="O55" s="67">
        <f>RES_hhdet_in_new!O$171</f>
        <v>1190.8201978266061</v>
      </c>
      <c r="P55" s="67">
        <f>RES_hhdet_in_new!P$171</f>
        <v>3724.3639029645415</v>
      </c>
      <c r="Q55" s="67">
        <f>RES_hhdet_in_new!Q$171</f>
        <v>649.91171901682912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712.85098499725154</v>
      </c>
      <c r="L56" s="67">
        <f>RES_hhdet_in_new!L$172</f>
        <v>631.88344318836675</v>
      </c>
      <c r="M56" s="67">
        <f>RES_hhdet_in_new!M$172</f>
        <v>774.95293694400016</v>
      </c>
      <c r="N56" s="67">
        <f>RES_hhdet_in_new!N$172</f>
        <v>774.45554596713953</v>
      </c>
      <c r="O56" s="67">
        <f>RES_hhdet_in_new!O$172</f>
        <v>1085.8126587725037</v>
      </c>
      <c r="P56" s="67">
        <f>RES_hhdet_in_new!P$172</f>
        <v>2290.2719805130464</v>
      </c>
      <c r="Q56" s="67">
        <f>RES_hhdet_in_new!Q$172</f>
        <v>201.20475184049906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784.31907927240354</v>
      </c>
      <c r="D59" s="83">
        <f>RES_hhdet_in_new!D$177</f>
        <v>444.91892606536311</v>
      </c>
      <c r="E59" s="83">
        <f>RES_hhdet_in_new!E$177</f>
        <v>555.89238075639605</v>
      </c>
      <c r="F59" s="83">
        <f>RES_hhdet_in_new!F$177</f>
        <v>561.54818753820859</v>
      </c>
      <c r="G59" s="83">
        <f>RES_hhdet_in_new!G$177</f>
        <v>595.69689496161459</v>
      </c>
      <c r="H59" s="83">
        <f>RES_hhdet_in_new!H$177</f>
        <v>776.16021019717448</v>
      </c>
      <c r="I59" s="83">
        <f>RES_hhdet_in_new!I$177</f>
        <v>535.65434077694738</v>
      </c>
      <c r="J59" s="83">
        <f>RES_hhdet_in_new!J$177</f>
        <v>668.35578169333087</v>
      </c>
      <c r="K59" s="83">
        <f>RES_hhdet_in_new!K$177</f>
        <v>712.85098499725154</v>
      </c>
      <c r="L59" s="83">
        <f>RES_hhdet_in_new!L$177</f>
        <v>2592.7032005978904</v>
      </c>
      <c r="M59" s="83">
        <f>RES_hhdet_in_new!M$177</f>
        <v>1875.6202832760259</v>
      </c>
      <c r="N59" s="83">
        <f>RES_hhdet_in_new!N$177</f>
        <v>1883.2187589346947</v>
      </c>
      <c r="O59" s="83">
        <f>RES_hhdet_in_new!O$177</f>
        <v>2276.6328565991098</v>
      </c>
      <c r="P59" s="83">
        <f>RES_hhdet_in_new!P$177</f>
        <v>6014.6358834775874</v>
      </c>
      <c r="Q59" s="83">
        <f>RES_hhdet_in_new!Q$177</f>
        <v>851.11647085732818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1025.1184207275965</v>
      </c>
      <c r="D63" s="67">
        <f t="shared" ref="D63:Q63" si="4">D35-D49</f>
        <v>1074.5185739346366</v>
      </c>
      <c r="E63" s="67">
        <f t="shared" si="4"/>
        <v>832.54511924360395</v>
      </c>
      <c r="F63" s="67">
        <f t="shared" si="4"/>
        <v>788.88931246179141</v>
      </c>
      <c r="G63" s="67">
        <f t="shared" si="4"/>
        <v>923.74060503838541</v>
      </c>
      <c r="H63" s="67">
        <f t="shared" si="4"/>
        <v>1138.2772898028256</v>
      </c>
      <c r="I63" s="67">
        <f t="shared" si="4"/>
        <v>1336.7831592230527</v>
      </c>
      <c r="J63" s="67">
        <f t="shared" si="4"/>
        <v>931.08171830666913</v>
      </c>
      <c r="K63" s="67">
        <f t="shared" si="4"/>
        <v>1579.5865150027485</v>
      </c>
      <c r="L63" s="67">
        <f t="shared" si="4"/>
        <v>814.73429940210963</v>
      </c>
      <c r="M63" s="67">
        <f t="shared" si="4"/>
        <v>1882.8172167239741</v>
      </c>
      <c r="N63" s="67">
        <f t="shared" si="4"/>
        <v>1398.218741065305</v>
      </c>
      <c r="O63" s="67">
        <f t="shared" si="4"/>
        <v>3192.8046434008902</v>
      </c>
      <c r="P63" s="67">
        <f t="shared" si="4"/>
        <v>4219.8016165224126</v>
      </c>
      <c r="Q63" s="67">
        <f t="shared" si="4"/>
        <v>266.32102914267182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32</v>
      </c>
      <c r="D65" s="67">
        <f t="shared" ref="D65:Q65" si="5">D37-D51</f>
        <v>47</v>
      </c>
      <c r="E65" s="67">
        <f t="shared" si="5"/>
        <v>34</v>
      </c>
      <c r="F65" s="67">
        <f t="shared" si="5"/>
        <v>42.999999999999993</v>
      </c>
      <c r="G65" s="67">
        <f t="shared" si="5"/>
        <v>78</v>
      </c>
      <c r="H65" s="67">
        <f t="shared" si="5"/>
        <v>102.00000000000001</v>
      </c>
      <c r="I65" s="67">
        <f t="shared" si="5"/>
        <v>219</v>
      </c>
      <c r="J65" s="67">
        <f t="shared" si="5"/>
        <v>204.00000000000003</v>
      </c>
      <c r="K65" s="67">
        <f t="shared" si="5"/>
        <v>189</v>
      </c>
      <c r="L65" s="67">
        <f t="shared" si="5"/>
        <v>191</v>
      </c>
      <c r="M65" s="67">
        <f t="shared" si="5"/>
        <v>417.99999999999989</v>
      </c>
      <c r="N65" s="67">
        <f t="shared" si="5"/>
        <v>687.99999999999977</v>
      </c>
      <c r="O65" s="67">
        <f t="shared" si="5"/>
        <v>453.99999999999994</v>
      </c>
      <c r="P65" s="67">
        <f t="shared" si="5"/>
        <v>737.99999999999977</v>
      </c>
      <c r="Q65" s="67">
        <f t="shared" si="5"/>
        <v>266.32102914267182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945.71700306137154</v>
      </c>
      <c r="D67" s="67">
        <f t="shared" si="6"/>
        <v>1542.7500000000011</v>
      </c>
      <c r="E67" s="67">
        <f t="shared" si="6"/>
        <v>656.29518975131714</v>
      </c>
      <c r="F67" s="67">
        <f t="shared" si="6"/>
        <v>445.16999163723204</v>
      </c>
      <c r="G67" s="67">
        <f t="shared" si="6"/>
        <v>488.29767909578476</v>
      </c>
      <c r="H67" s="67">
        <f t="shared" si="6"/>
        <v>317.50559830108466</v>
      </c>
      <c r="I67" s="67">
        <f t="shared" si="6"/>
        <v>333.19683593169839</v>
      </c>
      <c r="J67" s="67">
        <f t="shared" si="6"/>
        <v>218.79535296227215</v>
      </c>
      <c r="K67" s="67">
        <f t="shared" si="6"/>
        <v>172.72165636237648</v>
      </c>
      <c r="L67" s="67">
        <f t="shared" si="6"/>
        <v>1329.5525457259969</v>
      </c>
      <c r="M67" s="67">
        <f t="shared" si="6"/>
        <v>487.4396586345382</v>
      </c>
      <c r="N67" s="67">
        <f t="shared" si="6"/>
        <v>125.95165912518851</v>
      </c>
      <c r="O67" s="67">
        <f t="shared" si="6"/>
        <v>245.82059826410409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496.00000000000011</v>
      </c>
      <c r="L68" s="67">
        <f t="shared" si="6"/>
        <v>138.09229153468141</v>
      </c>
      <c r="M68" s="67">
        <f t="shared" si="6"/>
        <v>48.031675604532218</v>
      </c>
      <c r="N68" s="67">
        <f t="shared" si="6"/>
        <v>10.148030875552166</v>
      </c>
      <c r="O68" s="67">
        <f t="shared" si="6"/>
        <v>36.827858334327047</v>
      </c>
      <c r="P68" s="67">
        <f t="shared" si="6"/>
        <v>9.6804561012900088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546.960423788968</v>
      </c>
      <c r="D69" s="67">
        <f t="shared" si="6"/>
        <v>485.49175617578231</v>
      </c>
      <c r="E69" s="67">
        <f t="shared" si="6"/>
        <v>377.60761924360349</v>
      </c>
      <c r="F69" s="67">
        <f t="shared" si="6"/>
        <v>905.95181246179209</v>
      </c>
      <c r="G69" s="67">
        <f t="shared" si="6"/>
        <v>1211.8031050383843</v>
      </c>
      <c r="H69" s="67">
        <f t="shared" si="6"/>
        <v>3571.3397898028256</v>
      </c>
      <c r="I69" s="67">
        <f t="shared" si="6"/>
        <v>1387.8456592230541</v>
      </c>
      <c r="J69" s="67">
        <f t="shared" si="6"/>
        <v>922.1442183066689</v>
      </c>
      <c r="K69" s="67">
        <f t="shared" si="6"/>
        <v>2084.7795030613715</v>
      </c>
      <c r="L69" s="67">
        <f t="shared" si="6"/>
        <v>2280.090924831622</v>
      </c>
      <c r="M69" s="67">
        <f t="shared" si="6"/>
        <v>3386.6903434192909</v>
      </c>
      <c r="N69" s="67">
        <f t="shared" si="6"/>
        <v>2865.1433528982907</v>
      </c>
      <c r="O69" s="67">
        <f t="shared" si="6"/>
        <v>4502.1345512975349</v>
      </c>
      <c r="P69" s="67">
        <f t="shared" si="6"/>
        <v>6692.3250426330851</v>
      </c>
      <c r="Q69" s="67">
        <f t="shared" si="6"/>
        <v>2158.5520772114587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1084.1490150027489</v>
      </c>
      <c r="L70" s="67">
        <f t="shared" si="6"/>
        <v>65.918220296758818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58.483169634192848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270.00000000000017</v>
      </c>
      <c r="D72" s="67">
        <f t="shared" si="7"/>
        <v>1920.9999999999991</v>
      </c>
      <c r="E72" s="67">
        <f t="shared" si="7"/>
        <v>552.00000000000182</v>
      </c>
      <c r="F72" s="67">
        <f t="shared" si="7"/>
        <v>234.74143199507779</v>
      </c>
      <c r="G72" s="67">
        <f t="shared" si="7"/>
        <v>262.34371779348811</v>
      </c>
      <c r="H72" s="67">
        <f t="shared" si="7"/>
        <v>264.21918906588394</v>
      </c>
      <c r="I72" s="67">
        <f t="shared" si="7"/>
        <v>435.99999999999903</v>
      </c>
      <c r="J72" s="67">
        <f t="shared" si="7"/>
        <v>2333.9999999999982</v>
      </c>
      <c r="K72" s="67">
        <f t="shared" si="7"/>
        <v>424.27795647480696</v>
      </c>
      <c r="L72" s="67">
        <f t="shared" si="7"/>
        <v>1190.7647735585704</v>
      </c>
      <c r="M72" s="67">
        <f t="shared" si="7"/>
        <v>2360.425898396883</v>
      </c>
      <c r="N72" s="67">
        <f t="shared" si="7"/>
        <v>583.91452864950838</v>
      </c>
      <c r="O72" s="67">
        <f t="shared" si="7"/>
        <v>172.64114288589826</v>
      </c>
      <c r="P72" s="67">
        <f t="shared" si="7"/>
        <v>447.21918906588326</v>
      </c>
      <c r="Q72" s="67">
        <f t="shared" si="7"/>
        <v>5672.5337562689074</v>
      </c>
    </row>
    <row r="73" spans="1:17" ht="12" customHeight="1" x14ac:dyDescent="0.25">
      <c r="A73" s="159" t="s">
        <v>140</v>
      </c>
      <c r="B73" s="83"/>
      <c r="C73" s="83">
        <f t="shared" si="7"/>
        <v>1232.4309207275965</v>
      </c>
      <c r="D73" s="83">
        <f t="shared" si="7"/>
        <v>698.07956292292829</v>
      </c>
      <c r="E73" s="83">
        <f t="shared" si="7"/>
        <v>757.85761924360213</v>
      </c>
      <c r="F73" s="83">
        <f t="shared" si="7"/>
        <v>1830.20181246179</v>
      </c>
      <c r="G73" s="83">
        <f t="shared" si="7"/>
        <v>1205.0531050383877</v>
      </c>
      <c r="H73" s="83">
        <f t="shared" si="7"/>
        <v>1757.5897898028252</v>
      </c>
      <c r="I73" s="83">
        <f t="shared" si="7"/>
        <v>1378.0956592230527</v>
      </c>
      <c r="J73" s="83">
        <f t="shared" si="7"/>
        <v>501.01773068920136</v>
      </c>
      <c r="K73" s="83">
        <f t="shared" si="7"/>
        <v>4563.9650764156804</v>
      </c>
      <c r="L73" s="83">
        <f t="shared" si="7"/>
        <v>1778.0452883903995</v>
      </c>
      <c r="M73" s="83">
        <f t="shared" si="7"/>
        <v>1388.1413183270906</v>
      </c>
      <c r="N73" s="83">
        <f t="shared" si="7"/>
        <v>2787.2273090702256</v>
      </c>
      <c r="O73" s="83">
        <f t="shared" si="7"/>
        <v>5536.2109256074018</v>
      </c>
      <c r="P73" s="83">
        <f t="shared" si="7"/>
        <v>6164.3324274565293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954.4375</v>
      </c>
      <c r="C79" s="80">
        <f>RES_hhdet_numvin!C163</f>
        <v>1809.4375</v>
      </c>
      <c r="D79" s="80">
        <f>RES_hhdet_numvin!D163</f>
        <v>1519.4375</v>
      </c>
      <c r="E79" s="80">
        <f>RES_hhdet_numvin!E163</f>
        <v>1388.4375</v>
      </c>
      <c r="F79" s="80">
        <f>RES_hhdet_numvin!F163</f>
        <v>1350.4374999999998</v>
      </c>
      <c r="G79" s="80">
        <f>RES_hhdet_numvin!G163</f>
        <v>1519.4375</v>
      </c>
      <c r="H79" s="80">
        <f>RES_hhdet_numvin!H163</f>
        <v>1914.4375</v>
      </c>
      <c r="I79" s="80">
        <f>RES_hhdet_numvin!I163</f>
        <v>1872.4375</v>
      </c>
      <c r="J79" s="80">
        <f>RES_hhdet_numvin!J163</f>
        <v>1599.4375</v>
      </c>
      <c r="K79" s="80">
        <f>RES_hhdet_numvin!K163</f>
        <v>2292.4375</v>
      </c>
      <c r="L79" s="80">
        <f>RES_hhdet_numvin!L163</f>
        <v>3407.4375</v>
      </c>
      <c r="M79" s="80">
        <f>RES_hhdet_numvin!M163</f>
        <v>3758.4375</v>
      </c>
      <c r="N79" s="80">
        <f>RES_hhdet_numvin!N163</f>
        <v>3281.4374999999995</v>
      </c>
      <c r="O79" s="80">
        <f>RES_hhdet_numvin!O163</f>
        <v>5469.4375</v>
      </c>
      <c r="P79" s="80">
        <f>RES_hhdet_numvin!P163</f>
        <v>10234.4375</v>
      </c>
      <c r="Q79" s="80">
        <f>RES_hhdet_numvin!Q163</f>
        <v>1117.4375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204.5625</v>
      </c>
      <c r="J81" s="80">
        <f>RES_hhdet_numvin!J165</f>
        <v>350</v>
      </c>
      <c r="K81" s="80">
        <f>RES_hhdet_numvin!K165</f>
        <v>274</v>
      </c>
      <c r="L81" s="80">
        <f>RES_hhdet_numvin!L165</f>
        <v>800</v>
      </c>
      <c r="M81" s="80">
        <f>RES_hhdet_numvin!M165</f>
        <v>835</v>
      </c>
      <c r="N81" s="80">
        <f>RES_hhdet_numvin!N165</f>
        <v>1614</v>
      </c>
      <c r="O81" s="80">
        <f>RES_hhdet_numvin!O165</f>
        <v>778</v>
      </c>
      <c r="P81" s="80">
        <f>RES_hhdet_numvin!P165</f>
        <v>1789</v>
      </c>
      <c r="Q81" s="80">
        <f>RES_hhdet_numvin!Q165</f>
        <v>1117.4375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312.82908540191852</v>
      </c>
      <c r="F83" s="80">
        <f>RES_hhdet_numvin!F167</f>
        <v>445.16999163723199</v>
      </c>
      <c r="G83" s="80">
        <f>RES_hhdet_numvin!G167</f>
        <v>488.29767909578385</v>
      </c>
      <c r="H83" s="80">
        <f>RES_hhdet_numvin!H167</f>
        <v>317.50559830108375</v>
      </c>
      <c r="I83" s="80">
        <f>RES_hhdet_numvin!I167</f>
        <v>333.19683593169839</v>
      </c>
      <c r="J83" s="80">
        <f>RES_hhdet_numvin!J167</f>
        <v>218.79535296227124</v>
      </c>
      <c r="K83" s="80">
        <f>RES_hhdet_numvin!K167</f>
        <v>172.72165636237648</v>
      </c>
      <c r="L83" s="80">
        <f>RES_hhdet_numvin!L167</f>
        <v>33.483800307635569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209.19571076321617</v>
      </c>
      <c r="D84" s="80">
        <f>RES_hhdet_numvin!D168</f>
        <v>0.29135634248939535</v>
      </c>
      <c r="E84" s="80">
        <f>RES_hhdet_numvin!E168</f>
        <v>3.3900362391567409E-14</v>
      </c>
      <c r="F84" s="80">
        <f>RES_hhdet_numvin!F168</f>
        <v>0.62720535456448467</v>
      </c>
      <c r="G84" s="80">
        <f>RES_hhdet_numvin!G168</f>
        <v>1.0799338116989303</v>
      </c>
      <c r="H84" s="80">
        <f>RES_hhdet_numvin!H168</f>
        <v>0.27886704583398303</v>
      </c>
      <c r="I84" s="80">
        <f>RES_hhdet_numvin!I168</f>
        <v>0</v>
      </c>
      <c r="J84" s="80">
        <f>RES_hhdet_numvin!J168</f>
        <v>0</v>
      </c>
      <c r="K84" s="80">
        <f>RES_hhdet_numvin!K168</f>
        <v>94.946293424340709</v>
      </c>
      <c r="L84" s="80">
        <f>RES_hhdet_numvin!L168</f>
        <v>38.928117219371387</v>
      </c>
      <c r="M84" s="80">
        <f>RES_hhdet_numvin!M168</f>
        <v>18.403665760929634</v>
      </c>
      <c r="N84" s="80">
        <f>RES_hhdet_numvin!N168</f>
        <v>8.7753099992593011</v>
      </c>
      <c r="O84" s="80">
        <f>RES_hhdet_numvin!O168</f>
        <v>22.226543401568801</v>
      </c>
      <c r="P84" s="80">
        <f>RES_hhdet_numvin!P168</f>
        <v>9.2469968767271542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954.4375</v>
      </c>
      <c r="C85" s="80">
        <f>RES_hhdet_numvin!C171</f>
        <v>1600.2417892367839</v>
      </c>
      <c r="D85" s="80">
        <f>RES_hhdet_numvin!D171</f>
        <v>1519.1461436575105</v>
      </c>
      <c r="E85" s="80">
        <f>RES_hhdet_numvin!E171</f>
        <v>1075.6084145980815</v>
      </c>
      <c r="F85" s="80">
        <f>RES_hhdet_numvin!F171</f>
        <v>904.64030300820332</v>
      </c>
      <c r="G85" s="80">
        <f>RES_hhdet_numvin!G171</f>
        <v>1030.0598870925173</v>
      </c>
      <c r="H85" s="80">
        <f>RES_hhdet_numvin!H171</f>
        <v>1596.6530346530822</v>
      </c>
      <c r="I85" s="80">
        <f>RES_hhdet_numvin!I171</f>
        <v>1539.2406640683016</v>
      </c>
      <c r="J85" s="80">
        <f>RES_hhdet_numvin!J171</f>
        <v>1380.6421470377288</v>
      </c>
      <c r="K85" s="80">
        <f>RES_hhdet_numvin!K171</f>
        <v>1802.2690877355951</v>
      </c>
      <c r="L85" s="80">
        <f>RES_hhdet_numvin!L171</f>
        <v>2637.2239189878674</v>
      </c>
      <c r="M85" s="80">
        <f>RES_hhdet_numvin!M171</f>
        <v>2965.0808972950704</v>
      </c>
      <c r="N85" s="80">
        <f>RES_hhdet_numvin!N171</f>
        <v>2498.2066440336012</v>
      </c>
      <c r="O85" s="80">
        <f>RES_hhdet_numvin!O171</f>
        <v>4361.3982978259273</v>
      </c>
      <c r="P85" s="80">
        <f>RES_hhdet_numvin!P171</f>
        <v>7934.9185226102272</v>
      </c>
      <c r="Q85" s="80">
        <f>RES_hhdet_numvin!Q171</f>
        <v>916.23274815950094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222.50046247768751</v>
      </c>
      <c r="L86" s="80">
        <f>RES_hhdet_numvin!L172</f>
        <v>697.80166348512557</v>
      </c>
      <c r="M86" s="80">
        <f>RES_hhdet_numvin!M172</f>
        <v>774.95293694399993</v>
      </c>
      <c r="N86" s="80">
        <f>RES_hhdet_numvin!N172</f>
        <v>774.4555459671393</v>
      </c>
      <c r="O86" s="80">
        <f>RES_hhdet_numvin!O172</f>
        <v>1085.8126587725035</v>
      </c>
      <c r="P86" s="80">
        <f>RES_hhdet_numvin!P172</f>
        <v>2290.2719805130459</v>
      </c>
      <c r="Q86" s="80">
        <f>RES_hhdet_numvin!Q172</f>
        <v>201.20475184049906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954.43749999999989</v>
      </c>
      <c r="C88" s="80">
        <f>RES_hhdet_numvin!C176</f>
        <v>1809.4375</v>
      </c>
      <c r="D88" s="80">
        <f>RES_hhdet_numvin!D176</f>
        <v>1382.4340776548488</v>
      </c>
      <c r="E88" s="80">
        <f>RES_hhdet_numvin!E176</f>
        <v>1039.426995332781</v>
      </c>
      <c r="F88" s="80">
        <f>RES_hhdet_numvin!F176</f>
        <v>0</v>
      </c>
      <c r="G88" s="80">
        <f>RES_hhdet_numvin!G176</f>
        <v>0</v>
      </c>
      <c r="H88" s="80">
        <f>RES_hhdet_numvin!H176</f>
        <v>219.65409266901941</v>
      </c>
      <c r="I88" s="80">
        <f>RES_hhdet_numvin!I176</f>
        <v>1872.4374999999998</v>
      </c>
      <c r="J88" s="80">
        <f>RES_hhdet_numvin!J176</f>
        <v>430.06398761746965</v>
      </c>
      <c r="K88" s="80">
        <f>RES_hhdet_numvin!K176</f>
        <v>424.27795647480696</v>
      </c>
      <c r="L88" s="80">
        <f>RES_hhdet_numvin!L176</f>
        <v>228.48522644142955</v>
      </c>
      <c r="M88" s="80">
        <f>RES_hhdet_numvin!M176</f>
        <v>963.66809219953097</v>
      </c>
      <c r="N88" s="80">
        <f>RES_hhdet_numvin!N176</f>
        <v>583.91452864950838</v>
      </c>
      <c r="O88" s="80">
        <f>RES_hhdet_numvin!O176</f>
        <v>172.64114288589826</v>
      </c>
      <c r="P88" s="80">
        <f>RES_hhdet_numvin!P176</f>
        <v>172.8003709320308</v>
      </c>
      <c r="Q88" s="80">
        <f>RES_hhdet_numvin!Q176</f>
        <v>266.32102914267182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137.00342234515119</v>
      </c>
      <c r="E89" s="78">
        <f>RES_hhdet_numvin!E177</f>
        <v>349.0105046672191</v>
      </c>
      <c r="F89" s="78">
        <f>RES_hhdet_numvin!F177</f>
        <v>1350.4375</v>
      </c>
      <c r="G89" s="78">
        <f>RES_hhdet_numvin!G177</f>
        <v>1519.4375</v>
      </c>
      <c r="H89" s="78">
        <f>RES_hhdet_numvin!H177</f>
        <v>1694.7834073309805</v>
      </c>
      <c r="I89" s="78">
        <f>RES_hhdet_numvin!I177</f>
        <v>0</v>
      </c>
      <c r="J89" s="78">
        <f>RES_hhdet_numvin!J177</f>
        <v>1169.3735123825304</v>
      </c>
      <c r="K89" s="78">
        <f>RES_hhdet_numvin!K177</f>
        <v>1868.1595435251929</v>
      </c>
      <c r="L89" s="78">
        <f>RES_hhdet_numvin!L177</f>
        <v>3178.9522735585706</v>
      </c>
      <c r="M89" s="78">
        <f>RES_hhdet_numvin!M177</f>
        <v>2794.7694078004688</v>
      </c>
      <c r="N89" s="78">
        <f>RES_hhdet_numvin!N177</f>
        <v>2697.5229713504914</v>
      </c>
      <c r="O89" s="78">
        <f>RES_hhdet_numvin!O177</f>
        <v>5296.7963571141008</v>
      </c>
      <c r="P89" s="78">
        <f>RES_hhdet_numvin!P177</f>
        <v>10061.637129067969</v>
      </c>
      <c r="Q89" s="78">
        <f>RES_hhdet_numvin!Q177</f>
        <v>851.11647085732818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20.731453908049456</v>
      </c>
      <c r="C93" s="168">
        <f t="shared" ref="C93:Q93" si="8">SUM(C94,C96,C98,C107)</f>
        <v>22.629817279812038</v>
      </c>
      <c r="D93" s="168">
        <f t="shared" si="8"/>
        <v>24.867638910538343</v>
      </c>
      <c r="E93" s="168">
        <f t="shared" si="8"/>
        <v>30.68279224088856</v>
      </c>
      <c r="F93" s="168">
        <f t="shared" si="8"/>
        <v>29.71738072642697</v>
      </c>
      <c r="G93" s="168">
        <f t="shared" si="8"/>
        <v>28.807662619454771</v>
      </c>
      <c r="H93" s="168">
        <f t="shared" si="8"/>
        <v>29.04230395116716</v>
      </c>
      <c r="I93" s="168">
        <f t="shared" si="8"/>
        <v>26.527074959781384</v>
      </c>
      <c r="J93" s="168">
        <f t="shared" si="8"/>
        <v>31.844076347793727</v>
      </c>
      <c r="K93" s="168">
        <f t="shared" si="8"/>
        <v>33.640301325953182</v>
      </c>
      <c r="L93" s="168">
        <f t="shared" si="8"/>
        <v>32.035904254945066</v>
      </c>
      <c r="M93" s="168">
        <f t="shared" si="8"/>
        <v>34.103026002748472</v>
      </c>
      <c r="N93" s="168">
        <f t="shared" si="8"/>
        <v>33.817395339961905</v>
      </c>
      <c r="O93" s="168">
        <f t="shared" si="8"/>
        <v>37.993153693572474</v>
      </c>
      <c r="P93" s="168">
        <f t="shared" si="8"/>
        <v>39.435171334075527</v>
      </c>
      <c r="Q93" s="168">
        <f t="shared" si="8"/>
        <v>47.165829063198238</v>
      </c>
    </row>
    <row r="94" spans="1:17" ht="12" customHeight="1" x14ac:dyDescent="0.25">
      <c r="A94" s="158" t="s">
        <v>65</v>
      </c>
      <c r="B94" s="157">
        <f>B95</f>
        <v>14.550776764297272</v>
      </c>
      <c r="C94" s="157">
        <f t="shared" ref="C94:Q94" si="9">C95</f>
        <v>15.934848931681518</v>
      </c>
      <c r="D94" s="157">
        <f t="shared" si="9"/>
        <v>17.778180244034353</v>
      </c>
      <c r="E94" s="157">
        <f t="shared" si="9"/>
        <v>22.936402531416803</v>
      </c>
      <c r="F94" s="157">
        <f t="shared" si="9"/>
        <v>21.968745168778767</v>
      </c>
      <c r="G94" s="157">
        <f t="shared" si="9"/>
        <v>20.785609340439848</v>
      </c>
      <c r="H94" s="157">
        <f t="shared" si="9"/>
        <v>20.775996317891217</v>
      </c>
      <c r="I94" s="157">
        <f t="shared" si="9"/>
        <v>17.908406992182417</v>
      </c>
      <c r="J94" s="157">
        <f t="shared" si="9"/>
        <v>22.35571637861025</v>
      </c>
      <c r="K94" s="157">
        <f t="shared" si="9"/>
        <v>23.420993770164326</v>
      </c>
      <c r="L94" s="157">
        <f t="shared" si="9"/>
        <v>23.267648192073274</v>
      </c>
      <c r="M94" s="157">
        <f t="shared" si="9"/>
        <v>23.561422849428027</v>
      </c>
      <c r="N94" s="157">
        <f t="shared" si="9"/>
        <v>22.833826413799553</v>
      </c>
      <c r="O94" s="157">
        <f t="shared" si="9"/>
        <v>25.575868276972606</v>
      </c>
      <c r="P94" s="157">
        <f t="shared" si="9"/>
        <v>24.595770156416517</v>
      </c>
      <c r="Q94" s="157">
        <f t="shared" si="9"/>
        <v>31.241777036272854</v>
      </c>
    </row>
    <row r="95" spans="1:17" ht="12" customHeight="1" x14ac:dyDescent="0.25">
      <c r="A95" s="23" t="s">
        <v>60</v>
      </c>
      <c r="B95" s="57">
        <f>RES_hhdet_fec!B$163</f>
        <v>14.550776764297272</v>
      </c>
      <c r="C95" s="57">
        <f>RES_hhdet_fec!C$163</f>
        <v>15.934848931681518</v>
      </c>
      <c r="D95" s="57">
        <f>RES_hhdet_fec!D$163</f>
        <v>17.778180244034353</v>
      </c>
      <c r="E95" s="57">
        <f>RES_hhdet_fec!E$163</f>
        <v>22.936402531416803</v>
      </c>
      <c r="F95" s="57">
        <f>RES_hhdet_fec!F$163</f>
        <v>21.968745168778767</v>
      </c>
      <c r="G95" s="57">
        <f>RES_hhdet_fec!G$163</f>
        <v>20.785609340439848</v>
      </c>
      <c r="H95" s="57">
        <f>RES_hhdet_fec!H$163</f>
        <v>20.775996317891217</v>
      </c>
      <c r="I95" s="57">
        <f>RES_hhdet_fec!I$163</f>
        <v>17.908406992182417</v>
      </c>
      <c r="J95" s="57">
        <f>RES_hhdet_fec!J$163</f>
        <v>22.35571637861025</v>
      </c>
      <c r="K95" s="57">
        <f>RES_hhdet_fec!K$163</f>
        <v>23.420993770164326</v>
      </c>
      <c r="L95" s="57">
        <f>RES_hhdet_fec!L$163</f>
        <v>23.267648192073274</v>
      </c>
      <c r="M95" s="57">
        <f>RES_hhdet_fec!M$163</f>
        <v>23.561422849428027</v>
      </c>
      <c r="N95" s="57">
        <f>RES_hhdet_fec!N$163</f>
        <v>22.833826413799553</v>
      </c>
      <c r="O95" s="57">
        <f>RES_hhdet_fec!O$163</f>
        <v>25.575868276972606</v>
      </c>
      <c r="P95" s="57">
        <f>RES_hhdet_fec!P$163</f>
        <v>24.595770156416517</v>
      </c>
      <c r="Q95" s="57">
        <f>RES_hhdet_fec!Q$163</f>
        <v>31.241777036272854</v>
      </c>
    </row>
    <row r="96" spans="1:17" ht="12" customHeight="1" x14ac:dyDescent="0.25">
      <c r="A96" s="158" t="s">
        <v>112</v>
      </c>
      <c r="B96" s="157">
        <f>B97</f>
        <v>1.0899451939427448E-2</v>
      </c>
      <c r="C96" s="157">
        <f t="shared" ref="C96:Q96" si="10">C97</f>
        <v>1.3248324733886929E-2</v>
      </c>
      <c r="D96" s="157">
        <f t="shared" si="10"/>
        <v>1.6110206657933539E-2</v>
      </c>
      <c r="E96" s="157">
        <f t="shared" si="10"/>
        <v>1.8461656186864444E-2</v>
      </c>
      <c r="F96" s="157">
        <f t="shared" si="10"/>
        <v>2.1748646164271402E-2</v>
      </c>
      <c r="G96" s="157">
        <f t="shared" si="10"/>
        <v>2.8151187579033711E-2</v>
      </c>
      <c r="H96" s="157">
        <f t="shared" si="10"/>
        <v>3.6775322253077947E-2</v>
      </c>
      <c r="I96" s="157">
        <f t="shared" si="10"/>
        <v>5.2875389698040627E-2</v>
      </c>
      <c r="J96" s="157">
        <f t="shared" si="10"/>
        <v>7.1173855774232256E-2</v>
      </c>
      <c r="K96" s="157">
        <f t="shared" si="10"/>
        <v>8.0798000105331558E-2</v>
      </c>
      <c r="L96" s="157">
        <f t="shared" si="10"/>
        <v>0.1190644624149113</v>
      </c>
      <c r="M96" s="157">
        <f t="shared" si="10"/>
        <v>0.15022610182134355</v>
      </c>
      <c r="N96" s="157">
        <f t="shared" si="10"/>
        <v>0.22142134949800477</v>
      </c>
      <c r="O96" s="157">
        <f t="shared" si="10"/>
        <v>0.2342179900829644</v>
      </c>
      <c r="P96" s="157">
        <f t="shared" si="10"/>
        <v>0.29848058629336172</v>
      </c>
      <c r="Q96" s="157">
        <f t="shared" si="10"/>
        <v>0.34645165639845665</v>
      </c>
    </row>
    <row r="97" spans="1:17" ht="12" customHeight="1" x14ac:dyDescent="0.25">
      <c r="A97" s="23" t="s">
        <v>60</v>
      </c>
      <c r="B97" s="156">
        <f>RES_hhdet_fec!B$165</f>
        <v>1.0899451939427448E-2</v>
      </c>
      <c r="C97" s="156">
        <f>RES_hhdet_fec!C$165</f>
        <v>1.3248324733886929E-2</v>
      </c>
      <c r="D97" s="156">
        <f>RES_hhdet_fec!D$165</f>
        <v>1.6110206657933539E-2</v>
      </c>
      <c r="E97" s="156">
        <f>RES_hhdet_fec!E$165</f>
        <v>1.8461656186864444E-2</v>
      </c>
      <c r="F97" s="156">
        <f>RES_hhdet_fec!F$165</f>
        <v>2.1748646164271402E-2</v>
      </c>
      <c r="G97" s="156">
        <f>RES_hhdet_fec!G$165</f>
        <v>2.8151187579033711E-2</v>
      </c>
      <c r="H97" s="156">
        <f>RES_hhdet_fec!H$165</f>
        <v>3.6775322253077947E-2</v>
      </c>
      <c r="I97" s="156">
        <f>RES_hhdet_fec!I$165</f>
        <v>5.2875389698040627E-2</v>
      </c>
      <c r="J97" s="156">
        <f>RES_hhdet_fec!J$165</f>
        <v>7.1173855774232256E-2</v>
      </c>
      <c r="K97" s="156">
        <f>RES_hhdet_fec!K$165</f>
        <v>8.0798000105331558E-2</v>
      </c>
      <c r="L97" s="156">
        <f>RES_hhdet_fec!L$165</f>
        <v>0.1190644624149113</v>
      </c>
      <c r="M97" s="156">
        <f>RES_hhdet_fec!M$165</f>
        <v>0.15022610182134355</v>
      </c>
      <c r="N97" s="156">
        <f>RES_hhdet_fec!N$165</f>
        <v>0.22142134949800477</v>
      </c>
      <c r="O97" s="156">
        <f>RES_hhdet_fec!O$165</f>
        <v>0.2342179900829644</v>
      </c>
      <c r="P97" s="156">
        <f>RES_hhdet_fec!P$165</f>
        <v>0.29848058629336172</v>
      </c>
      <c r="Q97" s="156">
        <f>RES_hhdet_fec!Q$165</f>
        <v>0.34645165639845665</v>
      </c>
    </row>
    <row r="98" spans="1:17" ht="12" customHeight="1" x14ac:dyDescent="0.25">
      <c r="A98" s="158" t="s">
        <v>63</v>
      </c>
      <c r="B98" s="157">
        <f>SUM(B99:B100,B103:B104)</f>
        <v>4.758766807381642</v>
      </c>
      <c r="C98" s="157">
        <f t="shared" ref="C98:Q98" si="11">SUM(C99:C100,C103:C104)</f>
        <v>5.1364794527764444</v>
      </c>
      <c r="D98" s="157">
        <f t="shared" si="11"/>
        <v>5.3848935078788775</v>
      </c>
      <c r="E98" s="157">
        <f t="shared" si="11"/>
        <v>5.8824827591251241</v>
      </c>
      <c r="F98" s="157">
        <f t="shared" si="11"/>
        <v>5.86062098487489</v>
      </c>
      <c r="G98" s="157">
        <f t="shared" si="11"/>
        <v>6.0480257778756101</v>
      </c>
      <c r="H98" s="157">
        <f t="shared" si="11"/>
        <v>6.217020437307446</v>
      </c>
      <c r="I98" s="157">
        <f t="shared" si="11"/>
        <v>6.478890740314462</v>
      </c>
      <c r="J98" s="157">
        <f t="shared" si="11"/>
        <v>7.1618297633553478</v>
      </c>
      <c r="K98" s="157">
        <f t="shared" si="11"/>
        <v>7.8097517484455157</v>
      </c>
      <c r="L98" s="157">
        <f t="shared" si="11"/>
        <v>6.3555426658365368</v>
      </c>
      <c r="M98" s="157">
        <f t="shared" si="11"/>
        <v>7.852527025213897</v>
      </c>
      <c r="N98" s="157">
        <f t="shared" si="11"/>
        <v>8.1242613165403412</v>
      </c>
      <c r="O98" s="157">
        <f t="shared" si="11"/>
        <v>9.2227953423933204</v>
      </c>
      <c r="P98" s="157">
        <f t="shared" si="11"/>
        <v>10.993266898434948</v>
      </c>
      <c r="Q98" s="157">
        <f t="shared" si="11"/>
        <v>11.872797079913287</v>
      </c>
    </row>
    <row r="99" spans="1:17" ht="12" customHeight="1" x14ac:dyDescent="0.25">
      <c r="A99" s="167" t="s">
        <v>144</v>
      </c>
      <c r="B99" s="132">
        <f>RES_hhdet_fec!B$167</f>
        <v>2.1751737732872942</v>
      </c>
      <c r="C99" s="132">
        <f>RES_hhdet_fec!C$167</f>
        <v>2.3602987541998504</v>
      </c>
      <c r="D99" s="132">
        <f>RES_hhdet_fec!D$167</f>
        <v>2.7531700909276995</v>
      </c>
      <c r="E99" s="132">
        <f>RES_hhdet_fec!E$167</f>
        <v>2.858375965237749</v>
      </c>
      <c r="F99" s="132">
        <f>RES_hhdet_fec!F$167</f>
        <v>2.7620892920039943</v>
      </c>
      <c r="G99" s="132">
        <f>RES_hhdet_fec!G$167</f>
        <v>2.6143212956253712</v>
      </c>
      <c r="H99" s="132">
        <f>RES_hhdet_fec!H$167</f>
        <v>1.7633541831942556</v>
      </c>
      <c r="I99" s="132">
        <f>RES_hhdet_fec!I$167</f>
        <v>1.703801457964903</v>
      </c>
      <c r="J99" s="132">
        <f>RES_hhdet_fec!J$167</f>
        <v>1.6653954119714458</v>
      </c>
      <c r="K99" s="132">
        <f>RES_hhdet_fec!K$167</f>
        <v>1.4794079719122888</v>
      </c>
      <c r="L99" s="132">
        <f>RES_hhdet_fec!L$167</f>
        <v>1.2421738063582888</v>
      </c>
      <c r="M99" s="132">
        <f>RES_hhdet_fec!M$167</f>
        <v>1.0458607573753396</v>
      </c>
      <c r="N99" s="132">
        <f>RES_hhdet_fec!N$167</f>
        <v>0.90024830193445005</v>
      </c>
      <c r="O99" s="132">
        <f>RES_hhdet_fec!O$167</f>
        <v>0.85408095446985788</v>
      </c>
      <c r="P99" s="132">
        <f>RES_hhdet_fec!P$167</f>
        <v>0.76148644929143394</v>
      </c>
      <c r="Q99" s="132">
        <f>RES_hhdet_fec!Q$167</f>
        <v>0.69305869896652006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0.1357391821303916</v>
      </c>
      <c r="L100" s="132">
        <f t="shared" si="12"/>
        <v>0.12012536885866706</v>
      </c>
      <c r="M100" s="132">
        <f t="shared" si="12"/>
        <v>0.11271519422856752</v>
      </c>
      <c r="N100" s="132">
        <f t="shared" si="12"/>
        <v>0.10715150009798127</v>
      </c>
      <c r="O100" s="132">
        <f t="shared" si="12"/>
        <v>0.11042994357402261</v>
      </c>
      <c r="P100" s="132">
        <f t="shared" si="12"/>
        <v>0.1048453938575107</v>
      </c>
      <c r="Q100" s="132">
        <f t="shared" si="12"/>
        <v>9.5987536154721748E-2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8.6246633059295946E-2</v>
      </c>
      <c r="L101" s="165">
        <f>RES_hhdet_fec!L$169</f>
        <v>7.6041573017254574E-2</v>
      </c>
      <c r="M101" s="165">
        <f>RES_hhdet_fec!M$169</f>
        <v>7.1272531077601675E-2</v>
      </c>
      <c r="N101" s="165">
        <f>RES_hhdet_fec!N$169</f>
        <v>6.7627951897574215E-2</v>
      </c>
      <c r="O101" s="165">
        <f>RES_hhdet_fec!O$169</f>
        <v>6.9582658871733483E-2</v>
      </c>
      <c r="P101" s="165">
        <f>RES_hhdet_fec!P$169</f>
        <v>6.5961434735386765E-2</v>
      </c>
      <c r="Q101" s="165">
        <f>RES_hhdet_fec!Q$169</f>
        <v>6.0291928161601054E-2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4.949254907109564E-2</v>
      </c>
      <c r="L102" s="164">
        <f>RES_hhdet_fec!L$170</f>
        <v>4.4083795841412497E-2</v>
      </c>
      <c r="M102" s="164">
        <f>RES_hhdet_fec!M$170</f>
        <v>4.1442663150965835E-2</v>
      </c>
      <c r="N102" s="164">
        <f>RES_hhdet_fec!N$170</f>
        <v>3.9523548200407051E-2</v>
      </c>
      <c r="O102" s="164">
        <f>RES_hhdet_fec!O$170</f>
        <v>4.084728470228912E-2</v>
      </c>
      <c r="P102" s="164">
        <f>RES_hhdet_fec!P$170</f>
        <v>3.8883959122123932E-2</v>
      </c>
      <c r="Q102" s="164">
        <f>RES_hhdet_fec!Q$170</f>
        <v>3.5695607993120694E-2</v>
      </c>
    </row>
    <row r="103" spans="1:17" ht="12" customHeight="1" x14ac:dyDescent="0.25">
      <c r="A103" s="163" t="s">
        <v>142</v>
      </c>
      <c r="B103" s="162">
        <f>RES_hhdet_fec!B$171</f>
        <v>2.5835930340943474</v>
      </c>
      <c r="C103" s="162">
        <f>RES_hhdet_fec!C$171</f>
        <v>2.776180698576594</v>
      </c>
      <c r="D103" s="162">
        <f>RES_hhdet_fec!D$171</f>
        <v>2.6317234169511781</v>
      </c>
      <c r="E103" s="162">
        <f>RES_hhdet_fec!E$171</f>
        <v>3.0241067938873751</v>
      </c>
      <c r="F103" s="162">
        <f>RES_hhdet_fec!F$171</f>
        <v>3.0985316928708952</v>
      </c>
      <c r="G103" s="162">
        <f>RES_hhdet_fec!G$171</f>
        <v>3.4337044822502394</v>
      </c>
      <c r="H103" s="162">
        <f>RES_hhdet_fec!H$171</f>
        <v>4.4536662541131902</v>
      </c>
      <c r="I103" s="162">
        <f>RES_hhdet_fec!I$171</f>
        <v>4.7750892823495592</v>
      </c>
      <c r="J103" s="162">
        <f>RES_hhdet_fec!J$171</f>
        <v>5.4964343513839022</v>
      </c>
      <c r="K103" s="162">
        <f>RES_hhdet_fec!K$171</f>
        <v>5.6836841344744462</v>
      </c>
      <c r="L103" s="162">
        <f>RES_hhdet_fec!L$171</f>
        <v>4.5123450629125008</v>
      </c>
      <c r="M103" s="162">
        <f>RES_hhdet_fec!M$171</f>
        <v>6.023335177467529</v>
      </c>
      <c r="N103" s="162">
        <f>RES_hhdet_fec!N$171</f>
        <v>6.3293992448948257</v>
      </c>
      <c r="O103" s="162">
        <f>RES_hhdet_fec!O$171</f>
        <v>7.2762986521323159</v>
      </c>
      <c r="P103" s="162">
        <f>RES_hhdet_fec!P$171</f>
        <v>8.8338591484407143</v>
      </c>
      <c r="Q103" s="162">
        <f>RES_hhdet_fec!Q$171</f>
        <v>9.7042949416343536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0.51092045992838919</v>
      </c>
      <c r="L104" s="160">
        <f t="shared" si="13"/>
        <v>0.48089842770707991</v>
      </c>
      <c r="M104" s="160">
        <f t="shared" si="13"/>
        <v>0.67061589614246164</v>
      </c>
      <c r="N104" s="160">
        <f t="shared" si="13"/>
        <v>0.78746226961308485</v>
      </c>
      <c r="O104" s="160">
        <f t="shared" si="13"/>
        <v>0.98198579221712357</v>
      </c>
      <c r="P104" s="160">
        <f t="shared" si="13"/>
        <v>1.2930759068452882</v>
      </c>
      <c r="Q104" s="160">
        <f t="shared" si="13"/>
        <v>1.3794559031576901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0.33160975291073019</v>
      </c>
      <c r="L105" s="156">
        <f>RES_hhdet_fec!L$173</f>
        <v>0.27601641263945365</v>
      </c>
      <c r="M105" s="156">
        <f>RES_hhdet_fec!M$173</f>
        <v>0.41030416822545746</v>
      </c>
      <c r="N105" s="156">
        <f>RES_hhdet_fec!N$173</f>
        <v>0.47510757690686573</v>
      </c>
      <c r="O105" s="156">
        <f>RES_hhdet_fec!O$173</f>
        <v>0.59212918556739969</v>
      </c>
      <c r="P105" s="156">
        <f>RES_hhdet_fec!P$173</f>
        <v>0.76526380568643493</v>
      </c>
      <c r="Q105" s="156">
        <f>RES_hhdet_fec!Q$173</f>
        <v>0.8451704043101631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0.17931070701765903</v>
      </c>
      <c r="L106" s="57">
        <f>RES_hhdet_fec!L$174</f>
        <v>0.20488201506762624</v>
      </c>
      <c r="M106" s="57">
        <f>RES_hhdet_fec!M$174</f>
        <v>0.26031172791700419</v>
      </c>
      <c r="N106" s="57">
        <f>RES_hhdet_fec!N$174</f>
        <v>0.31235469270621918</v>
      </c>
      <c r="O106" s="57">
        <f>RES_hhdet_fec!O$174</f>
        <v>0.38985660664972388</v>
      </c>
      <c r="P106" s="57">
        <f>RES_hhdet_fec!P$174</f>
        <v>0.52781210115885313</v>
      </c>
      <c r="Q106" s="57">
        <f>RES_hhdet_fec!Q$174</f>
        <v>0.53428549884752707</v>
      </c>
    </row>
    <row r="107" spans="1:17" ht="12" customHeight="1" x14ac:dyDescent="0.25">
      <c r="A107" s="158" t="s">
        <v>62</v>
      </c>
      <c r="B107" s="157">
        <f>SUM(B108:B109)</f>
        <v>1.4110108844311147</v>
      </c>
      <c r="C107" s="157">
        <f t="shared" ref="C107:Q107" si="14">SUM(C108:C109)</f>
        <v>1.5452405706201875</v>
      </c>
      <c r="D107" s="157">
        <f t="shared" si="14"/>
        <v>1.6884549519671765</v>
      </c>
      <c r="E107" s="157">
        <f t="shared" si="14"/>
        <v>1.8454452941597672</v>
      </c>
      <c r="F107" s="157">
        <f t="shared" si="14"/>
        <v>1.8662659266090411</v>
      </c>
      <c r="G107" s="157">
        <f t="shared" si="14"/>
        <v>1.9458763135602815</v>
      </c>
      <c r="H107" s="157">
        <f t="shared" si="14"/>
        <v>2.0125118737154182</v>
      </c>
      <c r="I107" s="157">
        <f t="shared" si="14"/>
        <v>2.0869018375864647</v>
      </c>
      <c r="J107" s="157">
        <f t="shared" si="14"/>
        <v>2.2553563500538987</v>
      </c>
      <c r="K107" s="157">
        <f t="shared" si="14"/>
        <v>2.328757807238008</v>
      </c>
      <c r="L107" s="157">
        <f t="shared" si="14"/>
        <v>2.2936489346203395</v>
      </c>
      <c r="M107" s="157">
        <f t="shared" si="14"/>
        <v>2.5388500262852061</v>
      </c>
      <c r="N107" s="157">
        <f t="shared" si="14"/>
        <v>2.6378862601240032</v>
      </c>
      <c r="O107" s="157">
        <f t="shared" si="14"/>
        <v>2.9602720841235812</v>
      </c>
      <c r="P107" s="157">
        <f t="shared" si="14"/>
        <v>3.5476536929307017</v>
      </c>
      <c r="Q107" s="157">
        <f t="shared" si="14"/>
        <v>3.7048032906136408</v>
      </c>
    </row>
    <row r="108" spans="1:17" ht="12" customHeight="1" x14ac:dyDescent="0.25">
      <c r="A108" s="23" t="s">
        <v>57</v>
      </c>
      <c r="B108" s="156">
        <f>RES_hhdet_fec!B$176</f>
        <v>0.50856959146954972</v>
      </c>
      <c r="C108" s="156">
        <f>RES_hhdet_fec!C$176</f>
        <v>0.50162591391705313</v>
      </c>
      <c r="D108" s="156">
        <f>RES_hhdet_fec!D$176</f>
        <v>0.70396983112491496</v>
      </c>
      <c r="E108" s="156">
        <f>RES_hhdet_fec!E$176</f>
        <v>0.71896038925692074</v>
      </c>
      <c r="F108" s="156">
        <f>RES_hhdet_fec!F$176</f>
        <v>0.55274278194930671</v>
      </c>
      <c r="G108" s="156">
        <f>RES_hhdet_fec!G$176</f>
        <v>0.66312038904105475</v>
      </c>
      <c r="H108" s="156">
        <f>RES_hhdet_fec!H$176</f>
        <v>0.50595617135780513</v>
      </c>
      <c r="I108" s="156">
        <f>RES_hhdet_fec!I$176</f>
        <v>0.57371848367339384</v>
      </c>
      <c r="J108" s="156">
        <f>RES_hhdet_fec!J$176</f>
        <v>0.78470474802504731</v>
      </c>
      <c r="K108" s="156">
        <f>RES_hhdet_fec!K$176</f>
        <v>0.6219008348176791</v>
      </c>
      <c r="L108" s="156">
        <f>RES_hhdet_fec!L$176</f>
        <v>0.64881487245405123</v>
      </c>
      <c r="M108" s="156">
        <f>RES_hhdet_fec!M$176</f>
        <v>0.850058337076119</v>
      </c>
      <c r="N108" s="156">
        <f>RES_hhdet_fec!N$176</f>
        <v>0.82646107577942907</v>
      </c>
      <c r="O108" s="156">
        <f>RES_hhdet_fec!O$176</f>
        <v>0.7135546615834677</v>
      </c>
      <c r="P108" s="156">
        <f>RES_hhdet_fec!P$176</f>
        <v>0.67910101375686582</v>
      </c>
      <c r="Q108" s="156">
        <f>RES_hhdet_fec!Q$176</f>
        <v>1.2241712732142556</v>
      </c>
    </row>
    <row r="109" spans="1:17" ht="12" customHeight="1" x14ac:dyDescent="0.25">
      <c r="A109" s="29" t="s">
        <v>140</v>
      </c>
      <c r="B109" s="57">
        <f>RES_hhdet_fec!B$177</f>
        <v>0.90244129296156506</v>
      </c>
      <c r="C109" s="57">
        <f>RES_hhdet_fec!C$177</f>
        <v>1.0436146567031344</v>
      </c>
      <c r="D109" s="57">
        <f>RES_hhdet_fec!D$177</f>
        <v>0.98448512084226159</v>
      </c>
      <c r="E109" s="57">
        <f>RES_hhdet_fec!E$177</f>
        <v>1.1264849049028465</v>
      </c>
      <c r="F109" s="57">
        <f>RES_hhdet_fec!F$177</f>
        <v>1.3135231446597344</v>
      </c>
      <c r="G109" s="57">
        <f>RES_hhdet_fec!G$177</f>
        <v>1.2827559245192268</v>
      </c>
      <c r="H109" s="57">
        <f>RES_hhdet_fec!H$177</f>
        <v>1.5065557023576128</v>
      </c>
      <c r="I109" s="57">
        <f>RES_hhdet_fec!I$177</f>
        <v>1.513183353913071</v>
      </c>
      <c r="J109" s="57">
        <f>RES_hhdet_fec!J$177</f>
        <v>1.4706516020288516</v>
      </c>
      <c r="K109" s="57">
        <f>RES_hhdet_fec!K$177</f>
        <v>1.7068569724203289</v>
      </c>
      <c r="L109" s="57">
        <f>RES_hhdet_fec!L$177</f>
        <v>1.6448340621662882</v>
      </c>
      <c r="M109" s="57">
        <f>RES_hhdet_fec!M$177</f>
        <v>1.6887916892090873</v>
      </c>
      <c r="N109" s="57">
        <f>RES_hhdet_fec!N$177</f>
        <v>1.8114251843445741</v>
      </c>
      <c r="O109" s="57">
        <f>RES_hhdet_fec!O$177</f>
        <v>2.2467174225401134</v>
      </c>
      <c r="P109" s="57">
        <f>RES_hhdet_fec!P$177</f>
        <v>2.8685526791738361</v>
      </c>
      <c r="Q109" s="57">
        <f>RES_hhdet_fec!Q$177</f>
        <v>2.480632017399385</v>
      </c>
    </row>
    <row r="111" spans="1:17" ht="12" customHeight="1" x14ac:dyDescent="0.25">
      <c r="A111" s="152" t="s">
        <v>119</v>
      </c>
      <c r="B111" s="168">
        <f>SUM(B112,B114,B116,B125)</f>
        <v>14.621731738544335</v>
      </c>
      <c r="C111" s="168">
        <f t="shared" ref="C111:Q111" si="15">SUM(C112,C114,C116,C125)</f>
        <v>16.071746504172378</v>
      </c>
      <c r="D111" s="168">
        <f t="shared" si="15"/>
        <v>17.682073566815514</v>
      </c>
      <c r="E111" s="168">
        <f t="shared" si="15"/>
        <v>22.068964241519524</v>
      </c>
      <c r="F111" s="168">
        <f t="shared" si="15"/>
        <v>21.532043448026723</v>
      </c>
      <c r="G111" s="168">
        <f t="shared" si="15"/>
        <v>20.94290204074559</v>
      </c>
      <c r="H111" s="168">
        <f t="shared" si="15"/>
        <v>21.471296035994605</v>
      </c>
      <c r="I111" s="168">
        <f t="shared" si="15"/>
        <v>19.679665444906799</v>
      </c>
      <c r="J111" s="168">
        <f t="shared" si="15"/>
        <v>23.780396504351391</v>
      </c>
      <c r="K111" s="168">
        <f t="shared" si="15"/>
        <v>25.44012770064456</v>
      </c>
      <c r="L111" s="168">
        <f t="shared" si="15"/>
        <v>24.545777873711575</v>
      </c>
      <c r="M111" s="168">
        <f t="shared" si="15"/>
        <v>26.332037214937067</v>
      </c>
      <c r="N111" s="168">
        <f t="shared" si="15"/>
        <v>26.467161581207044</v>
      </c>
      <c r="O111" s="168">
        <f t="shared" si="15"/>
        <v>30.058564578507436</v>
      </c>
      <c r="P111" s="168">
        <f t="shared" si="15"/>
        <v>31.689967265260005</v>
      </c>
      <c r="Q111" s="168">
        <f t="shared" si="15"/>
        <v>37.890113702160804</v>
      </c>
    </row>
    <row r="112" spans="1:17" ht="12" customHeight="1" x14ac:dyDescent="0.25">
      <c r="A112" s="158" t="s">
        <v>65</v>
      </c>
      <c r="B112" s="157">
        <f>B113</f>
        <v>10.750115991207457</v>
      </c>
      <c r="C112" s="157">
        <f t="shared" ref="C112:Q112" si="16">C113</f>
        <v>11.813848063865409</v>
      </c>
      <c r="D112" s="157">
        <f t="shared" si="16"/>
        <v>13.222644181417825</v>
      </c>
      <c r="E112" s="157">
        <f t="shared" si="16"/>
        <v>17.113712606321695</v>
      </c>
      <c r="F112" s="157">
        <f t="shared" si="16"/>
        <v>16.447061020163833</v>
      </c>
      <c r="G112" s="157">
        <f t="shared" si="16"/>
        <v>15.622623892543645</v>
      </c>
      <c r="H112" s="157">
        <f t="shared" si="16"/>
        <v>15.693603272909803</v>
      </c>
      <c r="I112" s="157">
        <f t="shared" si="16"/>
        <v>13.596278424536075</v>
      </c>
      <c r="J112" s="157">
        <f t="shared" si="16"/>
        <v>17.052154026084896</v>
      </c>
      <c r="K112" s="157">
        <f t="shared" si="16"/>
        <v>17.977269803084859</v>
      </c>
      <c r="L112" s="157">
        <f t="shared" si="16"/>
        <v>18.005792451292098</v>
      </c>
      <c r="M112" s="157">
        <f t="shared" si="16"/>
        <v>18.378772058091023</v>
      </c>
      <c r="N112" s="157">
        <f t="shared" si="16"/>
        <v>17.928802196932725</v>
      </c>
      <c r="O112" s="157">
        <f t="shared" si="16"/>
        <v>20.252482732417608</v>
      </c>
      <c r="P112" s="157">
        <f t="shared" si="16"/>
        <v>19.682972474031043</v>
      </c>
      <c r="Q112" s="157">
        <f t="shared" si="16"/>
        <v>25.064249612876914</v>
      </c>
    </row>
    <row r="113" spans="1:17" ht="12" customHeight="1" x14ac:dyDescent="0.25">
      <c r="A113" s="23" t="s">
        <v>60</v>
      </c>
      <c r="B113" s="57">
        <f>RES_hhdet_tes!B$163</f>
        <v>10.750115991207457</v>
      </c>
      <c r="C113" s="57">
        <f>RES_hhdet_tes!C$163</f>
        <v>11.813848063865409</v>
      </c>
      <c r="D113" s="57">
        <f>RES_hhdet_tes!D$163</f>
        <v>13.222644181417825</v>
      </c>
      <c r="E113" s="57">
        <f>RES_hhdet_tes!E$163</f>
        <v>17.113712606321695</v>
      </c>
      <c r="F113" s="57">
        <f>RES_hhdet_tes!F$163</f>
        <v>16.447061020163833</v>
      </c>
      <c r="G113" s="57">
        <f>RES_hhdet_tes!G$163</f>
        <v>15.622623892543645</v>
      </c>
      <c r="H113" s="57">
        <f>RES_hhdet_tes!H$163</f>
        <v>15.693603272909803</v>
      </c>
      <c r="I113" s="57">
        <f>RES_hhdet_tes!I$163</f>
        <v>13.596278424536075</v>
      </c>
      <c r="J113" s="57">
        <f>RES_hhdet_tes!J$163</f>
        <v>17.052154026084896</v>
      </c>
      <c r="K113" s="57">
        <f>RES_hhdet_tes!K$163</f>
        <v>17.977269803084859</v>
      </c>
      <c r="L113" s="57">
        <f>RES_hhdet_tes!L$163</f>
        <v>18.005792451292098</v>
      </c>
      <c r="M113" s="57">
        <f>RES_hhdet_tes!M$163</f>
        <v>18.378772058091023</v>
      </c>
      <c r="N113" s="57">
        <f>RES_hhdet_tes!N$163</f>
        <v>17.928802196932725</v>
      </c>
      <c r="O113" s="57">
        <f>RES_hhdet_tes!O$163</f>
        <v>20.252482732417608</v>
      </c>
      <c r="P113" s="57">
        <f>RES_hhdet_tes!P$163</f>
        <v>19.682972474031043</v>
      </c>
      <c r="Q113" s="57">
        <f>RES_hhdet_tes!Q$163</f>
        <v>25.064249612876914</v>
      </c>
    </row>
    <row r="114" spans="1:17" ht="12" customHeight="1" x14ac:dyDescent="0.25">
      <c r="A114" s="158" t="s">
        <v>112</v>
      </c>
      <c r="B114" s="157">
        <f>B115</f>
        <v>1.7520173930994924E-2</v>
      </c>
      <c r="C114" s="157">
        <f t="shared" ref="C114:Q114" si="17">C115</f>
        <v>2.2416554701633694E-2</v>
      </c>
      <c r="D114" s="157">
        <f t="shared" si="17"/>
        <v>2.8416127957156177E-2</v>
      </c>
      <c r="E114" s="157">
        <f t="shared" si="17"/>
        <v>3.350579211450095E-2</v>
      </c>
      <c r="F114" s="157">
        <f t="shared" si="17"/>
        <v>4.0694175838954835E-2</v>
      </c>
      <c r="G114" s="157">
        <f t="shared" si="17"/>
        <v>5.472740838917952E-2</v>
      </c>
      <c r="H114" s="157">
        <f t="shared" si="17"/>
        <v>7.4168519992522788E-2</v>
      </c>
      <c r="I114" s="157">
        <f t="shared" si="17"/>
        <v>0.11141752525812716</v>
      </c>
      <c r="J114" s="157">
        <f t="shared" si="17"/>
        <v>0.15543551857755142</v>
      </c>
      <c r="K114" s="157">
        <f t="shared" si="17"/>
        <v>0.182193084969726</v>
      </c>
      <c r="L114" s="157">
        <f t="shared" si="17"/>
        <v>0.28723000774705892</v>
      </c>
      <c r="M114" s="157">
        <f t="shared" si="17"/>
        <v>0.38099659353266419</v>
      </c>
      <c r="N114" s="157">
        <f t="shared" si="17"/>
        <v>0.59796750868397774</v>
      </c>
      <c r="O114" s="157">
        <f t="shared" si="17"/>
        <v>0.65095861444229464</v>
      </c>
      <c r="P114" s="157">
        <f t="shared" si="17"/>
        <v>0.87259102757134388</v>
      </c>
      <c r="Q114" s="157">
        <f t="shared" si="17"/>
        <v>1.0507466078526166</v>
      </c>
    </row>
    <row r="115" spans="1:17" ht="12" customHeight="1" x14ac:dyDescent="0.25">
      <c r="A115" s="23" t="s">
        <v>60</v>
      </c>
      <c r="B115" s="156">
        <f>RES_hhdet_tes!B$165</f>
        <v>1.7520173930994924E-2</v>
      </c>
      <c r="C115" s="156">
        <f>RES_hhdet_tes!C$165</f>
        <v>2.2416554701633694E-2</v>
      </c>
      <c r="D115" s="156">
        <f>RES_hhdet_tes!D$165</f>
        <v>2.8416127957156177E-2</v>
      </c>
      <c r="E115" s="156">
        <f>RES_hhdet_tes!E$165</f>
        <v>3.350579211450095E-2</v>
      </c>
      <c r="F115" s="156">
        <f>RES_hhdet_tes!F$165</f>
        <v>4.0694175838954835E-2</v>
      </c>
      <c r="G115" s="156">
        <f>RES_hhdet_tes!G$165</f>
        <v>5.472740838917952E-2</v>
      </c>
      <c r="H115" s="156">
        <f>RES_hhdet_tes!H$165</f>
        <v>7.4168519992522788E-2</v>
      </c>
      <c r="I115" s="156">
        <f>RES_hhdet_tes!I$165</f>
        <v>0.11141752525812716</v>
      </c>
      <c r="J115" s="156">
        <f>RES_hhdet_tes!J$165</f>
        <v>0.15543551857755142</v>
      </c>
      <c r="K115" s="156">
        <f>RES_hhdet_tes!K$165</f>
        <v>0.182193084969726</v>
      </c>
      <c r="L115" s="156">
        <f>RES_hhdet_tes!L$165</f>
        <v>0.28723000774705892</v>
      </c>
      <c r="M115" s="156">
        <f>RES_hhdet_tes!M$165</f>
        <v>0.38099659353266419</v>
      </c>
      <c r="N115" s="156">
        <f>RES_hhdet_tes!N$165</f>
        <v>0.59796750868397774</v>
      </c>
      <c r="O115" s="156">
        <f>RES_hhdet_tes!O$165</f>
        <v>0.65095861444229464</v>
      </c>
      <c r="P115" s="156">
        <f>RES_hhdet_tes!P$165</f>
        <v>0.87259102757134388</v>
      </c>
      <c r="Q115" s="156">
        <f>RES_hhdet_tes!Q$165</f>
        <v>1.0507466078526166</v>
      </c>
    </row>
    <row r="116" spans="1:17" ht="12" customHeight="1" x14ac:dyDescent="0.25">
      <c r="A116" s="158" t="s">
        <v>63</v>
      </c>
      <c r="B116" s="157">
        <f>SUM(B117:B118,B121:B122)</f>
        <v>2.9155946030100104</v>
      </c>
      <c r="C116" s="157">
        <f t="shared" ref="C116:Q116" si="18">SUM(C117:C118,C121:C122)</f>
        <v>3.1790201275618788</v>
      </c>
      <c r="D116" s="157">
        <f t="shared" si="18"/>
        <v>3.3265996721360596</v>
      </c>
      <c r="E116" s="157">
        <f t="shared" si="18"/>
        <v>3.6876761706169496</v>
      </c>
      <c r="F116" s="157">
        <f t="shared" si="18"/>
        <v>3.7202546522065427</v>
      </c>
      <c r="G116" s="157">
        <f t="shared" si="18"/>
        <v>3.9097388906217736</v>
      </c>
      <c r="H116" s="157">
        <f t="shared" si="18"/>
        <v>4.2228600825664273</v>
      </c>
      <c r="I116" s="157">
        <f t="shared" si="18"/>
        <v>4.446154274528153</v>
      </c>
      <c r="J116" s="157">
        <f t="shared" si="18"/>
        <v>4.9748323802249415</v>
      </c>
      <c r="K116" s="157">
        <f t="shared" si="18"/>
        <v>5.5511630447604565</v>
      </c>
      <c r="L116" s="157">
        <f t="shared" si="18"/>
        <v>4.5564960072358849</v>
      </c>
      <c r="M116" s="157">
        <f t="shared" si="18"/>
        <v>5.7360469369198137</v>
      </c>
      <c r="N116" s="157">
        <f t="shared" si="18"/>
        <v>6.0039629623708359</v>
      </c>
      <c r="O116" s="157">
        <f t="shared" si="18"/>
        <v>6.8921727905651533</v>
      </c>
      <c r="P116" s="157">
        <f t="shared" si="18"/>
        <v>8.3444480504621037</v>
      </c>
      <c r="Q116" s="157">
        <f t="shared" si="18"/>
        <v>9.0463339889507743</v>
      </c>
    </row>
    <row r="117" spans="1:17" ht="12" customHeight="1" x14ac:dyDescent="0.25">
      <c r="A117" s="167" t="s">
        <v>144</v>
      </c>
      <c r="B117" s="132">
        <f>RES_hhdet_tes!B$167</f>
        <v>1.1580396593576519</v>
      </c>
      <c r="C117" s="132">
        <f>RES_hhdet_tes!C$167</f>
        <v>1.2770417739127529</v>
      </c>
      <c r="D117" s="132">
        <f>RES_hhdet_tes!D$167</f>
        <v>1.5174728247854365</v>
      </c>
      <c r="E117" s="132">
        <f>RES_hhdet_tes!E$167</f>
        <v>1.5919628860789277</v>
      </c>
      <c r="F117" s="132">
        <f>RES_hhdet_tes!F$167</f>
        <v>1.5500531029436584</v>
      </c>
      <c r="G117" s="132">
        <f>RES_hhdet_tes!G$167</f>
        <v>1.4782199694347307</v>
      </c>
      <c r="H117" s="132">
        <f>RES_hhdet_tes!H$167</f>
        <v>1.0228827506818905</v>
      </c>
      <c r="I117" s="132">
        <f>RES_hhdet_tes!I$167</f>
        <v>0.98859014747414942</v>
      </c>
      <c r="J117" s="132">
        <f>RES_hhdet_tes!J$167</f>
        <v>0.96648439743574843</v>
      </c>
      <c r="K117" s="132">
        <f>RES_hhdet_tes!K$167</f>
        <v>0.86092327620708442</v>
      </c>
      <c r="L117" s="132">
        <f>RES_hhdet_tes!L$167</f>
        <v>0.73691732531118581</v>
      </c>
      <c r="M117" s="132">
        <f>RES_hhdet_tes!M$167</f>
        <v>0.62735757512480383</v>
      </c>
      <c r="N117" s="132">
        <f>RES_hhdet_tes!N$167</f>
        <v>0.54339202521765884</v>
      </c>
      <c r="O117" s="132">
        <f>RES_hhdet_tes!O$167</f>
        <v>0.51869674654445097</v>
      </c>
      <c r="P117" s="132">
        <f>RES_hhdet_tes!P$167</f>
        <v>0.46386811725537619</v>
      </c>
      <c r="Q117" s="132">
        <f>RES_hhdet_tes!Q$167</f>
        <v>0.42312011310407222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0.1015738473357911</v>
      </c>
      <c r="L118" s="132">
        <f t="shared" si="19"/>
        <v>9.0126127413898444E-2</v>
      </c>
      <c r="M118" s="132">
        <f t="shared" si="19"/>
        <v>8.4690399611383485E-2</v>
      </c>
      <c r="N118" s="132">
        <f t="shared" si="19"/>
        <v>8.0601464712841839E-2</v>
      </c>
      <c r="O118" s="132">
        <f t="shared" si="19"/>
        <v>8.3238434340141415E-2</v>
      </c>
      <c r="P118" s="132">
        <f t="shared" si="19"/>
        <v>7.9079447021644822E-2</v>
      </c>
      <c r="Q118" s="132">
        <f t="shared" si="19"/>
        <v>7.246502065404388E-2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5.2081298264695444E-2</v>
      </c>
      <c r="L119" s="165">
        <f>RES_hhdet_tes!L$169</f>
        <v>4.6042331572485939E-2</v>
      </c>
      <c r="M119" s="165">
        <f>RES_hhdet_tes!M$169</f>
        <v>4.3247736460417643E-2</v>
      </c>
      <c r="N119" s="165">
        <f>RES_hhdet_tes!N$169</f>
        <v>4.1077916512434795E-2</v>
      </c>
      <c r="O119" s="165">
        <f>RES_hhdet_tes!O$169</f>
        <v>4.2391149637852309E-2</v>
      </c>
      <c r="P119" s="165">
        <f>RES_hhdet_tes!P$169</f>
        <v>4.0195487899520876E-2</v>
      </c>
      <c r="Q119" s="165">
        <f>RES_hhdet_tes!Q$169</f>
        <v>3.6769412660923151E-2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4.9492549071095654E-2</v>
      </c>
      <c r="L120" s="164">
        <f>RES_hhdet_tes!L$170</f>
        <v>4.4083795841412497E-2</v>
      </c>
      <c r="M120" s="164">
        <f>RES_hhdet_tes!M$170</f>
        <v>4.1442663150965842E-2</v>
      </c>
      <c r="N120" s="164">
        <f>RES_hhdet_tes!N$170</f>
        <v>3.9523548200407044E-2</v>
      </c>
      <c r="O120" s="164">
        <f>RES_hhdet_tes!O$170</f>
        <v>4.0847284702289106E-2</v>
      </c>
      <c r="P120" s="164">
        <f>RES_hhdet_tes!P$170</f>
        <v>3.8883959122123939E-2</v>
      </c>
      <c r="Q120" s="164">
        <f>RES_hhdet_tes!Q$170</f>
        <v>3.5695607993120729E-2</v>
      </c>
    </row>
    <row r="121" spans="1:17" ht="12" customHeight="1" x14ac:dyDescent="0.25">
      <c r="A121" s="163" t="s">
        <v>142</v>
      </c>
      <c r="B121" s="162">
        <f>RES_hhdet_tes!B$171</f>
        <v>1.7575549436523585</v>
      </c>
      <c r="C121" s="162">
        <f>RES_hhdet_tes!C$171</f>
        <v>1.9019783536491259</v>
      </c>
      <c r="D121" s="162">
        <f>RES_hhdet_tes!D$171</f>
        <v>1.8091268473506232</v>
      </c>
      <c r="E121" s="162">
        <f>RES_hhdet_tes!E$171</f>
        <v>2.095713284538022</v>
      </c>
      <c r="F121" s="162">
        <f>RES_hhdet_tes!F$171</f>
        <v>2.1702015492628841</v>
      </c>
      <c r="G121" s="162">
        <f>RES_hhdet_tes!G$171</f>
        <v>2.4315189211870427</v>
      </c>
      <c r="H121" s="162">
        <f>RES_hhdet_tes!H$171</f>
        <v>3.1999773318845368</v>
      </c>
      <c r="I121" s="162">
        <f>RES_hhdet_tes!I$171</f>
        <v>3.4575641270540038</v>
      </c>
      <c r="J121" s="162">
        <f>RES_hhdet_tes!J$171</f>
        <v>4.0083479827891928</v>
      </c>
      <c r="K121" s="162">
        <f>RES_hhdet_tes!K$171</f>
        <v>4.1615797000164889</v>
      </c>
      <c r="L121" s="162">
        <f>RES_hhdet_tes!L$171</f>
        <v>3.3178535826583264</v>
      </c>
      <c r="M121" s="162">
        <f>RES_hhdet_tes!M$171</f>
        <v>4.454921545282847</v>
      </c>
      <c r="N121" s="162">
        <f>RES_hhdet_tes!N$171</f>
        <v>4.7082787455526711</v>
      </c>
      <c r="O121" s="162">
        <f>RES_hhdet_tes!O$171</f>
        <v>5.4495538358625186</v>
      </c>
      <c r="P121" s="162">
        <f>RES_hhdet_tes!P$171</f>
        <v>6.6864749891632878</v>
      </c>
      <c r="Q121" s="162">
        <f>RES_hhdet_tes!Q$171</f>
        <v>7.3673070874899027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0.4270862212010923</v>
      </c>
      <c r="L122" s="160">
        <f t="shared" si="20"/>
        <v>0.41159897185247479</v>
      </c>
      <c r="M122" s="160">
        <f t="shared" si="20"/>
        <v>0.56907741690077951</v>
      </c>
      <c r="N122" s="160">
        <f t="shared" si="20"/>
        <v>0.67169072688766396</v>
      </c>
      <c r="O122" s="160">
        <f t="shared" si="20"/>
        <v>0.84068377381804238</v>
      </c>
      <c r="P122" s="160">
        <f t="shared" si="20"/>
        <v>1.1150254970217959</v>
      </c>
      <c r="Q122" s="160">
        <f t="shared" si="20"/>
        <v>1.1834417677027567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0.24777551418343333</v>
      </c>
      <c r="L123" s="156">
        <f>RES_hhdet_tes!L$173</f>
        <v>0.20671695678484855</v>
      </c>
      <c r="M123" s="156">
        <f>RES_hhdet_tes!M$173</f>
        <v>0.30876568898377549</v>
      </c>
      <c r="N123" s="156">
        <f>RES_hhdet_tes!N$173</f>
        <v>0.35933603418144472</v>
      </c>
      <c r="O123" s="156">
        <f>RES_hhdet_tes!O$173</f>
        <v>0.45082716716831867</v>
      </c>
      <c r="P123" s="156">
        <f>RES_hhdet_tes!P$173</f>
        <v>0.58721339586294286</v>
      </c>
      <c r="Q123" s="156">
        <f>RES_hhdet_tes!Q$173</f>
        <v>0.64915626885522959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0.179310707017659</v>
      </c>
      <c r="L124" s="57">
        <f>RES_hhdet_tes!L$174</f>
        <v>0.20488201506762624</v>
      </c>
      <c r="M124" s="57">
        <f>RES_hhdet_tes!M$174</f>
        <v>0.26031172791700408</v>
      </c>
      <c r="N124" s="57">
        <f>RES_hhdet_tes!N$174</f>
        <v>0.31235469270621924</v>
      </c>
      <c r="O124" s="57">
        <f>RES_hhdet_tes!O$174</f>
        <v>0.38985660664972366</v>
      </c>
      <c r="P124" s="57">
        <f>RES_hhdet_tes!P$174</f>
        <v>0.52781210115885313</v>
      </c>
      <c r="Q124" s="57">
        <f>RES_hhdet_tes!Q$174</f>
        <v>0.53428549884752718</v>
      </c>
    </row>
    <row r="125" spans="1:17" ht="12" customHeight="1" x14ac:dyDescent="0.25">
      <c r="A125" s="158" t="s">
        <v>62</v>
      </c>
      <c r="B125" s="157">
        <f>SUM(B126:B127)</f>
        <v>0.93850097039587255</v>
      </c>
      <c r="C125" s="157">
        <f t="shared" ref="C125:Q125" si="21">SUM(C126:C127)</f>
        <v>1.0564617580434574</v>
      </c>
      <c r="D125" s="157">
        <f t="shared" si="21"/>
        <v>1.1044135853044734</v>
      </c>
      <c r="E125" s="157">
        <f t="shared" si="21"/>
        <v>1.2340696724663796</v>
      </c>
      <c r="F125" s="157">
        <f t="shared" si="21"/>
        <v>1.3240335998173944</v>
      </c>
      <c r="G125" s="157">
        <f t="shared" si="21"/>
        <v>1.3558118491909927</v>
      </c>
      <c r="H125" s="157">
        <f t="shared" si="21"/>
        <v>1.4806641605258546</v>
      </c>
      <c r="I125" s="157">
        <f t="shared" si="21"/>
        <v>1.5258152205844433</v>
      </c>
      <c r="J125" s="157">
        <f t="shared" si="21"/>
        <v>1.597974579464001</v>
      </c>
      <c r="K125" s="157">
        <f t="shared" si="21"/>
        <v>1.7295017678295199</v>
      </c>
      <c r="L125" s="157">
        <f t="shared" si="21"/>
        <v>1.6962594074365307</v>
      </c>
      <c r="M125" s="157">
        <f t="shared" si="21"/>
        <v>1.8362216263935656</v>
      </c>
      <c r="N125" s="157">
        <f t="shared" si="21"/>
        <v>1.9364289132195043</v>
      </c>
      <c r="O125" s="157">
        <f t="shared" si="21"/>
        <v>2.2629504410823809</v>
      </c>
      <c r="P125" s="157">
        <f t="shared" si="21"/>
        <v>2.7899557131955155</v>
      </c>
      <c r="Q125" s="157">
        <f t="shared" si="21"/>
        <v>2.7287834924805043</v>
      </c>
    </row>
    <row r="126" spans="1:17" ht="12" customHeight="1" x14ac:dyDescent="0.25">
      <c r="A126" s="23" t="s">
        <v>57</v>
      </c>
      <c r="B126" s="156">
        <f>RES_hhdet_tes!B$176</f>
        <v>0.21340877991821772</v>
      </c>
      <c r="C126" s="156">
        <f>RES_hhdet_tes!C$176</f>
        <v>0.21214885988665191</v>
      </c>
      <c r="D126" s="156">
        <f>RES_hhdet_tes!D$176</f>
        <v>0.30626302914543913</v>
      </c>
      <c r="E126" s="156">
        <f>RES_hhdet_tes!E$176</f>
        <v>0.31559114861275739</v>
      </c>
      <c r="F126" s="156">
        <f>RES_hhdet_tes!F$176</f>
        <v>0.24478649964598109</v>
      </c>
      <c r="G126" s="156">
        <f>RES_hhdet_tes!G$176</f>
        <v>0.29550232773486157</v>
      </c>
      <c r="H126" s="156">
        <f>RES_hhdet_tes!H$176</f>
        <v>0.22715502214304584</v>
      </c>
      <c r="I126" s="156">
        <f>RES_hhdet_tes!I$176</f>
        <v>0.2598197231540163</v>
      </c>
      <c r="J126" s="156">
        <f>RES_hhdet_tes!J$176</f>
        <v>0.36172824795092329</v>
      </c>
      <c r="K126" s="156">
        <f>RES_hhdet_tes!K$176</f>
        <v>0.28807554001214369</v>
      </c>
      <c r="L126" s="156">
        <f>RES_hhdet_tes!L$176</f>
        <v>0.30443680218682923</v>
      </c>
      <c r="M126" s="156">
        <f>RES_hhdet_tes!M$176</f>
        <v>0.40316891100867214</v>
      </c>
      <c r="N126" s="156">
        <f>RES_hhdet_tes!N$176</f>
        <v>0.39224779137930205</v>
      </c>
      <c r="O126" s="156">
        <f>RES_hhdet_tes!O$176</f>
        <v>0.33947810476221718</v>
      </c>
      <c r="P126" s="156">
        <f>RES_hhdet_tes!P$176</f>
        <v>0.32322321564359385</v>
      </c>
      <c r="Q126" s="156">
        <f>RES_hhdet_tes!Q$176</f>
        <v>0.59070128467668281</v>
      </c>
    </row>
    <row r="127" spans="1:17" ht="12" customHeight="1" x14ac:dyDescent="0.25">
      <c r="A127" s="29" t="s">
        <v>140</v>
      </c>
      <c r="B127" s="57">
        <f>RES_hhdet_tes!B$177</f>
        <v>0.72509219047765483</v>
      </c>
      <c r="C127" s="57">
        <f>RES_hhdet_tes!C$177</f>
        <v>0.84431289815680555</v>
      </c>
      <c r="D127" s="57">
        <f>RES_hhdet_tes!D$177</f>
        <v>0.79815055615903419</v>
      </c>
      <c r="E127" s="57">
        <f>RES_hhdet_tes!E$177</f>
        <v>0.91847852385362216</v>
      </c>
      <c r="F127" s="57">
        <f>RES_hhdet_tes!F$177</f>
        <v>1.0792471001714132</v>
      </c>
      <c r="G127" s="57">
        <f>RES_hhdet_tes!G$177</f>
        <v>1.0603095214561311</v>
      </c>
      <c r="H127" s="57">
        <f>RES_hhdet_tes!H$177</f>
        <v>1.2535091383828088</v>
      </c>
      <c r="I127" s="57">
        <f>RES_hhdet_tes!I$177</f>
        <v>1.2659954974304271</v>
      </c>
      <c r="J127" s="57">
        <f>RES_hhdet_tes!J$177</f>
        <v>1.2362463315130776</v>
      </c>
      <c r="K127" s="57">
        <f>RES_hhdet_tes!K$177</f>
        <v>1.4414262278173762</v>
      </c>
      <c r="L127" s="57">
        <f>RES_hhdet_tes!L$177</f>
        <v>1.3918226052497016</v>
      </c>
      <c r="M127" s="57">
        <f>RES_hhdet_tes!M$177</f>
        <v>1.4330527153848933</v>
      </c>
      <c r="N127" s="57">
        <f>RES_hhdet_tes!N$177</f>
        <v>1.5441811218402022</v>
      </c>
      <c r="O127" s="57">
        <f>RES_hhdet_tes!O$177</f>
        <v>1.9234723363201638</v>
      </c>
      <c r="P127" s="57">
        <f>RES_hhdet_tes!P$177</f>
        <v>2.4667324975519218</v>
      </c>
      <c r="Q127" s="57">
        <f>RES_hhdet_tes!Q$177</f>
        <v>2.1380822078038215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0.70529215188651662</v>
      </c>
      <c r="C129" s="175">
        <f t="shared" si="22"/>
        <v>0.7102022214960575</v>
      </c>
      <c r="D129" s="175">
        <f t="shared" si="22"/>
        <v>0.711047543774743</v>
      </c>
      <c r="E129" s="175">
        <f t="shared" si="22"/>
        <v>0.71926192597653937</v>
      </c>
      <c r="F129" s="175">
        <f t="shared" si="22"/>
        <v>0.72456060802420519</v>
      </c>
      <c r="G129" s="175">
        <f t="shared" si="22"/>
        <v>0.7269906731899225</v>
      </c>
      <c r="H129" s="175">
        <f t="shared" si="22"/>
        <v>0.7393110433696054</v>
      </c>
      <c r="I129" s="175">
        <f t="shared" si="22"/>
        <v>0.74187091772250879</v>
      </c>
      <c r="J129" s="175">
        <f t="shared" si="22"/>
        <v>0.74677614274715753</v>
      </c>
      <c r="K129" s="175">
        <f t="shared" si="22"/>
        <v>0.75623959054783307</v>
      </c>
      <c r="L129" s="175">
        <f t="shared" si="22"/>
        <v>0.7661958806710657</v>
      </c>
      <c r="M129" s="175">
        <f t="shared" si="22"/>
        <v>0.7721319865520111</v>
      </c>
      <c r="N129" s="175">
        <f t="shared" si="22"/>
        <v>0.78264932337739468</v>
      </c>
      <c r="O129" s="175">
        <f t="shared" si="22"/>
        <v>0.79115739695998499</v>
      </c>
      <c r="P129" s="175">
        <f t="shared" si="22"/>
        <v>0.8035965406818717</v>
      </c>
      <c r="Q129" s="175">
        <f t="shared" si="22"/>
        <v>0.80333823140034799</v>
      </c>
    </row>
    <row r="130" spans="1:17" ht="12" customHeight="1" x14ac:dyDescent="0.25">
      <c r="A130" s="158" t="s">
        <v>65</v>
      </c>
      <c r="B130" s="169">
        <f t="shared" si="22"/>
        <v>0.73880014554168938</v>
      </c>
      <c r="C130" s="169">
        <f t="shared" si="22"/>
        <v>0.74138437800795376</v>
      </c>
      <c r="D130" s="169">
        <f t="shared" si="22"/>
        <v>0.74375689749544627</v>
      </c>
      <c r="E130" s="169">
        <f t="shared" si="22"/>
        <v>0.7461376117235663</v>
      </c>
      <c r="F130" s="169">
        <f t="shared" si="22"/>
        <v>0.74865728077804994</v>
      </c>
      <c r="G130" s="169">
        <f t="shared" si="22"/>
        <v>0.75160769341261235</v>
      </c>
      <c r="H130" s="169">
        <f t="shared" si="22"/>
        <v>0.75537187400227257</v>
      </c>
      <c r="I130" s="169">
        <f t="shared" si="22"/>
        <v>0.7592120522205732</v>
      </c>
      <c r="J130" s="169">
        <f t="shared" si="22"/>
        <v>0.76276482208372642</v>
      </c>
      <c r="K130" s="169">
        <f t="shared" si="22"/>
        <v>0.76757075209959069</v>
      </c>
      <c r="L130" s="169">
        <f t="shared" si="22"/>
        <v>0.77385528191999386</v>
      </c>
      <c r="M130" s="169">
        <f t="shared" si="22"/>
        <v>0.78003659522358526</v>
      </c>
      <c r="N130" s="169">
        <f t="shared" si="22"/>
        <v>0.78518606001565772</v>
      </c>
      <c r="O130" s="169">
        <f t="shared" si="22"/>
        <v>0.79185904904945326</v>
      </c>
      <c r="P130" s="169">
        <f t="shared" si="22"/>
        <v>0.80025843260273644</v>
      </c>
      <c r="Q130" s="169">
        <f t="shared" si="22"/>
        <v>0.8022670920343743</v>
      </c>
    </row>
    <row r="131" spans="1:17" ht="12" customHeight="1" x14ac:dyDescent="0.25">
      <c r="A131" s="23" t="s">
        <v>60</v>
      </c>
      <c r="B131" s="65">
        <f t="shared" si="22"/>
        <v>0.73880014554168938</v>
      </c>
      <c r="C131" s="65">
        <f t="shared" si="22"/>
        <v>0.74138437800795376</v>
      </c>
      <c r="D131" s="65">
        <f t="shared" si="22"/>
        <v>0.74375689749544627</v>
      </c>
      <c r="E131" s="65">
        <f t="shared" si="22"/>
        <v>0.7461376117235663</v>
      </c>
      <c r="F131" s="65">
        <f t="shared" si="22"/>
        <v>0.74865728077804994</v>
      </c>
      <c r="G131" s="65">
        <f t="shared" si="22"/>
        <v>0.75160769341261235</v>
      </c>
      <c r="H131" s="65">
        <f t="shared" si="22"/>
        <v>0.75537187400227257</v>
      </c>
      <c r="I131" s="65">
        <f t="shared" si="22"/>
        <v>0.7592120522205732</v>
      </c>
      <c r="J131" s="65">
        <f t="shared" si="22"/>
        <v>0.76276482208372642</v>
      </c>
      <c r="K131" s="65">
        <f t="shared" si="22"/>
        <v>0.76757075209959069</v>
      </c>
      <c r="L131" s="65">
        <f t="shared" si="22"/>
        <v>0.77385528191999386</v>
      </c>
      <c r="M131" s="65">
        <f t="shared" si="22"/>
        <v>0.78003659522358526</v>
      </c>
      <c r="N131" s="65">
        <f t="shared" si="22"/>
        <v>0.78518606001565772</v>
      </c>
      <c r="O131" s="65">
        <f t="shared" si="22"/>
        <v>0.79185904904945326</v>
      </c>
      <c r="P131" s="65">
        <f t="shared" si="22"/>
        <v>0.80025843260273644</v>
      </c>
      <c r="Q131" s="65">
        <f t="shared" si="22"/>
        <v>0.8022670920343743</v>
      </c>
    </row>
    <row r="132" spans="1:17" ht="12" customHeight="1" x14ac:dyDescent="0.25">
      <c r="A132" s="158" t="s">
        <v>112</v>
      </c>
      <c r="B132" s="169">
        <f t="shared" si="22"/>
        <v>1.6074362296711282</v>
      </c>
      <c r="C132" s="169">
        <f t="shared" si="22"/>
        <v>1.6920293812164804</v>
      </c>
      <c r="D132" s="169">
        <f t="shared" si="22"/>
        <v>1.7638586866396611</v>
      </c>
      <c r="E132" s="169">
        <f t="shared" si="22"/>
        <v>1.8148854997278348</v>
      </c>
      <c r="F132" s="169">
        <f t="shared" si="22"/>
        <v>1.871113058329446</v>
      </c>
      <c r="G132" s="169">
        <f t="shared" si="22"/>
        <v>1.9440532743257732</v>
      </c>
      <c r="H132" s="169">
        <f t="shared" si="22"/>
        <v>2.0168013615792364</v>
      </c>
      <c r="I132" s="169">
        <f t="shared" si="22"/>
        <v>2.1071717086986479</v>
      </c>
      <c r="J132" s="169">
        <f t="shared" si="22"/>
        <v>2.1838850359688564</v>
      </c>
      <c r="K132" s="169">
        <f t="shared" si="22"/>
        <v>2.2549207249215537</v>
      </c>
      <c r="L132" s="169">
        <f t="shared" si="22"/>
        <v>2.4123907496943189</v>
      </c>
      <c r="M132" s="169">
        <f t="shared" si="22"/>
        <v>2.5361544293132532</v>
      </c>
      <c r="N132" s="169">
        <f t="shared" si="22"/>
        <v>2.7005865064035572</v>
      </c>
      <c r="O132" s="169">
        <f t="shared" si="22"/>
        <v>2.7792852897922695</v>
      </c>
      <c r="P132" s="169">
        <f t="shared" si="22"/>
        <v>2.9234431572501589</v>
      </c>
      <c r="Q132" s="169">
        <f t="shared" si="22"/>
        <v>3.0328808895753845</v>
      </c>
    </row>
    <row r="133" spans="1:17" ht="12" customHeight="1" x14ac:dyDescent="0.25">
      <c r="A133" s="23" t="s">
        <v>60</v>
      </c>
      <c r="B133" s="73">
        <f t="shared" si="22"/>
        <v>1.6074362296711282</v>
      </c>
      <c r="C133" s="73">
        <f t="shared" si="22"/>
        <v>1.6920293812164804</v>
      </c>
      <c r="D133" s="73">
        <f t="shared" si="22"/>
        <v>1.7638586866396611</v>
      </c>
      <c r="E133" s="73">
        <f t="shared" si="22"/>
        <v>1.8148854997278348</v>
      </c>
      <c r="F133" s="73">
        <f t="shared" si="22"/>
        <v>1.871113058329446</v>
      </c>
      <c r="G133" s="73">
        <f t="shared" si="22"/>
        <v>1.9440532743257732</v>
      </c>
      <c r="H133" s="73">
        <f t="shared" si="22"/>
        <v>2.0168013615792364</v>
      </c>
      <c r="I133" s="73">
        <f t="shared" si="22"/>
        <v>2.1071717086986479</v>
      </c>
      <c r="J133" s="73">
        <f t="shared" si="22"/>
        <v>2.1838850359688564</v>
      </c>
      <c r="K133" s="73">
        <f t="shared" si="22"/>
        <v>2.2549207249215537</v>
      </c>
      <c r="L133" s="73">
        <f t="shared" si="22"/>
        <v>2.4123907496943189</v>
      </c>
      <c r="M133" s="73">
        <f t="shared" si="22"/>
        <v>2.5361544293132532</v>
      </c>
      <c r="N133" s="73">
        <f t="shared" si="22"/>
        <v>2.7005865064035572</v>
      </c>
      <c r="O133" s="73">
        <f t="shared" si="22"/>
        <v>2.7792852897922695</v>
      </c>
      <c r="P133" s="73">
        <f t="shared" si="22"/>
        <v>2.9234431572501589</v>
      </c>
      <c r="Q133" s="73">
        <f t="shared" si="22"/>
        <v>3.0328808895753845</v>
      </c>
    </row>
    <row r="134" spans="1:17" ht="12" customHeight="1" x14ac:dyDescent="0.25">
      <c r="A134" s="158" t="s">
        <v>63</v>
      </c>
      <c r="B134" s="169">
        <f t="shared" si="22"/>
        <v>0.61267860372721694</v>
      </c>
      <c r="C134" s="169">
        <f t="shared" si="22"/>
        <v>0.61891031722973378</v>
      </c>
      <c r="D134" s="169">
        <f t="shared" si="22"/>
        <v>0.61776517349298798</v>
      </c>
      <c r="E134" s="169">
        <f t="shared" si="22"/>
        <v>0.62689111411274268</v>
      </c>
      <c r="F134" s="169">
        <f t="shared" si="22"/>
        <v>0.634788474089655</v>
      </c>
      <c r="G134" s="169">
        <f t="shared" si="22"/>
        <v>0.64644878084416546</v>
      </c>
      <c r="H134" s="169">
        <f t="shared" si="22"/>
        <v>0.67924178875553487</v>
      </c>
      <c r="I134" s="169">
        <f t="shared" si="22"/>
        <v>0.68625239300027963</v>
      </c>
      <c r="J134" s="169">
        <f t="shared" si="22"/>
        <v>0.69463147611794274</v>
      </c>
      <c r="K134" s="169">
        <f t="shared" si="22"/>
        <v>0.71079891186879052</v>
      </c>
      <c r="L134" s="169">
        <f t="shared" si="22"/>
        <v>0.71693264396269207</v>
      </c>
      <c r="M134" s="169">
        <f t="shared" si="22"/>
        <v>0.7304714671470447</v>
      </c>
      <c r="N134" s="169">
        <f t="shared" si="22"/>
        <v>0.73901647527600467</v>
      </c>
      <c r="O134" s="169">
        <f t="shared" si="22"/>
        <v>0.74729759630301318</v>
      </c>
      <c r="P134" s="169">
        <f t="shared" si="22"/>
        <v>0.75905080150924542</v>
      </c>
      <c r="Q134" s="169">
        <f t="shared" si="22"/>
        <v>0.76193789282018487</v>
      </c>
    </row>
    <row r="135" spans="1:17" ht="12" customHeight="1" x14ac:dyDescent="0.25">
      <c r="A135" s="167" t="s">
        <v>144</v>
      </c>
      <c r="B135" s="174">
        <f t="shared" si="22"/>
        <v>0.53238949162554994</v>
      </c>
      <c r="C135" s="174">
        <f t="shared" si="22"/>
        <v>0.54105090367921438</v>
      </c>
      <c r="D135" s="174">
        <f t="shared" si="22"/>
        <v>0.55117292962968145</v>
      </c>
      <c r="E135" s="174">
        <f t="shared" si="22"/>
        <v>0.55694663873459849</v>
      </c>
      <c r="F135" s="174">
        <f t="shared" si="22"/>
        <v>0.56118862899578437</v>
      </c>
      <c r="G135" s="174">
        <f t="shared" si="22"/>
        <v>0.56543163684903008</v>
      </c>
      <c r="H135" s="174">
        <f t="shared" si="22"/>
        <v>0.58007787682731637</v>
      </c>
      <c r="I135" s="174">
        <f t="shared" si="22"/>
        <v>0.58022614246085102</v>
      </c>
      <c r="J135" s="174">
        <f t="shared" si="22"/>
        <v>0.58033328931274819</v>
      </c>
      <c r="K135" s="174">
        <f t="shared" si="22"/>
        <v>0.58193770248125098</v>
      </c>
      <c r="L135" s="174">
        <f t="shared" si="22"/>
        <v>0.59324816023260407</v>
      </c>
      <c r="M135" s="174">
        <f t="shared" si="22"/>
        <v>0.59984808752094432</v>
      </c>
      <c r="N135" s="174">
        <f t="shared" si="22"/>
        <v>0.60360238841886193</v>
      </c>
      <c r="O135" s="174">
        <f t="shared" si="22"/>
        <v>0.60731566935175907</v>
      </c>
      <c r="P135" s="174">
        <f t="shared" si="22"/>
        <v>0.60916135498800705</v>
      </c>
      <c r="Q135" s="174">
        <f t="shared" si="22"/>
        <v>0.61051122182727569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>
        <f t="shared" si="22"/>
        <v>0.74830160121503353</v>
      </c>
      <c r="L136" s="174">
        <f t="shared" si="22"/>
        <v>0.75026722723270811</v>
      </c>
      <c r="M136" s="174">
        <f t="shared" si="22"/>
        <v>0.75136631038088397</v>
      </c>
      <c r="N136" s="174">
        <f t="shared" si="22"/>
        <v>0.75221965757958031</v>
      </c>
      <c r="O136" s="174">
        <f t="shared" si="22"/>
        <v>0.75376688284138826</v>
      </c>
      <c r="P136" s="174">
        <f t="shared" si="22"/>
        <v>0.75424817545267764</v>
      </c>
      <c r="Q136" s="174">
        <f t="shared" si="22"/>
        <v>0.7549419805633717</v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>
        <f t="shared" si="22"/>
        <v>0.60386471236377093</v>
      </c>
      <c r="L137" s="173">
        <f t="shared" si="22"/>
        <v>0.60548894171400802</v>
      </c>
      <c r="M137" s="173">
        <f t="shared" si="22"/>
        <v>0.60679389109009507</v>
      </c>
      <c r="N137" s="173">
        <f t="shared" si="22"/>
        <v>0.60741032901083969</v>
      </c>
      <c r="O137" s="173">
        <f t="shared" si="22"/>
        <v>0.60922003161728611</v>
      </c>
      <c r="P137" s="173">
        <f t="shared" si="22"/>
        <v>0.60937861738105792</v>
      </c>
      <c r="Q137" s="173">
        <f t="shared" si="22"/>
        <v>0.60985630717215955</v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>
        <f t="shared" si="22"/>
        <v>1.0000000000000002</v>
      </c>
      <c r="L138" s="172">
        <f t="shared" si="22"/>
        <v>1</v>
      </c>
      <c r="M138" s="172">
        <f t="shared" si="22"/>
        <v>1.0000000000000002</v>
      </c>
      <c r="N138" s="172">
        <f t="shared" si="22"/>
        <v>0.99999999999999978</v>
      </c>
      <c r="O138" s="172">
        <f t="shared" si="22"/>
        <v>0.99999999999999967</v>
      </c>
      <c r="P138" s="172">
        <f t="shared" si="22"/>
        <v>1.0000000000000002</v>
      </c>
      <c r="Q138" s="172">
        <f t="shared" si="22"/>
        <v>1.0000000000000009</v>
      </c>
    </row>
    <row r="139" spans="1:17" ht="12" customHeight="1" x14ac:dyDescent="0.25">
      <c r="A139" s="163" t="s">
        <v>142</v>
      </c>
      <c r="B139" s="171">
        <f t="shared" si="22"/>
        <v>0.6802754615215364</v>
      </c>
      <c r="C139" s="171">
        <f t="shared" si="22"/>
        <v>0.68510610805136352</v>
      </c>
      <c r="D139" s="171">
        <f t="shared" si="22"/>
        <v>0.68743046313220724</v>
      </c>
      <c r="E139" s="171">
        <f t="shared" si="22"/>
        <v>0.69300240612338349</v>
      </c>
      <c r="F139" s="171">
        <f t="shared" si="22"/>
        <v>0.70039675703691717</v>
      </c>
      <c r="G139" s="171">
        <f t="shared" si="22"/>
        <v>0.70813284420841427</v>
      </c>
      <c r="H139" s="171">
        <f t="shared" si="22"/>
        <v>0.71850407042269793</v>
      </c>
      <c r="I139" s="171">
        <f t="shared" si="22"/>
        <v>0.72408366055780349</v>
      </c>
      <c r="J139" s="171">
        <f t="shared" si="22"/>
        <v>0.72926332355447199</v>
      </c>
      <c r="K139" s="171">
        <f t="shared" si="22"/>
        <v>0.73219756790747448</v>
      </c>
      <c r="L139" s="171">
        <f t="shared" si="22"/>
        <v>0.73528365769899973</v>
      </c>
      <c r="M139" s="171">
        <f t="shared" si="22"/>
        <v>0.73961043409108262</v>
      </c>
      <c r="N139" s="171">
        <f t="shared" si="22"/>
        <v>0.74387450741873806</v>
      </c>
      <c r="O139" s="171">
        <f t="shared" si="22"/>
        <v>0.74894587157517645</v>
      </c>
      <c r="P139" s="171">
        <f t="shared" si="22"/>
        <v>0.75691437646971471</v>
      </c>
      <c r="Q139" s="171">
        <f t="shared" si="22"/>
        <v>0.75918004675248818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>
        <f t="shared" si="22"/>
        <v>0.83591528368418222</v>
      </c>
      <c r="L140" s="170">
        <f t="shared" si="22"/>
        <v>0.85589585687558933</v>
      </c>
      <c r="M140" s="170">
        <f t="shared" si="22"/>
        <v>0.84858921503985363</v>
      </c>
      <c r="N140" s="170">
        <f t="shared" si="22"/>
        <v>0.85298147328086638</v>
      </c>
      <c r="O140" s="170">
        <f t="shared" si="22"/>
        <v>0.85610584234620135</v>
      </c>
      <c r="P140" s="170">
        <f t="shared" si="22"/>
        <v>0.86230475033914977</v>
      </c>
      <c r="Q140" s="170">
        <f t="shared" si="22"/>
        <v>0.85790474707727837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>
        <f t="shared" si="22"/>
        <v>0.74719006907536534</v>
      </c>
      <c r="L141" s="73">
        <f t="shared" si="22"/>
        <v>0.74892994517276235</v>
      </c>
      <c r="M141" s="73">
        <f t="shared" si="22"/>
        <v>0.75252876498713084</v>
      </c>
      <c r="N141" s="73">
        <f t="shared" si="22"/>
        <v>0.7563256231796206</v>
      </c>
      <c r="O141" s="73">
        <f t="shared" si="22"/>
        <v>0.76136623249928093</v>
      </c>
      <c r="P141" s="73">
        <f t="shared" si="22"/>
        <v>0.76733459951920446</v>
      </c>
      <c r="Q141" s="73">
        <f t="shared" si="22"/>
        <v>0.76807737888677929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>
        <f t="shared" si="22"/>
        <v>0.99999999999999989</v>
      </c>
      <c r="L142" s="65">
        <f t="shared" si="22"/>
        <v>1</v>
      </c>
      <c r="M142" s="65">
        <f t="shared" si="22"/>
        <v>0.99999999999999956</v>
      </c>
      <c r="N142" s="65">
        <f t="shared" si="22"/>
        <v>1.0000000000000002</v>
      </c>
      <c r="O142" s="65">
        <f t="shared" si="22"/>
        <v>0.99999999999999944</v>
      </c>
      <c r="P142" s="65">
        <f t="shared" si="22"/>
        <v>1</v>
      </c>
      <c r="Q142" s="65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0.66512666964596334</v>
      </c>
      <c r="C143" s="169">
        <f t="shared" si="22"/>
        <v>0.68368756174932876</v>
      </c>
      <c r="D143" s="169">
        <f t="shared" si="22"/>
        <v>0.65409715788848788</v>
      </c>
      <c r="E143" s="169">
        <f t="shared" si="22"/>
        <v>0.66871105655193774</v>
      </c>
      <c r="F143" s="169">
        <f t="shared" si="22"/>
        <v>0.70945602174880329</v>
      </c>
      <c r="G143" s="169">
        <f t="shared" si="22"/>
        <v>0.69676157715817266</v>
      </c>
      <c r="H143" s="169">
        <f t="shared" si="22"/>
        <v>0.73572940356983441</v>
      </c>
      <c r="I143" s="169">
        <f t="shared" si="22"/>
        <v>0.73113895110134786</v>
      </c>
      <c r="J143" s="169">
        <f t="shared" si="22"/>
        <v>0.7085242114514686</v>
      </c>
      <c r="K143" s="169">
        <f t="shared" si="22"/>
        <v>0.74267137718403287</v>
      </c>
      <c r="L143" s="169">
        <f t="shared" si="22"/>
        <v>0.73954622341422416</v>
      </c>
      <c r="M143" s="169">
        <f t="shared" si="22"/>
        <v>0.72324934808389918</v>
      </c>
      <c r="N143" s="169">
        <f t="shared" si="22"/>
        <v>0.73408355109612478</v>
      </c>
      <c r="O143" s="169">
        <f t="shared" si="22"/>
        <v>0.76444001658460747</v>
      </c>
      <c r="P143" s="169">
        <f t="shared" si="22"/>
        <v>0.78642278944953758</v>
      </c>
      <c r="Q143" s="169">
        <f t="shared" si="22"/>
        <v>0.73655286891858851</v>
      </c>
    </row>
    <row r="144" spans="1:17" ht="12" customHeight="1" x14ac:dyDescent="0.25">
      <c r="A144" s="23" t="s">
        <v>57</v>
      </c>
      <c r="B144" s="73">
        <f t="shared" si="22"/>
        <v>0.41962552126161762</v>
      </c>
      <c r="C144" s="73">
        <f t="shared" si="22"/>
        <v>0.42292244878268392</v>
      </c>
      <c r="D144" s="73">
        <f t="shared" si="22"/>
        <v>0.43505135533442302</v>
      </c>
      <c r="E144" s="73">
        <f t="shared" si="22"/>
        <v>0.43895484831777121</v>
      </c>
      <c r="F144" s="73">
        <f t="shared" si="22"/>
        <v>0.44285788551180216</v>
      </c>
      <c r="G144" s="73">
        <f t="shared" si="22"/>
        <v>0.44562395097244789</v>
      </c>
      <c r="H144" s="73">
        <f t="shared" si="22"/>
        <v>0.44896185678186934</v>
      </c>
      <c r="I144" s="73">
        <f t="shared" si="22"/>
        <v>0.45286970970579071</v>
      </c>
      <c r="J144" s="73">
        <f t="shared" si="22"/>
        <v>0.46097369598097188</v>
      </c>
      <c r="K144" s="73">
        <f t="shared" si="22"/>
        <v>0.46321780561140102</v>
      </c>
      <c r="L144" s="73">
        <f t="shared" si="22"/>
        <v>0.46921982696749803</v>
      </c>
      <c r="M144" s="73">
        <f t="shared" si="22"/>
        <v>0.47428381491489346</v>
      </c>
      <c r="N144" s="73">
        <f t="shared" si="22"/>
        <v>0.47461133122255778</v>
      </c>
      <c r="O144" s="73">
        <f t="shared" si="22"/>
        <v>0.4757562707373707</v>
      </c>
      <c r="P144" s="73">
        <f t="shared" si="22"/>
        <v>0.47595749247300545</v>
      </c>
      <c r="Q144" s="73">
        <f t="shared" ref="Q144" si="23">IF(Q126=0,"",Q126/Q108)</f>
        <v>0.48253156858166019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0.80347851559196826</v>
      </c>
      <c r="C145" s="65">
        <f t="shared" si="24"/>
        <v>0.80902744392653547</v>
      </c>
      <c r="D145" s="65">
        <f t="shared" si="24"/>
        <v>0.81072891734126806</v>
      </c>
      <c r="E145" s="65">
        <f t="shared" si="24"/>
        <v>0.81534916256408796</v>
      </c>
      <c r="F145" s="65">
        <f t="shared" si="24"/>
        <v>0.82164300230201892</v>
      </c>
      <c r="G145" s="65">
        <f t="shared" si="24"/>
        <v>0.82658711699463172</v>
      </c>
      <c r="H145" s="65">
        <f t="shared" si="24"/>
        <v>0.83203637039187406</v>
      </c>
      <c r="I145" s="65">
        <f t="shared" si="24"/>
        <v>0.83664381725888037</v>
      </c>
      <c r="J145" s="65">
        <f t="shared" si="24"/>
        <v>0.84061128401016394</v>
      </c>
      <c r="K145" s="65">
        <f t="shared" si="24"/>
        <v>0.84449151341218065</v>
      </c>
      <c r="L145" s="65">
        <f t="shared" si="24"/>
        <v>0.84617812657444358</v>
      </c>
      <c r="M145" s="65">
        <f t="shared" si="24"/>
        <v>0.84856689225894733</v>
      </c>
      <c r="N145" s="65">
        <f t="shared" si="24"/>
        <v>0.8524675129759397</v>
      </c>
      <c r="O145" s="65">
        <f t="shared" si="24"/>
        <v>0.85612561554158761</v>
      </c>
      <c r="P145" s="65">
        <f t="shared" si="24"/>
        <v>0.85992232789057887</v>
      </c>
      <c r="Q145" s="65">
        <f t="shared" si="24"/>
        <v>0.861910268353836</v>
      </c>
    </row>
    <row r="147" spans="1:17" ht="12" customHeight="1" x14ac:dyDescent="0.25">
      <c r="A147" s="152" t="s">
        <v>121</v>
      </c>
      <c r="B147" s="168">
        <f>SUM(B148,B150,B152,B161)</f>
        <v>7.090103230044857</v>
      </c>
      <c r="C147" s="168">
        <f t="shared" ref="C147:Q147" si="25">SUM(C148,C150,C152,C161)</f>
        <v>7.5608352124977394</v>
      </c>
      <c r="D147" s="168">
        <f t="shared" si="25"/>
        <v>9.1333170115850812</v>
      </c>
      <c r="E147" s="168">
        <f t="shared" si="25"/>
        <v>9.4508604567179209</v>
      </c>
      <c r="F147" s="168">
        <f t="shared" si="25"/>
        <v>8.7573580630806696</v>
      </c>
      <c r="G147" s="168">
        <f t="shared" si="25"/>
        <v>8.6585774854230415</v>
      </c>
      <c r="H147" s="168">
        <f t="shared" si="25"/>
        <v>5.9952247618287391</v>
      </c>
      <c r="I147" s="168">
        <f t="shared" si="25"/>
        <v>6.0169134302319218</v>
      </c>
      <c r="J147" s="168">
        <f t="shared" si="25"/>
        <v>6.4728480697700643</v>
      </c>
      <c r="K147" s="168">
        <f t="shared" si="25"/>
        <v>5.7792388397604162</v>
      </c>
      <c r="L147" s="168">
        <f t="shared" si="25"/>
        <v>5.1966397850252539</v>
      </c>
      <c r="M147" s="168">
        <f t="shared" si="25"/>
        <v>5.1970661134897602</v>
      </c>
      <c r="N147" s="168">
        <f t="shared" si="25"/>
        <v>4.7404073964504754</v>
      </c>
      <c r="O147" s="168">
        <f t="shared" si="25"/>
        <v>4.3253191537508862</v>
      </c>
      <c r="P147" s="168">
        <f t="shared" si="25"/>
        <v>3.9801075418269072</v>
      </c>
      <c r="Q147" s="168">
        <f t="shared" si="25"/>
        <v>5.2243573648750363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5.746528076573524</v>
      </c>
      <c r="C152" s="157">
        <f t="shared" ref="C152:Q152" si="28">SUM(C153:C154,C157:C158)</f>
        <v>6.2356043579969631</v>
      </c>
      <c r="D152" s="157">
        <f t="shared" si="28"/>
        <v>7.2735196706552365</v>
      </c>
      <c r="E152" s="157">
        <f t="shared" si="28"/>
        <v>7.5514599979834269</v>
      </c>
      <c r="F152" s="157">
        <f t="shared" si="28"/>
        <v>7.2970830475380284</v>
      </c>
      <c r="G152" s="157">
        <f t="shared" si="28"/>
        <v>6.9066990927308378</v>
      </c>
      <c r="H152" s="157">
        <f t="shared" si="28"/>
        <v>4.6585539266387563</v>
      </c>
      <c r="I152" s="157">
        <f t="shared" si="28"/>
        <v>4.5012233207949057</v>
      </c>
      <c r="J152" s="157">
        <f t="shared" si="28"/>
        <v>4.399759509341334</v>
      </c>
      <c r="K152" s="157">
        <f t="shared" si="28"/>
        <v>4.136257183759966</v>
      </c>
      <c r="L152" s="157">
        <f t="shared" si="28"/>
        <v>3.4825547188831711</v>
      </c>
      <c r="M152" s="157">
        <f t="shared" si="28"/>
        <v>2.9513218144718034</v>
      </c>
      <c r="N152" s="157">
        <f t="shared" si="28"/>
        <v>2.5570040130122136</v>
      </c>
      <c r="O152" s="157">
        <f t="shared" si="28"/>
        <v>2.440199929109641</v>
      </c>
      <c r="P152" s="157">
        <f t="shared" si="28"/>
        <v>2.1860104033322445</v>
      </c>
      <c r="Q152" s="157">
        <f t="shared" si="28"/>
        <v>1.9902550239714716</v>
      </c>
    </row>
    <row r="153" spans="1:17" ht="12" customHeight="1" x14ac:dyDescent="0.25">
      <c r="A153" s="167" t="s">
        <v>144</v>
      </c>
      <c r="B153" s="132">
        <f>RES_hhdet_emi!B$167</f>
        <v>5.746528076573524</v>
      </c>
      <c r="C153" s="132">
        <f>RES_hhdet_emi!C$167</f>
        <v>6.2356043579969631</v>
      </c>
      <c r="D153" s="132">
        <f>RES_hhdet_emi!D$167</f>
        <v>7.2735196706552365</v>
      </c>
      <c r="E153" s="132">
        <f>RES_hhdet_emi!E$167</f>
        <v>7.5514599979834269</v>
      </c>
      <c r="F153" s="132">
        <f>RES_hhdet_emi!F$167</f>
        <v>7.2970830475380284</v>
      </c>
      <c r="G153" s="132">
        <f>RES_hhdet_emi!G$167</f>
        <v>6.9066990927308378</v>
      </c>
      <c r="H153" s="132">
        <f>RES_hhdet_emi!H$167</f>
        <v>4.6585539266387563</v>
      </c>
      <c r="I153" s="132">
        <f>RES_hhdet_emi!I$167</f>
        <v>4.5012233207949057</v>
      </c>
      <c r="J153" s="132">
        <f>RES_hhdet_emi!J$167</f>
        <v>4.399759509341334</v>
      </c>
      <c r="K153" s="132">
        <f>RES_hhdet_emi!K$167</f>
        <v>3.9084047222822971</v>
      </c>
      <c r="L153" s="132">
        <f>RES_hhdet_emi!L$167</f>
        <v>3.2816627075428184</v>
      </c>
      <c r="M153" s="132">
        <f>RES_hhdet_emi!M$167</f>
        <v>2.763028995775795</v>
      </c>
      <c r="N153" s="132">
        <f>RES_hhdet_emi!N$167</f>
        <v>2.3783397016302077</v>
      </c>
      <c r="O153" s="132">
        <f>RES_hhdet_emi!O$167</f>
        <v>2.2563715344500475</v>
      </c>
      <c r="P153" s="132">
        <f>RES_hhdet_emi!P$167</f>
        <v>2.0117488149787204</v>
      </c>
      <c r="Q153" s="132">
        <f>RES_hhdet_emi!Q$167</f>
        <v>1.8309715394856401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0.22785246147766869</v>
      </c>
      <c r="L154" s="132">
        <f t="shared" si="29"/>
        <v>0.20089201134035281</v>
      </c>
      <c r="M154" s="132">
        <f t="shared" si="29"/>
        <v>0.18829281869600845</v>
      </c>
      <c r="N154" s="132">
        <f t="shared" si="29"/>
        <v>0.178664311382006</v>
      </c>
      <c r="O154" s="132">
        <f t="shared" si="29"/>
        <v>0.18382839465959369</v>
      </c>
      <c r="P154" s="132">
        <f t="shared" si="29"/>
        <v>0.17426158835352407</v>
      </c>
      <c r="Q154" s="132">
        <f t="shared" si="29"/>
        <v>0.15928348448583154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0.22785246147766869</v>
      </c>
      <c r="L155" s="165">
        <f>RES_hhdet_emi!L$169</f>
        <v>0.20089201134035281</v>
      </c>
      <c r="M155" s="165">
        <f>RES_hhdet_emi!M$169</f>
        <v>0.18829281869600845</v>
      </c>
      <c r="N155" s="165">
        <f>RES_hhdet_emi!N$169</f>
        <v>0.178664311382006</v>
      </c>
      <c r="O155" s="165">
        <f>RES_hhdet_emi!O$169</f>
        <v>0.18382839465959369</v>
      </c>
      <c r="P155" s="165">
        <f>RES_hhdet_emi!P$169</f>
        <v>0.17426158835352407</v>
      </c>
      <c r="Q155" s="165">
        <f>RES_hhdet_emi!Q$169</f>
        <v>0.15928348448583154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1.3435751534713329</v>
      </c>
      <c r="C161" s="157">
        <f t="shared" ref="C161:Q161" si="31">SUM(C162:C163)</f>
        <v>1.3252308545007767</v>
      </c>
      <c r="D161" s="157">
        <f t="shared" si="31"/>
        <v>1.8597973409298445</v>
      </c>
      <c r="E161" s="157">
        <f t="shared" si="31"/>
        <v>1.8994004587344933</v>
      </c>
      <c r="F161" s="157">
        <f t="shared" si="31"/>
        <v>1.4602750155426409</v>
      </c>
      <c r="G161" s="157">
        <f t="shared" si="31"/>
        <v>1.751878392692203</v>
      </c>
      <c r="H161" s="157">
        <f t="shared" si="31"/>
        <v>1.3366708351899823</v>
      </c>
      <c r="I161" s="157">
        <f t="shared" si="31"/>
        <v>1.5156901094370165</v>
      </c>
      <c r="J161" s="157">
        <f t="shared" si="31"/>
        <v>2.0730885604287308</v>
      </c>
      <c r="K161" s="157">
        <f t="shared" si="31"/>
        <v>1.6429816560004504</v>
      </c>
      <c r="L161" s="157">
        <f t="shared" si="31"/>
        <v>1.7140850661420828</v>
      </c>
      <c r="M161" s="157">
        <f t="shared" si="31"/>
        <v>2.2457442990179568</v>
      </c>
      <c r="N161" s="157">
        <f t="shared" si="31"/>
        <v>2.1834033834382618</v>
      </c>
      <c r="O161" s="157">
        <f t="shared" si="31"/>
        <v>1.8851192246412456</v>
      </c>
      <c r="P161" s="157">
        <f t="shared" si="31"/>
        <v>1.7940971384946627</v>
      </c>
      <c r="Q161" s="157">
        <f t="shared" si="31"/>
        <v>3.234102340903565</v>
      </c>
    </row>
    <row r="162" spans="1:17" ht="12" customHeight="1" x14ac:dyDescent="0.25">
      <c r="A162" s="23" t="s">
        <v>57</v>
      </c>
      <c r="B162" s="156">
        <f>RES_hhdet_emi!B$176</f>
        <v>1.3435751534713329</v>
      </c>
      <c r="C162" s="156">
        <f>RES_hhdet_emi!C$176</f>
        <v>1.3252308545007767</v>
      </c>
      <c r="D162" s="156">
        <f>RES_hhdet_emi!D$176</f>
        <v>1.8597973409298445</v>
      </c>
      <c r="E162" s="156">
        <f>RES_hhdet_emi!E$176</f>
        <v>1.8994004587344933</v>
      </c>
      <c r="F162" s="156">
        <f>RES_hhdet_emi!F$176</f>
        <v>1.4602750155426409</v>
      </c>
      <c r="G162" s="156">
        <f>RES_hhdet_emi!G$176</f>
        <v>1.751878392692203</v>
      </c>
      <c r="H162" s="156">
        <f>RES_hhdet_emi!H$176</f>
        <v>1.3366708351899823</v>
      </c>
      <c r="I162" s="156">
        <f>RES_hhdet_emi!I$176</f>
        <v>1.5156901094370165</v>
      </c>
      <c r="J162" s="156">
        <f>RES_hhdet_emi!J$176</f>
        <v>2.0730885604287308</v>
      </c>
      <c r="K162" s="156">
        <f>RES_hhdet_emi!K$176</f>
        <v>1.6429816560004504</v>
      </c>
      <c r="L162" s="156">
        <f>RES_hhdet_emi!L$176</f>
        <v>1.7140850661420828</v>
      </c>
      <c r="M162" s="156">
        <f>RES_hhdet_emi!M$176</f>
        <v>2.2457442990179568</v>
      </c>
      <c r="N162" s="156">
        <f>RES_hhdet_emi!N$176</f>
        <v>2.1834033834382618</v>
      </c>
      <c r="O162" s="156">
        <f>RES_hhdet_emi!O$176</f>
        <v>1.8851192246412456</v>
      </c>
      <c r="P162" s="156">
        <f>RES_hhdet_emi!P$176</f>
        <v>1.7940971384946627</v>
      </c>
      <c r="Q162" s="156">
        <f>RES_hhdet_emi!Q$176</f>
        <v>3.234102340903565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15785.699530840076</v>
      </c>
      <c r="C165" s="168">
        <f t="shared" si="32"/>
        <v>16317.587140665544</v>
      </c>
      <c r="D165" s="168">
        <f t="shared" si="32"/>
        <v>17324.222154634474</v>
      </c>
      <c r="E165" s="168">
        <f t="shared" si="32"/>
        <v>20833.673224164701</v>
      </c>
      <c r="F165" s="168">
        <f t="shared" si="32"/>
        <v>19722.101402852772</v>
      </c>
      <c r="G165" s="168">
        <f t="shared" si="32"/>
        <v>18521.111420792375</v>
      </c>
      <c r="H165" s="168">
        <f t="shared" si="32"/>
        <v>17730.820578310511</v>
      </c>
      <c r="I165" s="168">
        <f t="shared" si="32"/>
        <v>15450.528951986478</v>
      </c>
      <c r="J165" s="168">
        <f t="shared" si="32"/>
        <v>17966.905601071627</v>
      </c>
      <c r="K165" s="168">
        <f t="shared" si="32"/>
        <v>17823.223879702353</v>
      </c>
      <c r="L165" s="168">
        <f t="shared" si="32"/>
        <v>15266.824368540345</v>
      </c>
      <c r="M165" s="168">
        <f t="shared" si="32"/>
        <v>14576.783340150248</v>
      </c>
      <c r="N165" s="168">
        <f t="shared" si="32"/>
        <v>13315.686133515943</v>
      </c>
      <c r="O165" s="168">
        <f t="shared" si="32"/>
        <v>12975.998851612685</v>
      </c>
      <c r="P165" s="168">
        <f t="shared" si="32"/>
        <v>10583.679635429053</v>
      </c>
      <c r="Q165" s="168">
        <f t="shared" si="32"/>
        <v>12611.002157508485</v>
      </c>
    </row>
    <row r="166" spans="1:17" ht="12" customHeight="1" x14ac:dyDescent="0.25">
      <c r="A166" s="158" t="s">
        <v>65</v>
      </c>
      <c r="B166" s="157">
        <f t="shared" ref="B166:Q166" si="33">B167</f>
        <v>11079.502236567314</v>
      </c>
      <c r="C166" s="157">
        <f t="shared" si="33"/>
        <v>11490.074480098237</v>
      </c>
      <c r="D166" s="157">
        <f t="shared" si="33"/>
        <v>12385.29902902299</v>
      </c>
      <c r="E166" s="157">
        <f t="shared" si="33"/>
        <v>15573.860146947416</v>
      </c>
      <c r="F166" s="157">
        <f t="shared" si="33"/>
        <v>14579.677256912149</v>
      </c>
      <c r="G166" s="157">
        <f t="shared" si="33"/>
        <v>13363.548151364574</v>
      </c>
      <c r="H166" s="157">
        <f t="shared" si="33"/>
        <v>12684.09915644329</v>
      </c>
      <c r="I166" s="157">
        <f t="shared" si="33"/>
        <v>10430.639681765797</v>
      </c>
      <c r="J166" s="157">
        <f t="shared" si="33"/>
        <v>12613.430561839798</v>
      </c>
      <c r="K166" s="157">
        <f t="shared" si="33"/>
        <v>12408.854825824752</v>
      </c>
      <c r="L166" s="157">
        <f t="shared" si="33"/>
        <v>11088.280686272052</v>
      </c>
      <c r="M166" s="157">
        <f t="shared" si="33"/>
        <v>10070.946667140273</v>
      </c>
      <c r="N166" s="157">
        <f t="shared" si="33"/>
        <v>8990.8777035246185</v>
      </c>
      <c r="O166" s="157">
        <f t="shared" si="33"/>
        <v>8735.0589547700183</v>
      </c>
      <c r="P166" s="157">
        <f t="shared" si="33"/>
        <v>6601.0554263073464</v>
      </c>
      <c r="Q166" s="157">
        <f t="shared" si="33"/>
        <v>8353.295710776596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11079.502236567314</v>
      </c>
      <c r="C167" s="57">
        <f t="shared" si="34"/>
        <v>11490.074480098237</v>
      </c>
      <c r="D167" s="57">
        <f t="shared" si="34"/>
        <v>12385.29902902299</v>
      </c>
      <c r="E167" s="57">
        <f t="shared" si="34"/>
        <v>15573.860146947416</v>
      </c>
      <c r="F167" s="57">
        <f t="shared" si="34"/>
        <v>14579.677256912149</v>
      </c>
      <c r="G167" s="57">
        <f t="shared" si="34"/>
        <v>13363.548151364574</v>
      </c>
      <c r="H167" s="57">
        <f t="shared" si="34"/>
        <v>12684.09915644329</v>
      </c>
      <c r="I167" s="57">
        <f t="shared" si="34"/>
        <v>10430.639681765797</v>
      </c>
      <c r="J167" s="57">
        <f t="shared" si="34"/>
        <v>12613.430561839798</v>
      </c>
      <c r="K167" s="57">
        <f t="shared" si="34"/>
        <v>12408.854825824752</v>
      </c>
      <c r="L167" s="57">
        <f t="shared" si="34"/>
        <v>11088.280686272052</v>
      </c>
      <c r="M167" s="57">
        <f t="shared" si="34"/>
        <v>10070.946667140273</v>
      </c>
      <c r="N167" s="57">
        <f t="shared" si="34"/>
        <v>8990.8777035246185</v>
      </c>
      <c r="O167" s="57">
        <f t="shared" si="34"/>
        <v>8735.0589547700183</v>
      </c>
      <c r="P167" s="57">
        <f t="shared" si="34"/>
        <v>6601.0554263073464</v>
      </c>
      <c r="Q167" s="57">
        <f t="shared" si="34"/>
        <v>8353.295710776596</v>
      </c>
    </row>
    <row r="168" spans="1:17" ht="12" customHeight="1" x14ac:dyDescent="0.25">
      <c r="A168" s="158" t="s">
        <v>112</v>
      </c>
      <c r="B168" s="157">
        <f t="shared" ref="B168:Q168" si="35">B169</f>
        <v>8.2992478062442796</v>
      </c>
      <c r="C168" s="157">
        <f t="shared" si="35"/>
        <v>9.5529137791973451</v>
      </c>
      <c r="D168" s="157">
        <f t="shared" si="35"/>
        <v>11.223293055813077</v>
      </c>
      <c r="E168" s="157">
        <f t="shared" si="35"/>
        <v>12.535499023503272</v>
      </c>
      <c r="F168" s="157">
        <f t="shared" si="35"/>
        <v>14.433607355075177</v>
      </c>
      <c r="G168" s="157">
        <f t="shared" si="35"/>
        <v>18.099048460349461</v>
      </c>
      <c r="H168" s="157">
        <f t="shared" si="35"/>
        <v>22.451959792007816</v>
      </c>
      <c r="I168" s="157">
        <f t="shared" si="35"/>
        <v>30.796940130630858</v>
      </c>
      <c r="J168" s="157">
        <f t="shared" si="35"/>
        <v>40.157357179823364</v>
      </c>
      <c r="K168" s="157">
        <f t="shared" si="35"/>
        <v>42.808202903894021</v>
      </c>
      <c r="L168" s="157">
        <f t="shared" si="35"/>
        <v>56.740593983468976</v>
      </c>
      <c r="M168" s="157">
        <f t="shared" si="35"/>
        <v>64.211701862133623</v>
      </c>
      <c r="N168" s="157">
        <f t="shared" si="35"/>
        <v>87.185224158611703</v>
      </c>
      <c r="O168" s="157">
        <f t="shared" si="35"/>
        <v>79.993685042727549</v>
      </c>
      <c r="P168" s="157">
        <f t="shared" si="35"/>
        <v>80.106737104354792</v>
      </c>
      <c r="Q168" s="157">
        <f t="shared" si="35"/>
        <v>92.632795247998189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8.2992478062442796</v>
      </c>
      <c r="C169" s="156">
        <f t="shared" si="36"/>
        <v>9.5529137791973451</v>
      </c>
      <c r="D169" s="156">
        <f t="shared" si="36"/>
        <v>11.223293055813077</v>
      </c>
      <c r="E169" s="156">
        <f t="shared" si="36"/>
        <v>12.535499023503272</v>
      </c>
      <c r="F169" s="156">
        <f t="shared" si="36"/>
        <v>14.433607355075177</v>
      </c>
      <c r="G169" s="156">
        <f t="shared" si="36"/>
        <v>18.099048460349461</v>
      </c>
      <c r="H169" s="156">
        <f t="shared" si="36"/>
        <v>22.451959792007816</v>
      </c>
      <c r="I169" s="156">
        <f t="shared" si="36"/>
        <v>30.796940130630858</v>
      </c>
      <c r="J169" s="156">
        <f t="shared" si="36"/>
        <v>40.157357179823364</v>
      </c>
      <c r="K169" s="156">
        <f t="shared" si="36"/>
        <v>42.808202903894021</v>
      </c>
      <c r="L169" s="156">
        <f t="shared" si="36"/>
        <v>56.740593983468976</v>
      </c>
      <c r="M169" s="156">
        <f t="shared" si="36"/>
        <v>64.211701862133623</v>
      </c>
      <c r="N169" s="156">
        <f t="shared" si="36"/>
        <v>87.185224158611703</v>
      </c>
      <c r="O169" s="156">
        <f t="shared" si="36"/>
        <v>79.993685042727549</v>
      </c>
      <c r="P169" s="156">
        <f t="shared" si="36"/>
        <v>80.106737104354792</v>
      </c>
      <c r="Q169" s="156">
        <f t="shared" si="36"/>
        <v>92.632795247998189</v>
      </c>
    </row>
    <row r="170" spans="1:17" ht="12" customHeight="1" x14ac:dyDescent="0.25">
      <c r="A170" s="158" t="s">
        <v>63</v>
      </c>
      <c r="B170" s="157">
        <f t="shared" si="36"/>
        <v>3623.5019160665088</v>
      </c>
      <c r="C170" s="157">
        <f t="shared" si="36"/>
        <v>3703.7396294705682</v>
      </c>
      <c r="D170" s="157">
        <f t="shared" si="36"/>
        <v>3751.4253663225259</v>
      </c>
      <c r="E170" s="157">
        <f t="shared" si="36"/>
        <v>3994.2167775420976</v>
      </c>
      <c r="F170" s="157">
        <f t="shared" si="36"/>
        <v>3889.4330025729196</v>
      </c>
      <c r="G170" s="157">
        <f t="shared" si="36"/>
        <v>3888.4154118151328</v>
      </c>
      <c r="H170" s="157">
        <f t="shared" si="36"/>
        <v>3795.5967298922856</v>
      </c>
      <c r="I170" s="157">
        <f t="shared" si="36"/>
        <v>3773.589402968636</v>
      </c>
      <c r="J170" s="157">
        <f t="shared" si="36"/>
        <v>4040.8117944380519</v>
      </c>
      <c r="K170" s="157">
        <f t="shared" si="36"/>
        <v>4137.7439669380637</v>
      </c>
      <c r="L170" s="157">
        <f t="shared" si="36"/>
        <v>3028.7565125031147</v>
      </c>
      <c r="M170" s="157">
        <f t="shared" si="36"/>
        <v>3356.4348544904037</v>
      </c>
      <c r="N170" s="157">
        <f t="shared" si="36"/>
        <v>3198.9487265413409</v>
      </c>
      <c r="O170" s="157">
        <f t="shared" si="36"/>
        <v>3149.9091319655486</v>
      </c>
      <c r="P170" s="157">
        <f t="shared" si="36"/>
        <v>2950.3920247777933</v>
      </c>
      <c r="Q170" s="157">
        <f t="shared" si="36"/>
        <v>3174.498838763634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3860.8942595082135</v>
      </c>
      <c r="C171" s="132">
        <f t="shared" si="37"/>
        <v>3835.2898757910921</v>
      </c>
      <c r="D171" s="132">
        <f t="shared" si="37"/>
        <v>3814.7766573476674</v>
      </c>
      <c r="E171" s="132">
        <f t="shared" si="37"/>
        <v>3815.9506117503929</v>
      </c>
      <c r="F171" s="132">
        <f t="shared" si="37"/>
        <v>3798.1690336901197</v>
      </c>
      <c r="G171" s="132">
        <f t="shared" si="37"/>
        <v>3785.217884803033</v>
      </c>
      <c r="H171" s="132">
        <f t="shared" si="37"/>
        <v>3754.6453779958861</v>
      </c>
      <c r="I171" s="132">
        <f t="shared" si="37"/>
        <v>3757.186584497822</v>
      </c>
      <c r="J171" s="132">
        <f t="shared" si="37"/>
        <v>3763.8606277746421</v>
      </c>
      <c r="K171" s="132">
        <f t="shared" si="37"/>
        <v>4043.8218801245575</v>
      </c>
      <c r="L171" s="132">
        <f t="shared" si="37"/>
        <v>3754.5831737152139</v>
      </c>
      <c r="M171" s="132">
        <f t="shared" si="37"/>
        <v>3699.7783989618692</v>
      </c>
      <c r="N171" s="132">
        <f t="shared" si="37"/>
        <v>3632.2010794121093</v>
      </c>
      <c r="O171" s="132">
        <f t="shared" si="37"/>
        <v>3580.0915245798105</v>
      </c>
      <c r="P171" s="132">
        <f t="shared" si="37"/>
        <v>3494.2752945588095</v>
      </c>
      <c r="Q171" s="132">
        <f t="shared" si="37"/>
        <v>3470.6382777803829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3182.1826268377622</v>
      </c>
      <c r="L172" s="132">
        <f t="shared" si="38"/>
        <v>2965.6191393538516</v>
      </c>
      <c r="M172" s="132">
        <f t="shared" si="38"/>
        <v>2925.539717311241</v>
      </c>
      <c r="N172" s="132">
        <f t="shared" si="38"/>
        <v>2877.4773107573242</v>
      </c>
      <c r="O172" s="132">
        <f t="shared" si="38"/>
        <v>2840.8608657651425</v>
      </c>
      <c r="P172" s="132">
        <f t="shared" si="38"/>
        <v>2777.067167916266</v>
      </c>
      <c r="Q172" s="132">
        <f t="shared" si="38"/>
        <v>2762.7082706286487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2021.910940062264</v>
      </c>
      <c r="L173" s="165">
        <f t="shared" si="39"/>
        <v>1877.291586857616</v>
      </c>
      <c r="M173" s="165">
        <f t="shared" si="39"/>
        <v>1849.8891994809401</v>
      </c>
      <c r="N173" s="165">
        <f t="shared" si="39"/>
        <v>1816.100539706058</v>
      </c>
      <c r="O173" s="165">
        <f t="shared" si="39"/>
        <v>1790.0457622899128</v>
      </c>
      <c r="P173" s="165">
        <f t="shared" si="39"/>
        <v>1747.1376472794082</v>
      </c>
      <c r="Q173" s="165">
        <f t="shared" si="39"/>
        <v>1735.3191388901992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1160.2716867754975</v>
      </c>
      <c r="L174" s="164">
        <f t="shared" si="39"/>
        <v>1088.3275524962353</v>
      </c>
      <c r="M174" s="164">
        <f t="shared" si="39"/>
        <v>1075.6505178303007</v>
      </c>
      <c r="N174" s="164">
        <f t="shared" si="39"/>
        <v>1061.3767710512657</v>
      </c>
      <c r="O174" s="164">
        <f t="shared" si="39"/>
        <v>1050.8151034752295</v>
      </c>
      <c r="P174" s="164">
        <f t="shared" si="39"/>
        <v>1029.9295206368581</v>
      </c>
      <c r="Q174" s="164">
        <f t="shared" si="39"/>
        <v>1027.38913173845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3445.1581956666682</v>
      </c>
      <c r="C175" s="162">
        <f t="shared" si="40"/>
        <v>3598.7927440001481</v>
      </c>
      <c r="D175" s="162">
        <f t="shared" si="40"/>
        <v>3687.3641499973078</v>
      </c>
      <c r="E175" s="162">
        <f t="shared" si="40"/>
        <v>4178.7323216948917</v>
      </c>
      <c r="F175" s="162">
        <f t="shared" si="40"/>
        <v>3974.5657241253671</v>
      </c>
      <c r="G175" s="162">
        <f t="shared" si="40"/>
        <v>3970.8400104659713</v>
      </c>
      <c r="H175" s="162">
        <f t="shared" si="40"/>
        <v>3812.0586608975286</v>
      </c>
      <c r="I175" s="162">
        <f t="shared" si="40"/>
        <v>3779.4768212380941</v>
      </c>
      <c r="J175" s="162">
        <f t="shared" si="40"/>
        <v>4132.9557256643348</v>
      </c>
      <c r="K175" s="162">
        <f t="shared" si="40"/>
        <v>4291.5162597964691</v>
      </c>
      <c r="L175" s="162">
        <f t="shared" si="40"/>
        <v>2932.3829787356758</v>
      </c>
      <c r="M175" s="162">
        <f t="shared" si="40"/>
        <v>3390.8874913262339</v>
      </c>
      <c r="N175" s="162">
        <f t="shared" si="40"/>
        <v>3228.817479964549</v>
      </c>
      <c r="O175" s="162">
        <f t="shared" si="40"/>
        <v>3192.0366657361983</v>
      </c>
      <c r="P175" s="162">
        <f t="shared" si="40"/>
        <v>2986.5468518848998</v>
      </c>
      <c r="Q175" s="162">
        <f t="shared" si="40"/>
        <v>3250.3928694611532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3306.0298166737139</v>
      </c>
      <c r="L176" s="160">
        <f t="shared" si="41"/>
        <v>2554.5190418640768</v>
      </c>
      <c r="M176" s="160">
        <f t="shared" si="41"/>
        <v>2771.0942634934199</v>
      </c>
      <c r="N176" s="160">
        <f t="shared" si="41"/>
        <v>2675.7855110335472</v>
      </c>
      <c r="O176" s="160">
        <f t="shared" si="41"/>
        <v>2646.8334363433373</v>
      </c>
      <c r="P176" s="160">
        <f t="shared" si="41"/>
        <v>2523.2029465793153</v>
      </c>
      <c r="Q176" s="160">
        <f t="shared" si="41"/>
        <v>2652.5855664690353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2145.7581298982163</v>
      </c>
      <c r="L177" s="156">
        <f t="shared" si="42"/>
        <v>1466.1914893678415</v>
      </c>
      <c r="M177" s="156">
        <f t="shared" si="42"/>
        <v>1695.443745663119</v>
      </c>
      <c r="N177" s="156">
        <f t="shared" si="42"/>
        <v>1614.4087399822815</v>
      </c>
      <c r="O177" s="156">
        <f t="shared" si="42"/>
        <v>1596.0183328681082</v>
      </c>
      <c r="P177" s="156">
        <f t="shared" si="42"/>
        <v>1493.2734259424574</v>
      </c>
      <c r="Q177" s="156">
        <f t="shared" si="42"/>
        <v>1625.1964347305855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1160.2716867754978</v>
      </c>
      <c r="L178" s="57">
        <f t="shared" si="42"/>
        <v>1088.3275524962351</v>
      </c>
      <c r="M178" s="57">
        <f t="shared" si="42"/>
        <v>1075.6505178303009</v>
      </c>
      <c r="N178" s="57">
        <f t="shared" si="42"/>
        <v>1061.3767710512659</v>
      </c>
      <c r="O178" s="57">
        <f t="shared" si="42"/>
        <v>1050.8151034752289</v>
      </c>
      <c r="P178" s="57">
        <f t="shared" si="42"/>
        <v>1029.9295206368579</v>
      </c>
      <c r="Q178" s="57">
        <f t="shared" si="42"/>
        <v>1027.38913173845</v>
      </c>
    </row>
    <row r="179" spans="1:17" ht="12" customHeight="1" x14ac:dyDescent="0.25">
      <c r="A179" s="158" t="s">
        <v>62</v>
      </c>
      <c r="B179" s="157">
        <f t="shared" si="36"/>
        <v>1074.3961304000095</v>
      </c>
      <c r="C179" s="157">
        <f t="shared" si="36"/>
        <v>1114.2201173175397</v>
      </c>
      <c r="D179" s="157">
        <f t="shared" si="36"/>
        <v>1176.2744662331438</v>
      </c>
      <c r="E179" s="157">
        <f t="shared" si="36"/>
        <v>1253.0608006516838</v>
      </c>
      <c r="F179" s="157">
        <f t="shared" si="36"/>
        <v>1238.5575360126263</v>
      </c>
      <c r="G179" s="157">
        <f t="shared" si="36"/>
        <v>1251.0488091523198</v>
      </c>
      <c r="H179" s="157">
        <f t="shared" si="36"/>
        <v>1228.6727321829271</v>
      </c>
      <c r="I179" s="157">
        <f t="shared" si="36"/>
        <v>1215.5029271214146</v>
      </c>
      <c r="J179" s="157">
        <f t="shared" si="36"/>
        <v>1272.5058876139565</v>
      </c>
      <c r="K179" s="157">
        <f t="shared" si="36"/>
        <v>1233.8168840356459</v>
      </c>
      <c r="L179" s="157">
        <f t="shared" si="36"/>
        <v>1093.0465757817096</v>
      </c>
      <c r="M179" s="157">
        <f t="shared" si="36"/>
        <v>1085.1901166574366</v>
      </c>
      <c r="N179" s="157">
        <f t="shared" si="36"/>
        <v>1038.6744792913726</v>
      </c>
      <c r="O179" s="157">
        <f t="shared" si="36"/>
        <v>1011.0370798343898</v>
      </c>
      <c r="P179" s="157">
        <f t="shared" si="36"/>
        <v>952.12544723956034</v>
      </c>
      <c r="Q179" s="157">
        <f t="shared" si="36"/>
        <v>990.57481272025507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1541.2040398250504</v>
      </c>
      <c r="C180" s="156">
        <f t="shared" si="43"/>
        <v>1556.6745300645266</v>
      </c>
      <c r="D180" s="156">
        <f t="shared" si="43"/>
        <v>1542.143125613193</v>
      </c>
      <c r="E180" s="156">
        <f t="shared" si="43"/>
        <v>1520.0008229533207</v>
      </c>
      <c r="F180" s="156">
        <f t="shared" si="43"/>
        <v>1404.5545565064103</v>
      </c>
      <c r="G180" s="156">
        <f t="shared" si="43"/>
        <v>1747.665956063418</v>
      </c>
      <c r="H180" s="156">
        <f t="shared" si="43"/>
        <v>1504.6576201683374</v>
      </c>
      <c r="I180" s="156">
        <f t="shared" si="43"/>
        <v>1673.6440439018952</v>
      </c>
      <c r="J180" s="156">
        <f t="shared" si="43"/>
        <v>1530.9519822558293</v>
      </c>
      <c r="K180" s="156">
        <f t="shared" si="43"/>
        <v>1554.4722820334316</v>
      </c>
      <c r="L180" s="156">
        <f t="shared" si="43"/>
        <v>1524.4208894774404</v>
      </c>
      <c r="M180" s="156">
        <f t="shared" si="43"/>
        <v>1487.9420846495511</v>
      </c>
      <c r="N180" s="156">
        <f t="shared" si="43"/>
        <v>1481.4263155639167</v>
      </c>
      <c r="O180" s="156">
        <f t="shared" si="43"/>
        <v>1503.6511829856361</v>
      </c>
      <c r="P180" s="156">
        <f t="shared" si="43"/>
        <v>1478.4728357568822</v>
      </c>
      <c r="Q180" s="156">
        <f t="shared" si="43"/>
        <v>1353.0940768572109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917.74561890238124</v>
      </c>
      <c r="C181" s="57">
        <f t="shared" si="44"/>
        <v>980.29357360940821</v>
      </c>
      <c r="D181" s="57">
        <f t="shared" si="44"/>
        <v>1005.6664679910898</v>
      </c>
      <c r="E181" s="57">
        <f t="shared" si="44"/>
        <v>1126.7665965519845</v>
      </c>
      <c r="F181" s="57">
        <f t="shared" si="44"/>
        <v>1179.8783266051671</v>
      </c>
      <c r="G181" s="57">
        <f t="shared" si="44"/>
        <v>1090.812239591711</v>
      </c>
      <c r="H181" s="57">
        <f t="shared" si="44"/>
        <v>1157.3790672765476</v>
      </c>
      <c r="I181" s="57">
        <f t="shared" si="44"/>
        <v>1101.2113705131412</v>
      </c>
      <c r="J181" s="57">
        <f t="shared" si="44"/>
        <v>1167.3561351349099</v>
      </c>
      <c r="K181" s="57">
        <f t="shared" si="44"/>
        <v>1147.5671637994101</v>
      </c>
      <c r="L181" s="57">
        <f t="shared" si="44"/>
        <v>983.29018904168743</v>
      </c>
      <c r="M181" s="57">
        <f t="shared" si="44"/>
        <v>955.06603108904903</v>
      </c>
      <c r="N181" s="57">
        <f t="shared" si="44"/>
        <v>914.03764706172524</v>
      </c>
      <c r="O181" s="57">
        <f t="shared" si="44"/>
        <v>915.75368733619246</v>
      </c>
      <c r="P181" s="57">
        <f t="shared" si="44"/>
        <v>878.11672268852635</v>
      </c>
      <c r="Q181" s="57">
        <f t="shared" si="44"/>
        <v>874.89940070530838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11133.529991140173</v>
      </c>
      <c r="C183" s="168">
        <f t="shared" si="45"/>
        <v>11588.786636756169</v>
      </c>
      <c r="D183" s="168">
        <f t="shared" si="45"/>
        <v>12318.34561086083</v>
      </c>
      <c r="E183" s="168">
        <f t="shared" si="45"/>
        <v>14984.867928378564</v>
      </c>
      <c r="F183" s="168">
        <f t="shared" si="45"/>
        <v>14289.857783966036</v>
      </c>
      <c r="G183" s="168">
        <f t="shared" si="45"/>
        <v>13464.675260027407</v>
      </c>
      <c r="H183" s="168">
        <f t="shared" si="45"/>
        <v>13108.591461550013</v>
      </c>
      <c r="I183" s="168">
        <f t="shared" si="45"/>
        <v>11462.298092908401</v>
      </c>
      <c r="J183" s="168">
        <f t="shared" si="45"/>
        <v>13417.256461870569</v>
      </c>
      <c r="K183" s="168">
        <f t="shared" si="45"/>
        <v>13478.627529028474</v>
      </c>
      <c r="L183" s="168">
        <f t="shared" si="45"/>
        <v>11697.377942104255</v>
      </c>
      <c r="M183" s="168">
        <f t="shared" si="45"/>
        <v>11255.200677968473</v>
      </c>
      <c r="N183" s="168">
        <f t="shared" si="45"/>
        <v>10421.512742702011</v>
      </c>
      <c r="O183" s="168">
        <f t="shared" si="45"/>
        <v>10266.057474397645</v>
      </c>
      <c r="P183" s="168">
        <f t="shared" si="45"/>
        <v>8505.0083427159607</v>
      </c>
      <c r="Q183" s="168">
        <f t="shared" si="45"/>
        <v>10130.900169398839</v>
      </c>
    </row>
    <row r="184" spans="1:17" ht="12" customHeight="1" x14ac:dyDescent="0.25">
      <c r="A184" s="158" t="s">
        <v>65</v>
      </c>
      <c r="B184" s="157">
        <f t="shared" ref="B184:Q184" si="46">B185</f>
        <v>8185.5378649054046</v>
      </c>
      <c r="C184" s="157">
        <f t="shared" si="46"/>
        <v>8518.5617216926948</v>
      </c>
      <c r="D184" s="157">
        <f t="shared" si="46"/>
        <v>9211.651580379501</v>
      </c>
      <c r="E184" s="157">
        <f t="shared" si="46"/>
        <v>11620.242815360176</v>
      </c>
      <c r="F184" s="157">
        <f t="shared" si="46"/>
        <v>10915.181529781428</v>
      </c>
      <c r="G184" s="157">
        <f t="shared" si="46"/>
        <v>10044.145601855505</v>
      </c>
      <c r="H184" s="157">
        <f t="shared" si="46"/>
        <v>9581.2117498332118</v>
      </c>
      <c r="I184" s="157">
        <f t="shared" si="46"/>
        <v>7919.0673587667561</v>
      </c>
      <c r="J184" s="157">
        <f t="shared" si="46"/>
        <v>9621.0811183671722</v>
      </c>
      <c r="K184" s="157">
        <f t="shared" si="46"/>
        <v>9524.6740313529408</v>
      </c>
      <c r="L184" s="157">
        <f t="shared" si="46"/>
        <v>8580.7245764830805</v>
      </c>
      <c r="M184" s="157">
        <f t="shared" si="46"/>
        <v>7855.7069489144142</v>
      </c>
      <c r="N184" s="157">
        <f t="shared" si="46"/>
        <v>7059.5118401131194</v>
      </c>
      <c r="O184" s="157">
        <f t="shared" si="46"/>
        <v>6916.9354773150981</v>
      </c>
      <c r="P184" s="157">
        <f t="shared" si="46"/>
        <v>5282.5502689805044</v>
      </c>
      <c r="Q184" s="157">
        <f t="shared" si="46"/>
        <v>6701.5742587879513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8185.5378649054046</v>
      </c>
      <c r="C185" s="57">
        <f t="shared" si="47"/>
        <v>8518.5617216926948</v>
      </c>
      <c r="D185" s="57">
        <f t="shared" si="47"/>
        <v>9211.651580379501</v>
      </c>
      <c r="E185" s="57">
        <f t="shared" si="47"/>
        <v>11620.242815360176</v>
      </c>
      <c r="F185" s="57">
        <f t="shared" si="47"/>
        <v>10915.181529781428</v>
      </c>
      <c r="G185" s="57">
        <f t="shared" si="47"/>
        <v>10044.145601855505</v>
      </c>
      <c r="H185" s="57">
        <f t="shared" si="47"/>
        <v>9581.2117498332118</v>
      </c>
      <c r="I185" s="57">
        <f t="shared" si="47"/>
        <v>7919.0673587667561</v>
      </c>
      <c r="J185" s="57">
        <f t="shared" si="47"/>
        <v>9621.0811183671722</v>
      </c>
      <c r="K185" s="57">
        <f t="shared" si="47"/>
        <v>9524.6740313529408</v>
      </c>
      <c r="L185" s="57">
        <f t="shared" si="47"/>
        <v>8580.7245764830805</v>
      </c>
      <c r="M185" s="57">
        <f t="shared" si="47"/>
        <v>7855.7069489144142</v>
      </c>
      <c r="N185" s="57">
        <f t="shared" si="47"/>
        <v>7059.5118401131194</v>
      </c>
      <c r="O185" s="57">
        <f t="shared" si="47"/>
        <v>6916.9354773150981</v>
      </c>
      <c r="P185" s="57">
        <f t="shared" si="47"/>
        <v>5282.5502689805044</v>
      </c>
      <c r="Q185" s="57">
        <f t="shared" si="47"/>
        <v>6701.5742587879513</v>
      </c>
    </row>
    <row r="186" spans="1:17" ht="12" customHeight="1" x14ac:dyDescent="0.25">
      <c r="A186" s="158" t="s">
        <v>112</v>
      </c>
      <c r="B186" s="157">
        <f t="shared" ref="B186:Q186" si="48">B187</f>
        <v>13.340511602775685</v>
      </c>
      <c r="C186" s="157">
        <f t="shared" si="48"/>
        <v>16.163810790629675</v>
      </c>
      <c r="D186" s="157">
        <f t="shared" si="48"/>
        <v>19.796302949198484</v>
      </c>
      <c r="E186" s="157">
        <f t="shared" si="48"/>
        <v>22.750495409608522</v>
      </c>
      <c r="F186" s="157">
        <f t="shared" si="48"/>
        <v>27.006911200881095</v>
      </c>
      <c r="G186" s="157">
        <f t="shared" si="48"/>
        <v>35.185514421523209</v>
      </c>
      <c r="H186" s="157">
        <f t="shared" si="48"/>
        <v>45.28114307864363</v>
      </c>
      <c r="I186" s="157">
        <f t="shared" si="48"/>
        <v>64.894440957751385</v>
      </c>
      <c r="J186" s="157">
        <f t="shared" si="48"/>
        <v>87.699051429072782</v>
      </c>
      <c r="K186" s="157">
        <f t="shared" si="48"/>
        <v>96.529103924637653</v>
      </c>
      <c r="L186" s="157">
        <f t="shared" si="48"/>
        <v>136.88048405788166</v>
      </c>
      <c r="M186" s="157">
        <f t="shared" si="48"/>
        <v>162.85079209139226</v>
      </c>
      <c r="N186" s="157">
        <f t="shared" si="48"/>
        <v>235.4512399205162</v>
      </c>
      <c r="O186" s="157">
        <f t="shared" si="48"/>
        <v>222.32527211552858</v>
      </c>
      <c r="P186" s="157">
        <f t="shared" si="48"/>
        <v>234.18749243736346</v>
      </c>
      <c r="Q186" s="157">
        <f t="shared" si="48"/>
        <v>280.94423445560324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13.340511602775685</v>
      </c>
      <c r="C187" s="156">
        <f t="shared" si="49"/>
        <v>16.163810790629675</v>
      </c>
      <c r="D187" s="156">
        <f t="shared" si="49"/>
        <v>19.796302949198484</v>
      </c>
      <c r="E187" s="156">
        <f t="shared" si="49"/>
        <v>22.750495409608522</v>
      </c>
      <c r="F187" s="156">
        <f t="shared" si="49"/>
        <v>27.006911200881095</v>
      </c>
      <c r="G187" s="156">
        <f t="shared" si="49"/>
        <v>35.185514421523209</v>
      </c>
      <c r="H187" s="156">
        <f t="shared" si="49"/>
        <v>45.28114307864363</v>
      </c>
      <c r="I187" s="156">
        <f t="shared" si="49"/>
        <v>64.894440957751385</v>
      </c>
      <c r="J187" s="156">
        <f t="shared" si="49"/>
        <v>87.699051429072782</v>
      </c>
      <c r="K187" s="156">
        <f t="shared" si="49"/>
        <v>96.529103924637653</v>
      </c>
      <c r="L187" s="156">
        <f t="shared" si="49"/>
        <v>136.88048405788166</v>
      </c>
      <c r="M187" s="156">
        <f t="shared" si="49"/>
        <v>162.85079209139226</v>
      </c>
      <c r="N187" s="156">
        <f t="shared" si="49"/>
        <v>235.4512399205162</v>
      </c>
      <c r="O187" s="156">
        <f t="shared" si="49"/>
        <v>222.32527211552858</v>
      </c>
      <c r="P187" s="156">
        <f t="shared" si="49"/>
        <v>234.18749243736346</v>
      </c>
      <c r="Q187" s="156">
        <f t="shared" si="49"/>
        <v>280.94423445560324</v>
      </c>
    </row>
    <row r="188" spans="1:17" ht="12" customHeight="1" x14ac:dyDescent="0.25">
      <c r="A188" s="158" t="s">
        <v>63</v>
      </c>
      <c r="B188" s="157">
        <f t="shared" si="49"/>
        <v>2220.0420945385235</v>
      </c>
      <c r="C188" s="157">
        <f t="shared" si="49"/>
        <v>2292.2826690119659</v>
      </c>
      <c r="D188" s="157">
        <f t="shared" si="49"/>
        <v>2317.4999422722312</v>
      </c>
      <c r="E188" s="157">
        <f t="shared" si="49"/>
        <v>2503.9390056811744</v>
      </c>
      <c r="F188" s="157">
        <f t="shared" si="49"/>
        <v>2468.9672407772086</v>
      </c>
      <c r="G188" s="157">
        <f t="shared" si="49"/>
        <v>2513.6614023835564</v>
      </c>
      <c r="H188" s="157">
        <f t="shared" si="49"/>
        <v>2578.1279122066944</v>
      </c>
      <c r="I188" s="157">
        <f t="shared" si="49"/>
        <v>2589.6347579877233</v>
      </c>
      <c r="J188" s="157">
        <f t="shared" si="49"/>
        <v>2806.875061485297</v>
      </c>
      <c r="K188" s="157">
        <f t="shared" si="49"/>
        <v>2941.1039092912288</v>
      </c>
      <c r="L188" s="157">
        <f t="shared" si="49"/>
        <v>2171.4144144280808</v>
      </c>
      <c r="M188" s="157">
        <f t="shared" si="49"/>
        <v>2451.7798925430825</v>
      </c>
      <c r="N188" s="157">
        <f t="shared" si="49"/>
        <v>2364.0758124772456</v>
      </c>
      <c r="O188" s="157">
        <f t="shared" si="49"/>
        <v>2353.9195228907652</v>
      </c>
      <c r="P188" s="157">
        <f t="shared" si="49"/>
        <v>2239.4974311740693</v>
      </c>
      <c r="Q188" s="157">
        <f t="shared" si="49"/>
        <v>2418.7709559676878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2055.4995320395819</v>
      </c>
      <c r="C189" s="132">
        <f t="shared" si="50"/>
        <v>2075.0870531685123</v>
      </c>
      <c r="D189" s="132">
        <f t="shared" si="50"/>
        <v>2102.6016261132368</v>
      </c>
      <c r="E189" s="132">
        <f t="shared" si="50"/>
        <v>2125.2808667916161</v>
      </c>
      <c r="F189" s="132">
        <f t="shared" si="50"/>
        <v>2131.4892727108017</v>
      </c>
      <c r="G189" s="132">
        <f t="shared" si="50"/>
        <v>2140.2819444344018</v>
      </c>
      <c r="H189" s="132">
        <f t="shared" si="50"/>
        <v>2177.9867191073504</v>
      </c>
      <c r="I189" s="132">
        <f t="shared" si="50"/>
        <v>2180.0178784288314</v>
      </c>
      <c r="J189" s="132">
        <f t="shared" si="50"/>
        <v>2184.2936186312031</v>
      </c>
      <c r="K189" s="132">
        <f t="shared" si="50"/>
        <v>2353.2524141630979</v>
      </c>
      <c r="L189" s="132">
        <f t="shared" si="50"/>
        <v>2227.3995602468426</v>
      </c>
      <c r="M189" s="132">
        <f t="shared" si="50"/>
        <v>2219.3049968685791</v>
      </c>
      <c r="N189" s="132">
        <f t="shared" si="50"/>
        <v>2192.4052467507181</v>
      </c>
      <c r="O189" s="132">
        <f t="shared" si="50"/>
        <v>2174.2456805907473</v>
      </c>
      <c r="P189" s="132">
        <f t="shared" si="50"/>
        <v>2128.5774731345618</v>
      </c>
      <c r="Q189" s="132">
        <f t="shared" si="50"/>
        <v>2118.8636154882133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2381.2323550213587</v>
      </c>
      <c r="L190" s="132">
        <f t="shared" si="51"/>
        <v>2225.0068487112644</v>
      </c>
      <c r="M190" s="132">
        <f t="shared" si="51"/>
        <v>2198.1519832688818</v>
      </c>
      <c r="N190" s="132">
        <f t="shared" si="51"/>
        <v>2164.4949973908861</v>
      </c>
      <c r="O190" s="132">
        <f t="shared" si="51"/>
        <v>2141.346839373879</v>
      </c>
      <c r="P190" s="132">
        <f t="shared" si="51"/>
        <v>2094.5978445103788</v>
      </c>
      <c r="Q190" s="132">
        <f t="shared" si="51"/>
        <v>2085.6844535471996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1220.9606682458609</v>
      </c>
      <c r="L191" s="165">
        <f t="shared" si="51"/>
        <v>1136.6792962150287</v>
      </c>
      <c r="M191" s="165">
        <f t="shared" si="51"/>
        <v>1122.5014654385807</v>
      </c>
      <c r="N191" s="165">
        <f t="shared" si="51"/>
        <v>1103.1182263396204</v>
      </c>
      <c r="O191" s="165">
        <f t="shared" si="51"/>
        <v>1090.5317358986497</v>
      </c>
      <c r="P191" s="165">
        <f t="shared" si="51"/>
        <v>1064.6683238735204</v>
      </c>
      <c r="Q191" s="165">
        <f t="shared" si="51"/>
        <v>1058.2953218087487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1160.2716867754982</v>
      </c>
      <c r="L192" s="164">
        <f t="shared" si="51"/>
        <v>1088.3275524962353</v>
      </c>
      <c r="M192" s="164">
        <f t="shared" si="51"/>
        <v>1075.6505178303009</v>
      </c>
      <c r="N192" s="164">
        <f t="shared" si="51"/>
        <v>1061.3767710512657</v>
      </c>
      <c r="O192" s="164">
        <f t="shared" si="51"/>
        <v>1050.8151034752291</v>
      </c>
      <c r="P192" s="164">
        <f t="shared" si="51"/>
        <v>1029.9295206368583</v>
      </c>
      <c r="Q192" s="164">
        <f t="shared" si="51"/>
        <v>1027.3891317384509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2343.6565815718459</v>
      </c>
      <c r="C193" s="162">
        <f t="shared" si="52"/>
        <v>2465.5548905254282</v>
      </c>
      <c r="D193" s="162">
        <f t="shared" si="52"/>
        <v>2534.8064453697466</v>
      </c>
      <c r="E193" s="162">
        <f t="shared" si="52"/>
        <v>2895.8715534801127</v>
      </c>
      <c r="F193" s="162">
        <f t="shared" si="52"/>
        <v>2783.7729438074939</v>
      </c>
      <c r="G193" s="162">
        <f t="shared" si="52"/>
        <v>2811.8822305078384</v>
      </c>
      <c r="H193" s="162">
        <f t="shared" si="52"/>
        <v>2738.9796645449737</v>
      </c>
      <c r="I193" s="162">
        <f t="shared" si="52"/>
        <v>2736.6574117154501</v>
      </c>
      <c r="J193" s="162">
        <f t="shared" si="52"/>
        <v>3014.0130286014578</v>
      </c>
      <c r="K193" s="162">
        <f t="shared" si="52"/>
        <v>3142.2377680583563</v>
      </c>
      <c r="L193" s="162">
        <f t="shared" si="52"/>
        <v>2156.1332823790553</v>
      </c>
      <c r="M193" s="162">
        <f t="shared" si="52"/>
        <v>2507.9357694138175</v>
      </c>
      <c r="N193" s="162">
        <f t="shared" si="52"/>
        <v>2401.83501245364</v>
      </c>
      <c r="O193" s="162">
        <f t="shared" si="52"/>
        <v>2390.6626827197169</v>
      </c>
      <c r="P193" s="162">
        <f t="shared" si="52"/>
        <v>2260.5602481920482</v>
      </c>
      <c r="Q193" s="162">
        <f t="shared" si="52"/>
        <v>2467.6334106014724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2763.5608520731726</v>
      </c>
      <c r="L194" s="160">
        <f t="shared" si="53"/>
        <v>2186.4022642412638</v>
      </c>
      <c r="M194" s="160">
        <f t="shared" si="53"/>
        <v>2351.5207058593228</v>
      </c>
      <c r="N194" s="160">
        <f t="shared" si="53"/>
        <v>2282.3954673849912</v>
      </c>
      <c r="O194" s="160">
        <f t="shared" si="53"/>
        <v>2265.9695685708029</v>
      </c>
      <c r="P194" s="160">
        <f t="shared" si="53"/>
        <v>2175.7698869050832</v>
      </c>
      <c r="Q194" s="160">
        <f t="shared" si="53"/>
        <v>2275.6657495024569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1603.2891652976748</v>
      </c>
      <c r="L195" s="156">
        <f t="shared" si="53"/>
        <v>1098.0747117450285</v>
      </c>
      <c r="M195" s="156">
        <f t="shared" si="53"/>
        <v>1275.8701880290223</v>
      </c>
      <c r="N195" s="156">
        <f t="shared" si="53"/>
        <v>1221.0186963337251</v>
      </c>
      <c r="O195" s="156">
        <f t="shared" si="53"/>
        <v>1215.1544650955748</v>
      </c>
      <c r="P195" s="156">
        <f t="shared" si="53"/>
        <v>1145.8403662682258</v>
      </c>
      <c r="Q195" s="156">
        <f t="shared" si="53"/>
        <v>1248.2766177640067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1160.2716867754978</v>
      </c>
      <c r="L196" s="57">
        <f t="shared" si="53"/>
        <v>1088.3275524962351</v>
      </c>
      <c r="M196" s="57">
        <f t="shared" si="53"/>
        <v>1075.6505178303007</v>
      </c>
      <c r="N196" s="57">
        <f t="shared" si="53"/>
        <v>1061.3767710512659</v>
      </c>
      <c r="O196" s="57">
        <f t="shared" si="53"/>
        <v>1050.8151034752284</v>
      </c>
      <c r="P196" s="57">
        <f t="shared" si="53"/>
        <v>1029.9295206368579</v>
      </c>
      <c r="Q196" s="57">
        <f t="shared" si="53"/>
        <v>1027.3891317384503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714.6095200934684</v>
      </c>
      <c r="C197" s="157">
        <f t="shared" si="54"/>
        <v>761.77843526087986</v>
      </c>
      <c r="D197" s="157">
        <f t="shared" si="54"/>
        <v>769.39778525989743</v>
      </c>
      <c r="E197" s="157">
        <f t="shared" si="54"/>
        <v>837.93561192760455</v>
      </c>
      <c r="F197" s="157">
        <f t="shared" si="54"/>
        <v>878.70210220651802</v>
      </c>
      <c r="G197" s="157">
        <f t="shared" si="54"/>
        <v>871.68274136682419</v>
      </c>
      <c r="H197" s="157">
        <f t="shared" si="54"/>
        <v>903.97065643146402</v>
      </c>
      <c r="I197" s="157">
        <f t="shared" si="54"/>
        <v>888.70153519616929</v>
      </c>
      <c r="J197" s="157">
        <f t="shared" si="54"/>
        <v>901.60123058902991</v>
      </c>
      <c r="K197" s="157">
        <f t="shared" si="54"/>
        <v>916.32048445966518</v>
      </c>
      <c r="L197" s="157">
        <f t="shared" si="54"/>
        <v>808.35846713521289</v>
      </c>
      <c r="M197" s="157">
        <f t="shared" si="54"/>
        <v>784.86304441958157</v>
      </c>
      <c r="N197" s="157">
        <f t="shared" si="54"/>
        <v>762.47385019112915</v>
      </c>
      <c r="O197" s="157">
        <f t="shared" si="54"/>
        <v>772.87720207625421</v>
      </c>
      <c r="P197" s="157">
        <f t="shared" si="54"/>
        <v>748.77315012402335</v>
      </c>
      <c r="Q197" s="157">
        <f t="shared" si="54"/>
        <v>729.61072018759728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646.72854858209769</v>
      </c>
      <c r="C198" s="156">
        <f t="shared" si="55"/>
        <v>658.35260421252337</v>
      </c>
      <c r="D198" s="156">
        <f t="shared" si="55"/>
        <v>670.91145691768281</v>
      </c>
      <c r="E198" s="156">
        <f t="shared" si="55"/>
        <v>667.21173068236226</v>
      </c>
      <c r="F198" s="156">
        <f t="shared" si="55"/>
        <v>622.01806098039583</v>
      </c>
      <c r="G198" s="156">
        <f t="shared" si="55"/>
        <v>778.80180832102099</v>
      </c>
      <c r="H198" s="156">
        <f t="shared" si="55"/>
        <v>675.53387897176549</v>
      </c>
      <c r="I198" s="156">
        <f t="shared" si="55"/>
        <v>757.94269231267685</v>
      </c>
      <c r="J198" s="156">
        <f t="shared" si="55"/>
        <v>705.72859362986469</v>
      </c>
      <c r="K198" s="156">
        <f t="shared" si="55"/>
        <v>720.05923936727299</v>
      </c>
      <c r="L198" s="156">
        <f t="shared" si="55"/>
        <v>715.28850598624399</v>
      </c>
      <c r="M198" s="156">
        <f t="shared" si="55"/>
        <v>705.70684828000856</v>
      </c>
      <c r="N198" s="156">
        <f t="shared" si="55"/>
        <v>703.10171573791956</v>
      </c>
      <c r="O198" s="156">
        <f t="shared" si="55"/>
        <v>715.37147930708193</v>
      </c>
      <c r="P198" s="156">
        <f t="shared" si="55"/>
        <v>703.69022359629935</v>
      </c>
      <c r="Q198" s="156">
        <f t="shared" si="55"/>
        <v>652.91060734446341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737.38888756671747</v>
      </c>
      <c r="C199" s="57">
        <f t="shared" si="56"/>
        <v>793.08440415482858</v>
      </c>
      <c r="D199" s="57">
        <f t="shared" si="56"/>
        <v>815.32288680083332</v>
      </c>
      <c r="E199" s="57">
        <f t="shared" si="56"/>
        <v>918.70820090384825</v>
      </c>
      <c r="F199" s="57">
        <f t="shared" si="56"/>
        <v>969.43877062295144</v>
      </c>
      <c r="G199" s="57">
        <f t="shared" si="56"/>
        <v>901.65134430656997</v>
      </c>
      <c r="H199" s="57">
        <f t="shared" si="56"/>
        <v>962.98147830431128</v>
      </c>
      <c r="I199" s="57">
        <f t="shared" si="56"/>
        <v>921.32168463499761</v>
      </c>
      <c r="J199" s="57">
        <f t="shared" si="56"/>
        <v>981.29273965289929</v>
      </c>
      <c r="K199" s="57">
        <f t="shared" si="56"/>
        <v>969.1107308990878</v>
      </c>
      <c r="L199" s="57">
        <f t="shared" si="56"/>
        <v>832.03865004232557</v>
      </c>
      <c r="M199" s="57">
        <f t="shared" si="56"/>
        <v>810.43741390332161</v>
      </c>
      <c r="N199" s="57">
        <f t="shared" si="56"/>
        <v>779.18739975708854</v>
      </c>
      <c r="O199" s="57">
        <f t="shared" si="56"/>
        <v>784.00018925517634</v>
      </c>
      <c r="P199" s="57">
        <f t="shared" si="56"/>
        <v>755.11217633396336</v>
      </c>
      <c r="Q199" s="57">
        <f t="shared" si="56"/>
        <v>754.08477724452268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464.28545806069394</v>
      </c>
      <c r="C201" s="168">
        <f t="shared" si="57"/>
        <v>468.85992884148203</v>
      </c>
      <c r="D201" s="168">
        <f t="shared" si="57"/>
        <v>547.20010853664132</v>
      </c>
      <c r="E201" s="168">
        <f t="shared" si="57"/>
        <v>551.87506316600991</v>
      </c>
      <c r="F201" s="168">
        <f t="shared" si="57"/>
        <v>499.82067593634315</v>
      </c>
      <c r="G201" s="168">
        <f t="shared" si="57"/>
        <v>478.74474651238751</v>
      </c>
      <c r="H201" s="168">
        <f t="shared" si="57"/>
        <v>314.77605596076546</v>
      </c>
      <c r="I201" s="168">
        <f t="shared" si="57"/>
        <v>301.38817021798855</v>
      </c>
      <c r="J201" s="168">
        <f t="shared" si="57"/>
        <v>314.07870686447984</v>
      </c>
      <c r="K201" s="168">
        <f t="shared" si="57"/>
        <v>263.32705334489515</v>
      </c>
      <c r="L201" s="168">
        <f t="shared" si="57"/>
        <v>212.97704036988742</v>
      </c>
      <c r="M201" s="168">
        <f t="shared" si="57"/>
        <v>191.04051292051756</v>
      </c>
      <c r="N201" s="168">
        <f t="shared" si="57"/>
        <v>160.52309086893348</v>
      </c>
      <c r="O201" s="168">
        <f t="shared" si="57"/>
        <v>127.04338699849866</v>
      </c>
      <c r="P201" s="168">
        <f t="shared" si="57"/>
        <v>91.864181826776246</v>
      </c>
      <c r="Q201" s="168">
        <f t="shared" si="57"/>
        <v>120.1305471469805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376.30332503264515</v>
      </c>
      <c r="C206" s="157">
        <f t="shared" si="62"/>
        <v>386.6801660670323</v>
      </c>
      <c r="D206" s="157">
        <f t="shared" si="62"/>
        <v>435.77494881404567</v>
      </c>
      <c r="E206" s="157">
        <f t="shared" si="62"/>
        <v>440.96116776545557</v>
      </c>
      <c r="F206" s="157">
        <f t="shared" si="62"/>
        <v>416.47640246207567</v>
      </c>
      <c r="G206" s="157">
        <f t="shared" si="62"/>
        <v>381.88096277401513</v>
      </c>
      <c r="H206" s="157">
        <f t="shared" si="62"/>
        <v>244.59487171263029</v>
      </c>
      <c r="I206" s="157">
        <f t="shared" si="62"/>
        <v>225.46700665171841</v>
      </c>
      <c r="J206" s="157">
        <f t="shared" si="62"/>
        <v>213.48728756083915</v>
      </c>
      <c r="K206" s="157">
        <f t="shared" si="62"/>
        <v>188.46572122658972</v>
      </c>
      <c r="L206" s="157">
        <f t="shared" si="62"/>
        <v>142.7276524132447</v>
      </c>
      <c r="M206" s="157">
        <f t="shared" si="62"/>
        <v>108.48852427848122</v>
      </c>
      <c r="N206" s="157">
        <f t="shared" si="62"/>
        <v>86.587112289194863</v>
      </c>
      <c r="O206" s="157">
        <f t="shared" si="62"/>
        <v>71.67361596397933</v>
      </c>
      <c r="P206" s="157">
        <f t="shared" si="62"/>
        <v>50.454932450081813</v>
      </c>
      <c r="Q206" s="157">
        <f t="shared" si="62"/>
        <v>45.764561704602798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877.19860732308405</v>
      </c>
      <c r="C207" s="132">
        <f t="shared" si="63"/>
        <v>871.38126858537782</v>
      </c>
      <c r="D207" s="132">
        <f t="shared" si="63"/>
        <v>866.72064712288329</v>
      </c>
      <c r="E207" s="132">
        <f t="shared" si="63"/>
        <v>866.98737060659323</v>
      </c>
      <c r="F207" s="132">
        <f t="shared" si="63"/>
        <v>862.94738026703249</v>
      </c>
      <c r="G207" s="132">
        <f t="shared" si="63"/>
        <v>860.0048677289052</v>
      </c>
      <c r="H207" s="132">
        <f t="shared" si="63"/>
        <v>853.05876700947749</v>
      </c>
      <c r="I207" s="132">
        <f t="shared" si="63"/>
        <v>853.63613138534163</v>
      </c>
      <c r="J207" s="132">
        <f t="shared" si="63"/>
        <v>855.15247994972481</v>
      </c>
      <c r="K207" s="132">
        <f t="shared" si="63"/>
        <v>918.75992531318673</v>
      </c>
      <c r="L207" s="132">
        <f t="shared" si="63"/>
        <v>853.0446341416216</v>
      </c>
      <c r="M207" s="132">
        <f t="shared" si="63"/>
        <v>840.59294060717798</v>
      </c>
      <c r="N207" s="132">
        <f t="shared" si="63"/>
        <v>825.23931354275078</v>
      </c>
      <c r="O207" s="132">
        <f t="shared" si="63"/>
        <v>813.39997636988016</v>
      </c>
      <c r="P207" s="132">
        <f t="shared" si="63"/>
        <v>793.90245263564339</v>
      </c>
      <c r="Q207" s="132">
        <f t="shared" si="63"/>
        <v>788.53210141500449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459.37996265659001</v>
      </c>
      <c r="L208" s="132">
        <f t="shared" si="64"/>
        <v>426.5223170708129</v>
      </c>
      <c r="M208" s="132">
        <f t="shared" si="64"/>
        <v>420.29647030359018</v>
      </c>
      <c r="N208" s="132">
        <f t="shared" si="64"/>
        <v>412.6196567713763</v>
      </c>
      <c r="O208" s="132">
        <f t="shared" si="64"/>
        <v>406.69998818494184</v>
      </c>
      <c r="P208" s="132">
        <f t="shared" si="64"/>
        <v>396.95122631782255</v>
      </c>
      <c r="Q208" s="132">
        <f t="shared" si="64"/>
        <v>394.26605070750395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459.37996265659001</v>
      </c>
      <c r="L209" s="165">
        <f t="shared" si="65"/>
        <v>426.5223170708129</v>
      </c>
      <c r="M209" s="165">
        <f t="shared" si="65"/>
        <v>420.29647030359018</v>
      </c>
      <c r="N209" s="165">
        <f t="shared" si="65"/>
        <v>412.6196567713763</v>
      </c>
      <c r="O209" s="165">
        <f t="shared" si="65"/>
        <v>406.69998818494184</v>
      </c>
      <c r="P209" s="165">
        <f t="shared" si="65"/>
        <v>396.95122631782255</v>
      </c>
      <c r="Q209" s="165">
        <f t="shared" si="65"/>
        <v>394.26605070750395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87.982133028048779</v>
      </c>
      <c r="C215" s="157">
        <f t="shared" si="71"/>
        <v>82.179762774449742</v>
      </c>
      <c r="D215" s="157">
        <f t="shared" si="71"/>
        <v>111.42515972259568</v>
      </c>
      <c r="E215" s="157">
        <f t="shared" si="71"/>
        <v>110.91389540055435</v>
      </c>
      <c r="F215" s="157">
        <f t="shared" si="71"/>
        <v>83.34427347426751</v>
      </c>
      <c r="G215" s="157">
        <f t="shared" si="71"/>
        <v>96.863783738372391</v>
      </c>
      <c r="H215" s="157">
        <f t="shared" si="71"/>
        <v>70.181184248135182</v>
      </c>
      <c r="I215" s="157">
        <f t="shared" si="71"/>
        <v>75.921163566270124</v>
      </c>
      <c r="J215" s="157">
        <f t="shared" si="71"/>
        <v>100.59141930364069</v>
      </c>
      <c r="K215" s="157">
        <f t="shared" si="71"/>
        <v>74.861332118305455</v>
      </c>
      <c r="L215" s="157">
        <f t="shared" si="71"/>
        <v>70.249387956642721</v>
      </c>
      <c r="M215" s="157">
        <f t="shared" si="71"/>
        <v>82.551988642036335</v>
      </c>
      <c r="N215" s="157">
        <f t="shared" si="71"/>
        <v>73.935978579738631</v>
      </c>
      <c r="O215" s="157">
        <f t="shared" si="71"/>
        <v>55.369771034519331</v>
      </c>
      <c r="P215" s="157">
        <f t="shared" si="71"/>
        <v>41.409249376694426</v>
      </c>
      <c r="Q215" s="157">
        <f t="shared" si="71"/>
        <v>74.365985442377706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350.16292767040215</v>
      </c>
      <c r="C216" s="156">
        <f t="shared" si="72"/>
        <v>353.67783680298282</v>
      </c>
      <c r="D216" s="156">
        <f t="shared" si="72"/>
        <v>350.37628879612748</v>
      </c>
      <c r="E216" s="156">
        <f t="shared" si="72"/>
        <v>345.34553795172599</v>
      </c>
      <c r="F216" s="156">
        <f t="shared" si="72"/>
        <v>319.1160436063463</v>
      </c>
      <c r="G216" s="156">
        <f t="shared" si="72"/>
        <v>397.07125854311039</v>
      </c>
      <c r="H216" s="156">
        <f t="shared" si="72"/>
        <v>341.85954864193917</v>
      </c>
      <c r="I216" s="156">
        <f t="shared" si="72"/>
        <v>380.2534143093369</v>
      </c>
      <c r="J216" s="156">
        <f t="shared" si="72"/>
        <v>347.83365107864631</v>
      </c>
      <c r="K216" s="156">
        <f t="shared" si="72"/>
        <v>353.17748409296007</v>
      </c>
      <c r="L216" s="156">
        <f t="shared" si="72"/>
        <v>346.34978099456106</v>
      </c>
      <c r="M216" s="156">
        <f t="shared" si="72"/>
        <v>338.06176411530294</v>
      </c>
      <c r="N216" s="156">
        <f t="shared" si="72"/>
        <v>336.58137558783125</v>
      </c>
      <c r="O216" s="156">
        <f t="shared" si="72"/>
        <v>341.630885219508</v>
      </c>
      <c r="P216" s="156">
        <f t="shared" si="72"/>
        <v>335.91034235062011</v>
      </c>
      <c r="Q216" s="156">
        <f t="shared" si="72"/>
        <v>307.4241768919739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228.34174617377926</v>
      </c>
      <c r="C219" s="184">
        <f>C165/RES_summary!C$19</f>
        <v>235.03940574052962</v>
      </c>
      <c r="D219" s="184">
        <f>D165/RES_summary!D$19</f>
        <v>248.10700521436598</v>
      </c>
      <c r="E219" s="184">
        <f>E165/RES_summary!E$19</f>
        <v>296.33769817804244</v>
      </c>
      <c r="F219" s="184">
        <f>F165/RES_summary!F$19</f>
        <v>278.38013382796458</v>
      </c>
      <c r="G219" s="184">
        <f>G165/RES_summary!G$19</f>
        <v>259.23079221877703</v>
      </c>
      <c r="H219" s="184">
        <f>H165/RES_summary!H$19</f>
        <v>246.29261171529527</v>
      </c>
      <c r="I219" s="184">
        <f>I165/RES_summary!I$19</f>
        <v>212.41080574117908</v>
      </c>
      <c r="J219" s="184">
        <f>J165/RES_summary!J$19</f>
        <v>244.43363543309297</v>
      </c>
      <c r="K219" s="184">
        <f>K165/RES_summary!K$19</f>
        <v>238.98624507165204</v>
      </c>
      <c r="L219" s="184">
        <f>L165/RES_summary!L$19</f>
        <v>195.76572689281738</v>
      </c>
      <c r="M219" s="184">
        <f>M165/RES_summary!M$19</f>
        <v>184.5335600421688</v>
      </c>
      <c r="N219" s="184">
        <f>N165/RES_summary!N$19</f>
        <v>165.82423578475644</v>
      </c>
      <c r="O219" s="184">
        <f>O165/RES_summary!O$19</f>
        <v>159.66109195347605</v>
      </c>
      <c r="P219" s="184">
        <f>P165/RES_summary!P$19</f>
        <v>128.96111192014143</v>
      </c>
      <c r="Q219" s="184">
        <f>Q165/RES_summary!Q$19</f>
        <v>151.6448686132097</v>
      </c>
    </row>
    <row r="220" spans="1:17" ht="12" customHeight="1" x14ac:dyDescent="0.25">
      <c r="A220" s="158" t="s">
        <v>65</v>
      </c>
      <c r="B220" s="178">
        <f>B166/RES_summary!B$19</f>
        <v>160.26612456999158</v>
      </c>
      <c r="C220" s="178">
        <f>C166/RES_summary!C$19</f>
        <v>165.5036528646088</v>
      </c>
      <c r="D220" s="178">
        <f>D166/RES_summary!D$19</f>
        <v>177.37474290891902</v>
      </c>
      <c r="E220" s="178">
        <f>E166/RES_summary!E$19</f>
        <v>221.52223556718403</v>
      </c>
      <c r="F220" s="178">
        <f>F166/RES_summary!F$19</f>
        <v>205.79412016209653</v>
      </c>
      <c r="G220" s="178">
        <f>G166/RES_summary!G$19</f>
        <v>187.04294226333226</v>
      </c>
      <c r="H220" s="178">
        <f>H166/RES_summary!H$19</f>
        <v>176.19037397049016</v>
      </c>
      <c r="I220" s="178">
        <f>I166/RES_summary!I$19</f>
        <v>143.39836429450727</v>
      </c>
      <c r="J220" s="178">
        <f>J166/RES_summary!J$19</f>
        <v>171.60142964904816</v>
      </c>
      <c r="K220" s="178">
        <f>K166/RES_summary!K$19</f>
        <v>166.3865998923103</v>
      </c>
      <c r="L220" s="178">
        <f>L166/RES_summary!L$19</f>
        <v>142.18446981107024</v>
      </c>
      <c r="M220" s="178">
        <f>M166/RES_summary!M$19</f>
        <v>127.49230046956669</v>
      </c>
      <c r="N220" s="178">
        <f>N166/RES_summary!N$19</f>
        <v>111.9660984249641</v>
      </c>
      <c r="O220" s="178">
        <f>O166/RES_summary!O$19</f>
        <v>107.47912873183094</v>
      </c>
      <c r="P220" s="178">
        <f>P166/RES_summary!P$19</f>
        <v>80.433221426450373</v>
      </c>
      <c r="Q220" s="178">
        <f>Q166/RES_summary!Q$19</f>
        <v>100.44676979091641</v>
      </c>
    </row>
    <row r="221" spans="1:17" ht="12" customHeight="1" x14ac:dyDescent="0.25">
      <c r="A221" s="23" t="s">
        <v>60</v>
      </c>
      <c r="B221" s="176">
        <f>B167/RES_summary!B$19</f>
        <v>160.26612456999158</v>
      </c>
      <c r="C221" s="176">
        <f>C167/RES_summary!C$19</f>
        <v>165.5036528646088</v>
      </c>
      <c r="D221" s="176">
        <f>D167/RES_summary!D$19</f>
        <v>177.37474290891902</v>
      </c>
      <c r="E221" s="176">
        <f>E167/RES_summary!E$19</f>
        <v>221.52223556718403</v>
      </c>
      <c r="F221" s="176">
        <f>F167/RES_summary!F$19</f>
        <v>205.79412016209653</v>
      </c>
      <c r="G221" s="176">
        <f>G167/RES_summary!G$19</f>
        <v>187.04294226333226</v>
      </c>
      <c r="H221" s="176">
        <f>H167/RES_summary!H$19</f>
        <v>176.19037397049016</v>
      </c>
      <c r="I221" s="176">
        <f>I167/RES_summary!I$19</f>
        <v>143.39836429450727</v>
      </c>
      <c r="J221" s="176">
        <f>J167/RES_summary!J$19</f>
        <v>171.60142964904816</v>
      </c>
      <c r="K221" s="176">
        <f>K167/RES_summary!K$19</f>
        <v>166.3865998923103</v>
      </c>
      <c r="L221" s="176">
        <f>L167/RES_summary!L$19</f>
        <v>142.18446981107024</v>
      </c>
      <c r="M221" s="176">
        <f>M167/RES_summary!M$19</f>
        <v>127.49230046956669</v>
      </c>
      <c r="N221" s="176">
        <f>N167/RES_summary!N$19</f>
        <v>111.9660984249641</v>
      </c>
      <c r="O221" s="176">
        <f>O167/RES_summary!O$19</f>
        <v>107.47912873183094</v>
      </c>
      <c r="P221" s="176">
        <f>P167/RES_summary!P$19</f>
        <v>80.433221426450373</v>
      </c>
      <c r="Q221" s="176">
        <f>Q167/RES_summary!Q$19</f>
        <v>100.44676979091641</v>
      </c>
    </row>
    <row r="222" spans="1:17" ht="12" customHeight="1" x14ac:dyDescent="0.25">
      <c r="A222" s="158" t="s">
        <v>112</v>
      </c>
      <c r="B222" s="178">
        <f>B168/RES_summary!B$19</f>
        <v>0.12004946200226294</v>
      </c>
      <c r="C222" s="178">
        <f>C168/RES_summary!C$19</f>
        <v>0.13760068559140426</v>
      </c>
      <c r="D222" s="178">
        <f>D168/RES_summary!D$19</f>
        <v>0.160733197939052</v>
      </c>
      <c r="E222" s="178">
        <f>E168/RES_summary!E$19</f>
        <v>0.17830465545698296</v>
      </c>
      <c r="F222" s="178">
        <f>F168/RES_summary!F$19</f>
        <v>0.20373232370384831</v>
      </c>
      <c r="G222" s="178">
        <f>G168/RES_summary!G$19</f>
        <v>0.25332338671183807</v>
      </c>
      <c r="H222" s="178">
        <f>H168/RES_summary!H$19</f>
        <v>0.31187230116494175</v>
      </c>
      <c r="I222" s="178">
        <f>I168/RES_summary!I$19</f>
        <v>0.42339022099752111</v>
      </c>
      <c r="J222" s="178">
        <f>J168/RES_summary!J$19</f>
        <v>0.54632717635383932</v>
      </c>
      <c r="K222" s="178">
        <f>K168/RES_summary!K$19</f>
        <v>0.57400230953267206</v>
      </c>
      <c r="L222" s="178">
        <f>L168/RES_summary!L$19</f>
        <v>0.72758180466092848</v>
      </c>
      <c r="M222" s="178">
        <f>M168/RES_summary!M$19</f>
        <v>0.81288262742771489</v>
      </c>
      <c r="N222" s="178">
        <f>N168/RES_summary!N$19</f>
        <v>1.0857437628718767</v>
      </c>
      <c r="O222" s="178">
        <f>O168/RES_summary!O$19</f>
        <v>0.98426943847309356</v>
      </c>
      <c r="P222" s="178">
        <f>P168/RES_summary!P$19</f>
        <v>0.97609283775842937</v>
      </c>
      <c r="Q222" s="178">
        <f>Q168/RES_summary!Q$19</f>
        <v>1.113891496425873</v>
      </c>
    </row>
    <row r="223" spans="1:17" ht="12" customHeight="1" x14ac:dyDescent="0.25">
      <c r="A223" s="23" t="s">
        <v>60</v>
      </c>
      <c r="B223" s="177">
        <f>B169/RES_summary!B$19</f>
        <v>0.12004946200226294</v>
      </c>
      <c r="C223" s="177">
        <f>C169/RES_summary!C$19</f>
        <v>0.13760068559140426</v>
      </c>
      <c r="D223" s="177">
        <f>D169/RES_summary!D$19</f>
        <v>0.160733197939052</v>
      </c>
      <c r="E223" s="177">
        <f>E169/RES_summary!E$19</f>
        <v>0.17830465545698296</v>
      </c>
      <c r="F223" s="177">
        <f>F169/RES_summary!F$19</f>
        <v>0.20373232370384831</v>
      </c>
      <c r="G223" s="177">
        <f>G169/RES_summary!G$19</f>
        <v>0.25332338671183807</v>
      </c>
      <c r="H223" s="177">
        <f>H169/RES_summary!H$19</f>
        <v>0.31187230116494175</v>
      </c>
      <c r="I223" s="177">
        <f>I169/RES_summary!I$19</f>
        <v>0.42339022099752111</v>
      </c>
      <c r="J223" s="177">
        <f>J169/RES_summary!J$19</f>
        <v>0.54632717635383932</v>
      </c>
      <c r="K223" s="177">
        <f>K169/RES_summary!K$19</f>
        <v>0.57400230953267206</v>
      </c>
      <c r="L223" s="177">
        <f>L169/RES_summary!L$19</f>
        <v>0.72758180466092848</v>
      </c>
      <c r="M223" s="177">
        <f>M169/RES_summary!M$19</f>
        <v>0.81288262742771489</v>
      </c>
      <c r="N223" s="177">
        <f>N169/RES_summary!N$19</f>
        <v>1.0857437628718767</v>
      </c>
      <c r="O223" s="177">
        <f>O169/RES_summary!O$19</f>
        <v>0.98426943847309356</v>
      </c>
      <c r="P223" s="177">
        <f>P169/RES_summary!P$19</f>
        <v>0.97609283775842937</v>
      </c>
      <c r="Q223" s="177">
        <f>Q169/RES_summary!Q$19</f>
        <v>1.113891496425873</v>
      </c>
    </row>
    <row r="224" spans="1:17" ht="12" customHeight="1" x14ac:dyDescent="0.25">
      <c r="A224" s="158" t="s">
        <v>63</v>
      </c>
      <c r="B224" s="178">
        <f>B170/RES_summary!B$19</f>
        <v>52.414323049935149</v>
      </c>
      <c r="C224" s="178">
        <f>C170/RES_summary!C$19</f>
        <v>53.348865492432459</v>
      </c>
      <c r="D224" s="178">
        <f>D170/RES_summary!D$19</f>
        <v>53.725639432215296</v>
      </c>
      <c r="E224" s="178">
        <f>E170/RES_summary!E$19</f>
        <v>56.813649381236267</v>
      </c>
      <c r="F224" s="178">
        <f>F170/RES_summary!F$19</f>
        <v>54.89987388537282</v>
      </c>
      <c r="G224" s="178">
        <f>G170/RES_summary!G$19</f>
        <v>54.424218114088461</v>
      </c>
      <c r="H224" s="178">
        <f>H170/RES_summary!H$19</f>
        <v>52.723303329048775</v>
      </c>
      <c r="I224" s="178">
        <f>I170/RES_summary!I$19</f>
        <v>51.878558210648656</v>
      </c>
      <c r="J224" s="178">
        <f>J170/RES_summary!J$19</f>
        <v>54.9738691205959</v>
      </c>
      <c r="K224" s="178">
        <f>K170/RES_summary!K$19</f>
        <v>55.481763591185036</v>
      </c>
      <c r="L224" s="178">
        <f>L170/RES_summary!L$19</f>
        <v>38.837593591064298</v>
      </c>
      <c r="M224" s="178">
        <f>M170/RES_summary!M$19</f>
        <v>42.490504132192775</v>
      </c>
      <c r="N224" s="178">
        <f>N170/RES_summary!N$19</f>
        <v>39.837468574611961</v>
      </c>
      <c r="O224" s="178">
        <f>O170/RES_summary!O$19</f>
        <v>38.757550560459677</v>
      </c>
      <c r="P224" s="178">
        <f>P170/RES_summary!P$19</f>
        <v>35.950241241427854</v>
      </c>
      <c r="Q224" s="178">
        <f>Q170/RES_summary!Q$19</f>
        <v>38.17273625874995</v>
      </c>
    </row>
    <row r="225" spans="1:17" ht="12" customHeight="1" x14ac:dyDescent="0.25">
      <c r="A225" s="167" t="s">
        <v>144</v>
      </c>
      <c r="B225" s="183">
        <f>B171/RES_summary!B$19</f>
        <v>55.848227396325534</v>
      </c>
      <c r="C225" s="183">
        <f>C171/RES_summary!C$19</f>
        <v>55.24372233944392</v>
      </c>
      <c r="D225" s="183">
        <f>D171/RES_summary!D$19</f>
        <v>54.632918209433406</v>
      </c>
      <c r="E225" s="183">
        <f>E171/RES_summary!E$19</f>
        <v>54.277995458601744</v>
      </c>
      <c r="F225" s="183">
        <f>F171/RES_summary!F$19</f>
        <v>53.611670597482309</v>
      </c>
      <c r="G225" s="183">
        <f>G171/RES_summary!G$19</f>
        <v>52.979813614025218</v>
      </c>
      <c r="H225" s="183">
        <f>H171/RES_summary!H$19</f>
        <v>52.154462458583133</v>
      </c>
      <c r="I225" s="183">
        <f>I171/RES_summary!I$19</f>
        <v>51.653055517592705</v>
      </c>
      <c r="J225" s="183">
        <f>J171/RES_summary!J$19</f>
        <v>51.206042762063909</v>
      </c>
      <c r="K225" s="183">
        <f>K171/RES_summary!K$19</f>
        <v>54.222390595123656</v>
      </c>
      <c r="L225" s="183">
        <f>L171/RES_summary!L$19</f>
        <v>48.144832640933494</v>
      </c>
      <c r="M225" s="183">
        <f>M171/RES_summary!M$19</f>
        <v>46.837032793581471</v>
      </c>
      <c r="N225" s="183">
        <f>N171/RES_summary!N$19</f>
        <v>45.232890154571713</v>
      </c>
      <c r="O225" s="183">
        <f>O171/RES_summary!O$19</f>
        <v>44.050660657754108</v>
      </c>
      <c r="P225" s="183">
        <f>P171/RES_summary!P$19</f>
        <v>42.577406239027361</v>
      </c>
      <c r="Q225" s="183">
        <f>Q171/RES_summary!Q$19</f>
        <v>41.733755895412742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42.668929159683714</v>
      </c>
      <c r="L226" s="183">
        <f>L172/RES_summary!L$19</f>
        <v>38.027986206431088</v>
      </c>
      <c r="M226" s="183">
        <f>M172/RES_summary!M$19</f>
        <v>37.035623462496964</v>
      </c>
      <c r="N226" s="183">
        <f>N172/RES_summary!N$19</f>
        <v>35.834088552395066</v>
      </c>
      <c r="O226" s="183">
        <f>O172/RES_summary!O$19</f>
        <v>34.954915849086156</v>
      </c>
      <c r="P226" s="183">
        <f>P172/RES_summary!P$19</f>
        <v>33.838294637390668</v>
      </c>
      <c r="Q226" s="183">
        <f>Q172/RES_summary!Q$19</f>
        <v>33.221034100503232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27.111195297561629</v>
      </c>
      <c r="L227" s="182">
        <f>L173/RES_summary!L$19</f>
        <v>24.072416320466864</v>
      </c>
      <c r="M227" s="182">
        <f>M173/RES_summary!M$19</f>
        <v>23.418516396790803</v>
      </c>
      <c r="N227" s="182">
        <f>N173/RES_summary!N$19</f>
        <v>22.616445077285899</v>
      </c>
      <c r="O227" s="182">
        <f>O173/RES_summary!O$19</f>
        <v>22.025330328877146</v>
      </c>
      <c r="P227" s="182">
        <f>P173/RES_summary!P$19</f>
        <v>21.28870311951372</v>
      </c>
      <c r="Q227" s="182">
        <f>Q173/RES_summary!Q$19</f>
        <v>20.866877947706463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15.557733862122078</v>
      </c>
      <c r="L228" s="181">
        <f>L174/RES_summary!L$19</f>
        <v>13.95556988596422</v>
      </c>
      <c r="M228" s="181">
        <f>M174/RES_summary!M$19</f>
        <v>13.617107065706158</v>
      </c>
      <c r="N228" s="181">
        <f>N174/RES_summary!N$19</f>
        <v>13.21764347510916</v>
      </c>
      <c r="O228" s="181">
        <f>O174/RES_summary!O$19</f>
        <v>12.929585520209006</v>
      </c>
      <c r="P228" s="181">
        <f>P174/RES_summary!P$19</f>
        <v>12.549591517876951</v>
      </c>
      <c r="Q228" s="181">
        <f>Q174/RES_summary!Q$19</f>
        <v>12.354156152796774</v>
      </c>
    </row>
    <row r="229" spans="1:17" ht="12" customHeight="1" x14ac:dyDescent="0.25">
      <c r="A229" s="163" t="s">
        <v>142</v>
      </c>
      <c r="B229" s="180">
        <f>B175/RES_summary!B$19</f>
        <v>49.834563030072374</v>
      </c>
      <c r="C229" s="180">
        <f>C175/RES_summary!C$19</f>
        <v>51.837204890736359</v>
      </c>
      <c r="D229" s="180">
        <f>D175/RES_summary!D$19</f>
        <v>52.80819353531033</v>
      </c>
      <c r="E229" s="180">
        <f>E175/RES_summary!E$19</f>
        <v>59.438194320766499</v>
      </c>
      <c r="F229" s="180">
        <f>F175/RES_summary!F$19</f>
        <v>56.101533786354828</v>
      </c>
      <c r="G229" s="180">
        <f>G175/RES_summary!G$19</f>
        <v>55.577874259290653</v>
      </c>
      <c r="H229" s="180">
        <f>H175/RES_summary!H$19</f>
        <v>52.951970240613939</v>
      </c>
      <c r="I229" s="180">
        <f>I175/RES_summary!I$19</f>
        <v>51.959497268608231</v>
      </c>
      <c r="J229" s="180">
        <f>J175/RES_summary!J$19</f>
        <v>56.22745594254669</v>
      </c>
      <c r="K229" s="180">
        <f>K175/RES_summary!K$19</f>
        <v>57.543649988075344</v>
      </c>
      <c r="L229" s="180">
        <f>L175/RES_summary!L$19</f>
        <v>37.601800577679683</v>
      </c>
      <c r="M229" s="180">
        <f>M175/RES_summary!M$19</f>
        <v>42.926654384261369</v>
      </c>
      <c r="N229" s="180">
        <f>N175/RES_summary!N$19</f>
        <v>40.209433125336844</v>
      </c>
      <c r="O229" s="180">
        <f>O175/RES_summary!O$19</f>
        <v>39.275902027660443</v>
      </c>
      <c r="P229" s="180">
        <f>P175/RES_summary!P$19</f>
        <v>36.390784310154622</v>
      </c>
      <c r="Q229" s="180">
        <f>Q175/RES_summary!Q$19</f>
        <v>39.085347339924013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44.329558856159508</v>
      </c>
      <c r="L230" s="179">
        <f>L176/RES_summary!L$19</f>
        <v>32.756470174804107</v>
      </c>
      <c r="M230" s="179">
        <f>M176/RES_summary!M$19</f>
        <v>35.08043425783687</v>
      </c>
      <c r="N230" s="179">
        <f>N176/RES_summary!N$19</f>
        <v>33.322360037777671</v>
      </c>
      <c r="O230" s="179">
        <f>O176/RES_summary!O$19</f>
        <v>32.567536534039334</v>
      </c>
      <c r="P230" s="179">
        <f>P176/RES_summary!P$19</f>
        <v>30.744983672954351</v>
      </c>
      <c r="Q230" s="179">
        <f>Q176/RES_summary!Q$19</f>
        <v>31.896829822758882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28.771824994037427</v>
      </c>
      <c r="L231" s="177">
        <f>L177/RES_summary!L$19</f>
        <v>18.800900288839888</v>
      </c>
      <c r="M231" s="177">
        <f>M177/RES_summary!M$19</f>
        <v>21.463327192130709</v>
      </c>
      <c r="N231" s="177">
        <f>N177/RES_summary!N$19</f>
        <v>20.104716562668511</v>
      </c>
      <c r="O231" s="177">
        <f>O177/RES_summary!O$19</f>
        <v>19.637951013830332</v>
      </c>
      <c r="P231" s="177">
        <f>P177/RES_summary!P$19</f>
        <v>18.195392155077403</v>
      </c>
      <c r="Q231" s="177">
        <f>Q177/RES_summary!Q$19</f>
        <v>19.542673669962113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15.557733862122081</v>
      </c>
      <c r="L232" s="176">
        <f>L178/RES_summary!L$19</f>
        <v>13.955569885964218</v>
      </c>
      <c r="M232" s="176">
        <f>M178/RES_summary!M$19</f>
        <v>13.617107065706159</v>
      </c>
      <c r="N232" s="176">
        <f>N178/RES_summary!N$19</f>
        <v>13.217643475109163</v>
      </c>
      <c r="O232" s="176">
        <f>O178/RES_summary!O$19</f>
        <v>12.929585520208997</v>
      </c>
      <c r="P232" s="176">
        <f>P178/RES_summary!P$19</f>
        <v>12.549591517876948</v>
      </c>
      <c r="Q232" s="176">
        <f>Q178/RES_summary!Q$19</f>
        <v>12.354156152796774</v>
      </c>
    </row>
    <row r="233" spans="1:17" ht="12" customHeight="1" x14ac:dyDescent="0.25">
      <c r="A233" s="158" t="s">
        <v>62</v>
      </c>
      <c r="B233" s="178">
        <f>B179/RES_summary!B$19</f>
        <v>15.541249091850272</v>
      </c>
      <c r="C233" s="178">
        <f>C179/RES_summary!C$19</f>
        <v>16.049286697896942</v>
      </c>
      <c r="D233" s="178">
        <f>D179/RES_summary!D$19</f>
        <v>16.845889675292597</v>
      </c>
      <c r="E233" s="178">
        <f>E179/RES_summary!E$19</f>
        <v>17.823508574165171</v>
      </c>
      <c r="F233" s="178">
        <f>F179/RES_summary!F$19</f>
        <v>17.482407456791378</v>
      </c>
      <c r="G233" s="178">
        <f>G179/RES_summary!G$19</f>
        <v>17.510308454644498</v>
      </c>
      <c r="H233" s="178">
        <f>H179/RES_summary!H$19</f>
        <v>17.067062114591387</v>
      </c>
      <c r="I233" s="178">
        <f>I179/RES_summary!I$19</f>
        <v>16.71049301502563</v>
      </c>
      <c r="J233" s="178">
        <f>J179/RES_summary!J$19</f>
        <v>17.312009487095107</v>
      </c>
      <c r="K233" s="178">
        <f>K179/RES_summary!K$19</f>
        <v>16.54387927862404</v>
      </c>
      <c r="L233" s="178">
        <f>L179/RES_summary!L$19</f>
        <v>14.016081686021913</v>
      </c>
      <c r="M233" s="178">
        <f>M179/RES_summary!M$19</f>
        <v>13.737872812981601</v>
      </c>
      <c r="N233" s="178">
        <f>N179/RES_summary!N$19</f>
        <v>12.934925022308498</v>
      </c>
      <c r="O233" s="178">
        <f>O179/RES_summary!O$19</f>
        <v>12.440143222712321</v>
      </c>
      <c r="P233" s="178">
        <f>P179/RES_summary!P$19</f>
        <v>11.60155641450479</v>
      </c>
      <c r="Q233" s="178">
        <f>Q179/RES_summary!Q$19</f>
        <v>11.911471067117436</v>
      </c>
    </row>
    <row r="234" spans="1:17" ht="12" customHeight="1" x14ac:dyDescent="0.25">
      <c r="A234" s="23" t="s">
        <v>57</v>
      </c>
      <c r="B234" s="177">
        <f>B180/RES_summary!B$19</f>
        <v>22.29367288894586</v>
      </c>
      <c r="C234" s="177">
        <f>C180/RES_summary!C$19</f>
        <v>22.422423935825933</v>
      </c>
      <c r="D234" s="177">
        <f>D180/RES_summary!D$19</f>
        <v>22.085638771692604</v>
      </c>
      <c r="E234" s="177">
        <f>E180/RES_summary!E$19</f>
        <v>21.620457432358371</v>
      </c>
      <c r="F234" s="177">
        <f>F180/RES_summary!F$19</f>
        <v>19.825477895188918</v>
      </c>
      <c r="G234" s="177">
        <f>G180/RES_summary!G$19</f>
        <v>24.461211858781841</v>
      </c>
      <c r="H234" s="177">
        <f>H180/RES_summary!H$19</f>
        <v>20.900671425320578</v>
      </c>
      <c r="I234" s="177">
        <f>I180/RES_summary!I$19</f>
        <v>23.008926166467596</v>
      </c>
      <c r="J234" s="177">
        <f>J180/RES_summary!J$19</f>
        <v>20.828080639215496</v>
      </c>
      <c r="K234" s="177">
        <f>K180/RES_summary!K$19</f>
        <v>20.843451008557711</v>
      </c>
      <c r="L234" s="177">
        <f>L180/RES_summary!L$19</f>
        <v>19.547572980148132</v>
      </c>
      <c r="M234" s="177">
        <f>M180/RES_summary!M$19</f>
        <v>18.836477404494207</v>
      </c>
      <c r="N234" s="177">
        <f>N180/RES_summary!N$19</f>
        <v>18.448646520098585</v>
      </c>
      <c r="O234" s="177">
        <f>O180/RES_summary!O$19</f>
        <v>18.501434266294318</v>
      </c>
      <c r="P234" s="177">
        <f>P180/RES_summary!P$19</f>
        <v>18.01504839627572</v>
      </c>
      <c r="Q234" s="177">
        <f>Q180/RES_summary!Q$19</f>
        <v>16.270695297927272</v>
      </c>
    </row>
    <row r="235" spans="1:17" ht="12" customHeight="1" x14ac:dyDescent="0.25">
      <c r="A235" s="29" t="s">
        <v>140</v>
      </c>
      <c r="B235" s="176">
        <f>B181/RES_summary!B$19</f>
        <v>13.275283540909589</v>
      </c>
      <c r="C235" s="176">
        <f>C181/RES_summary!C$19</f>
        <v>14.120201535079273</v>
      </c>
      <c r="D235" s="176">
        <f>D181/RES_summary!D$19</f>
        <v>14.402545372060478</v>
      </c>
      <c r="E235" s="176">
        <f>E181/RES_summary!E$19</f>
        <v>16.027102662761937</v>
      </c>
      <c r="F235" s="176">
        <f>F181/RES_summary!F$19</f>
        <v>16.654142464430837</v>
      </c>
      <c r="G235" s="176">
        <f>G181/RES_summary!G$19</f>
        <v>15.267556822418817</v>
      </c>
      <c r="H235" s="176">
        <f>H181/RES_summary!H$19</f>
        <v>16.076746812995772</v>
      </c>
      <c r="I235" s="176">
        <f>I181/RES_summary!I$19</f>
        <v>15.139235376920261</v>
      </c>
      <c r="J235" s="176">
        <f>J181/RES_summary!J$19</f>
        <v>15.881482893700513</v>
      </c>
      <c r="K235" s="176">
        <f>K181/RES_summary!K$19</f>
        <v>15.387382736984756</v>
      </c>
      <c r="L235" s="176">
        <f>L181/RES_summary!L$19</f>
        <v>12.608681016923631</v>
      </c>
      <c r="M235" s="176">
        <f>M181/RES_summary!M$19</f>
        <v>12.090577919668132</v>
      </c>
      <c r="N235" s="176">
        <f>N181/RES_summary!N$19</f>
        <v>11.382785143981632</v>
      </c>
      <c r="O235" s="176">
        <f>O181/RES_summary!O$19</f>
        <v>11.267744036702597</v>
      </c>
      <c r="P235" s="176">
        <f>P181/RES_summary!P$19</f>
        <v>10.699767269457043</v>
      </c>
      <c r="Q235" s="176">
        <f>Q181/RES_summary!Q$19</f>
        <v>10.520496548384095</v>
      </c>
    </row>
    <row r="237" spans="1:17" ht="12" customHeight="1" x14ac:dyDescent="0.25">
      <c r="A237" s="152" t="s">
        <v>71</v>
      </c>
      <c r="B237" s="184">
        <f>B183/RES_summary!B$19</f>
        <v>161.04764152442954</v>
      </c>
      <c r="C237" s="184">
        <f>C183/RES_summary!C$19</f>
        <v>166.92550809603733</v>
      </c>
      <c r="D237" s="184">
        <f>D183/RES_summary!D$19</f>
        <v>176.41587665098231</v>
      </c>
      <c r="E237" s="184">
        <f>E183/RES_summary!E$19</f>
        <v>213.14442353099327</v>
      </c>
      <c r="F237" s="184">
        <f>F183/RES_summary!F$19</f>
        <v>201.70327902824965</v>
      </c>
      <c r="G237" s="184">
        <f>G183/RES_summary!G$19</f>
        <v>188.45836814668559</v>
      </c>
      <c r="H237" s="184">
        <f>H183/RES_summary!H$19</f>
        <v>182.08684774146005</v>
      </c>
      <c r="I237" s="184">
        <f>I183/RES_summary!I$19</f>
        <v>157.58139938938606</v>
      </c>
      <c r="J237" s="184">
        <f>J183/RES_summary!J$19</f>
        <v>182.5372074263901</v>
      </c>
      <c r="K237" s="184">
        <f>K183/RES_summary!K$19</f>
        <v>180.7308601195503</v>
      </c>
      <c r="L237" s="184">
        <f>L183/RES_summary!L$19</f>
        <v>149.99489352185353</v>
      </c>
      <c r="M237" s="184">
        <f>M183/RES_summary!M$19</f>
        <v>142.48426430087463</v>
      </c>
      <c r="N237" s="184">
        <f>N183/RES_summary!N$19</f>
        <v>129.78222593651319</v>
      </c>
      <c r="O237" s="184">
        <f>O183/RES_summary!O$19</f>
        <v>126.31705390570089</v>
      </c>
      <c r="P237" s="184">
        <f>P183/RES_summary!P$19</f>
        <v>103.63270342151334</v>
      </c>
      <c r="Q237" s="184">
        <f>Q183/RES_summary!Q$19</f>
        <v>121.82212055267402</v>
      </c>
    </row>
    <row r="238" spans="1:17" ht="12" customHeight="1" x14ac:dyDescent="0.25">
      <c r="A238" s="158" t="s">
        <v>65</v>
      </c>
      <c r="B238" s="178">
        <f>B184/RES_summary!B$19</f>
        <v>118.40463615771229</v>
      </c>
      <c r="C238" s="178">
        <f>C184/RES_summary!C$19</f>
        <v>122.70182273707229</v>
      </c>
      <c r="D238" s="178">
        <f>D184/RES_summary!D$19</f>
        <v>131.92368847999001</v>
      </c>
      <c r="E238" s="178">
        <f>E184/RES_summary!E$19</f>
        <v>165.28607178976398</v>
      </c>
      <c r="F238" s="178">
        <f>F184/RES_summary!F$19</f>
        <v>154.06926640066646</v>
      </c>
      <c r="G238" s="178">
        <f>G184/RES_summary!G$19</f>
        <v>140.58291440365156</v>
      </c>
      <c r="H238" s="178">
        <f>H184/RES_summary!H$19</f>
        <v>133.08925296725036</v>
      </c>
      <c r="I238" s="178">
        <f>I184/RES_summary!I$19</f>
        <v>108.86976644110622</v>
      </c>
      <c r="J238" s="178">
        <f>J184/RES_summary!J$19</f>
        <v>130.89153395556934</v>
      </c>
      <c r="K238" s="178">
        <f>K184/RES_summary!K$19</f>
        <v>127.7134876186343</v>
      </c>
      <c r="L238" s="178">
        <f>L184/RES_summary!L$19</f>
        <v>110.0302029702906</v>
      </c>
      <c r="M238" s="178">
        <f>M184/RES_summary!M$19</f>
        <v>99.448659975503119</v>
      </c>
      <c r="N238" s="178">
        <f>N184/RES_summary!N$19</f>
        <v>87.914219677622896</v>
      </c>
      <c r="O238" s="178">
        <f>O184/RES_summary!O$19</f>
        <v>85.108320670251416</v>
      </c>
      <c r="P238" s="178">
        <f>P184/RES_summary!P$19</f>
        <v>64.367363707920006</v>
      </c>
      <c r="Q238" s="178">
        <f>Q184/RES_summary!Q$19</f>
        <v>80.585137904404746</v>
      </c>
    </row>
    <row r="239" spans="1:17" ht="12" customHeight="1" x14ac:dyDescent="0.25">
      <c r="A239" s="23" t="s">
        <v>60</v>
      </c>
      <c r="B239" s="176">
        <f>B185/RES_summary!B$19</f>
        <v>118.40463615771229</v>
      </c>
      <c r="C239" s="176">
        <f>C185/RES_summary!C$19</f>
        <v>122.70182273707229</v>
      </c>
      <c r="D239" s="176">
        <f>D185/RES_summary!D$19</f>
        <v>131.92368847999001</v>
      </c>
      <c r="E239" s="176">
        <f>E185/RES_summary!E$19</f>
        <v>165.28607178976398</v>
      </c>
      <c r="F239" s="176">
        <f>F185/RES_summary!F$19</f>
        <v>154.06926640066646</v>
      </c>
      <c r="G239" s="176">
        <f>G185/RES_summary!G$19</f>
        <v>140.58291440365156</v>
      </c>
      <c r="H239" s="176">
        <f>H185/RES_summary!H$19</f>
        <v>133.08925296725036</v>
      </c>
      <c r="I239" s="176">
        <f>I185/RES_summary!I$19</f>
        <v>108.86976644110622</v>
      </c>
      <c r="J239" s="176">
        <f>J185/RES_summary!J$19</f>
        <v>130.89153395556934</v>
      </c>
      <c r="K239" s="176">
        <f>K185/RES_summary!K$19</f>
        <v>127.7134876186343</v>
      </c>
      <c r="L239" s="176">
        <f>L185/RES_summary!L$19</f>
        <v>110.0302029702906</v>
      </c>
      <c r="M239" s="176">
        <f>M185/RES_summary!M$19</f>
        <v>99.448659975503119</v>
      </c>
      <c r="N239" s="176">
        <f>N185/RES_summary!N$19</f>
        <v>87.914219677622896</v>
      </c>
      <c r="O239" s="176">
        <f>O185/RES_summary!O$19</f>
        <v>85.108320670251416</v>
      </c>
      <c r="P239" s="176">
        <f>P185/RES_summary!P$19</f>
        <v>64.367363707920006</v>
      </c>
      <c r="Q239" s="176">
        <f>Q185/RES_summary!Q$19</f>
        <v>80.585137904404746</v>
      </c>
    </row>
    <row r="240" spans="1:17" ht="12" customHeight="1" x14ac:dyDescent="0.25">
      <c r="A240" s="158" t="s">
        <v>112</v>
      </c>
      <c r="B240" s="178">
        <f>B186/RES_summary!B$19</f>
        <v>0.19297185457496485</v>
      </c>
      <c r="C240" s="178">
        <f>C186/RES_summary!C$19</f>
        <v>0.23282440289618728</v>
      </c>
      <c r="D240" s="178">
        <f>D186/RES_summary!D$19</f>
        <v>0.28351064741616894</v>
      </c>
      <c r="E240" s="178">
        <f>E186/RES_summary!E$19</f>
        <v>0.32360253372284598</v>
      </c>
      <c r="F240" s="178">
        <f>F186/RES_summary!F$19</f>
        <v>0.38120621128607224</v>
      </c>
      <c r="G240" s="178">
        <f>G186/RES_summary!G$19</f>
        <v>0.49247415940044281</v>
      </c>
      <c r="H240" s="178">
        <f>H186/RES_summary!H$19</f>
        <v>0.62898448162830423</v>
      </c>
      <c r="I240" s="178">
        <f>I186/RES_summary!I$19</f>
        <v>0.89215589542564466</v>
      </c>
      <c r="J240" s="178">
        <f>J186/RES_summary!J$19</f>
        <v>1.1931157451822685</v>
      </c>
      <c r="K240" s="178">
        <f>K186/RES_summary!K$19</f>
        <v>1.2943297039180588</v>
      </c>
      <c r="L240" s="178">
        <f>L186/RES_summary!L$19</f>
        <v>1.7552116152099224</v>
      </c>
      <c r="M240" s="178">
        <f>M186/RES_summary!M$19</f>
        <v>2.0615958760625945</v>
      </c>
      <c r="N240" s="178">
        <f>N186/RES_summary!N$19</f>
        <v>2.9321449554236136</v>
      </c>
      <c r="O240" s="178">
        <f>O186/RES_summary!O$19</f>
        <v>2.7355655715403664</v>
      </c>
      <c r="P240" s="178">
        <f>P186/RES_summary!P$19</f>
        <v>2.8535519273857703</v>
      </c>
      <c r="Q240" s="178">
        <f>Q186/RES_summary!Q$19</f>
        <v>3.3783002325705587</v>
      </c>
    </row>
    <row r="241" spans="1:17" ht="12" customHeight="1" x14ac:dyDescent="0.25">
      <c r="A241" s="23" t="s">
        <v>60</v>
      </c>
      <c r="B241" s="177">
        <f>B187/RES_summary!B$19</f>
        <v>0.19297185457496485</v>
      </c>
      <c r="C241" s="177">
        <f>C187/RES_summary!C$19</f>
        <v>0.23282440289618728</v>
      </c>
      <c r="D241" s="177">
        <f>D187/RES_summary!D$19</f>
        <v>0.28351064741616894</v>
      </c>
      <c r="E241" s="177">
        <f>E187/RES_summary!E$19</f>
        <v>0.32360253372284598</v>
      </c>
      <c r="F241" s="177">
        <f>F187/RES_summary!F$19</f>
        <v>0.38120621128607224</v>
      </c>
      <c r="G241" s="177">
        <f>G187/RES_summary!G$19</f>
        <v>0.49247415940044281</v>
      </c>
      <c r="H241" s="177">
        <f>H187/RES_summary!H$19</f>
        <v>0.62898448162830423</v>
      </c>
      <c r="I241" s="177">
        <f>I187/RES_summary!I$19</f>
        <v>0.89215589542564466</v>
      </c>
      <c r="J241" s="177">
        <f>J187/RES_summary!J$19</f>
        <v>1.1931157451822685</v>
      </c>
      <c r="K241" s="177">
        <f>K187/RES_summary!K$19</f>
        <v>1.2943297039180588</v>
      </c>
      <c r="L241" s="177">
        <f>L187/RES_summary!L$19</f>
        <v>1.7552116152099224</v>
      </c>
      <c r="M241" s="177">
        <f>M187/RES_summary!M$19</f>
        <v>2.0615958760625945</v>
      </c>
      <c r="N241" s="177">
        <f>N187/RES_summary!N$19</f>
        <v>2.9321449554236136</v>
      </c>
      <c r="O241" s="177">
        <f>O187/RES_summary!O$19</f>
        <v>2.7355655715403664</v>
      </c>
      <c r="P241" s="177">
        <f>P187/RES_summary!P$19</f>
        <v>2.8535519273857703</v>
      </c>
      <c r="Q241" s="177">
        <f>Q187/RES_summary!Q$19</f>
        <v>3.3783002325705587</v>
      </c>
    </row>
    <row r="242" spans="1:17" ht="12" customHeight="1" x14ac:dyDescent="0.25">
      <c r="A242" s="158" t="s">
        <v>63</v>
      </c>
      <c r="B242" s="178">
        <f>B188/RES_summary!B$19</f>
        <v>32.113134261541546</v>
      </c>
      <c r="C242" s="178">
        <f>C188/RES_summary!C$19</f>
        <v>33.018163265767768</v>
      </c>
      <c r="D242" s="178">
        <f>D188/RES_summary!D$19</f>
        <v>33.189828964864198</v>
      </c>
      <c r="E242" s="178">
        <f>E188/RES_summary!E$19</f>
        <v>35.61597195741394</v>
      </c>
      <c r="F242" s="178">
        <f>F188/RES_summary!F$19</f>
        <v>34.849807171410312</v>
      </c>
      <c r="G242" s="178">
        <f>G188/RES_summary!G$19</f>
        <v>35.182469448249435</v>
      </c>
      <c r="H242" s="178">
        <f>H188/RES_summary!H$19</f>
        <v>35.811870862323737</v>
      </c>
      <c r="I242" s="178">
        <f>I188/RES_summary!I$19</f>
        <v>35.601784717461946</v>
      </c>
      <c r="J242" s="178">
        <f>J188/RES_summary!J$19</f>
        <v>38.186579855154122</v>
      </c>
      <c r="K242" s="178">
        <f>K188/RES_summary!K$19</f>
        <v>39.436377189175808</v>
      </c>
      <c r="L242" s="178">
        <f>L188/RES_summary!L$19</f>
        <v>27.843938658390236</v>
      </c>
      <c r="M242" s="178">
        <f>M188/RES_summary!M$19</f>
        <v>31.03810089326042</v>
      </c>
      <c r="N242" s="178">
        <f>N188/RES_summary!N$19</f>
        <v>29.440545609928336</v>
      </c>
      <c r="O242" s="178">
        <f>O188/RES_summary!O$19</f>
        <v>28.963424372424019</v>
      </c>
      <c r="P242" s="178">
        <f>P188/RES_summary!P$19</f>
        <v>27.28805942875654</v>
      </c>
      <c r="Q242" s="178">
        <f>Q188/RES_summary!Q$19</f>
        <v>29.085254228172612</v>
      </c>
    </row>
    <row r="243" spans="1:17" ht="12" customHeight="1" x14ac:dyDescent="0.25">
      <c r="A243" s="167" t="s">
        <v>144</v>
      </c>
      <c r="B243" s="183">
        <f>B189/RES_summary!B$19</f>
        <v>29.733009391717861</v>
      </c>
      <c r="C243" s="183">
        <f>C189/RES_summary!C$19</f>
        <v>29.889665894359734</v>
      </c>
      <c r="D243" s="183">
        <f>D189/RES_summary!D$19</f>
        <v>30.112185583712172</v>
      </c>
      <c r="E243" s="183">
        <f>E189/RES_summary!E$19</f>
        <v>30.229947127920042</v>
      </c>
      <c r="F243" s="183">
        <f>F189/RES_summary!F$19</f>
        <v>30.086259920774705</v>
      </c>
      <c r="G243" s="183">
        <f>G189/RES_summary!G$19</f>
        <v>29.956462731734799</v>
      </c>
      <c r="H243" s="183">
        <f>H189/RES_summary!H$19</f>
        <v>30.253649850044884</v>
      </c>
      <c r="I243" s="183">
        <f>I189/RES_summary!I$19</f>
        <v>29.970453149288989</v>
      </c>
      <c r="J243" s="183">
        <f>J189/RES_summary!J$19</f>
        <v>29.716571228797786</v>
      </c>
      <c r="K243" s="183">
        <f>K189/RES_summary!K$19</f>
        <v>31.554053405967252</v>
      </c>
      <c r="L243" s="183">
        <f>L189/RES_summary!L$19</f>
        <v>28.561833388940421</v>
      </c>
      <c r="M243" s="183">
        <f>M189/RES_summary!M$19</f>
        <v>28.095104546385603</v>
      </c>
      <c r="N243" s="183">
        <f>N189/RES_summary!N$19</f>
        <v>27.302680532387519</v>
      </c>
      <c r="O243" s="183">
        <f>O189/RES_summary!O$19</f>
        <v>26.752656462751133</v>
      </c>
      <c r="P243" s="183">
        <f>P189/RES_summary!P$19</f>
        <v>25.936510476440731</v>
      </c>
      <c r="Q243" s="183">
        <f>Q189/RES_summary!Q$19</f>
        <v>25.478926303149702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31.929228012322156</v>
      </c>
      <c r="L244" s="183">
        <f>L190/RES_summary!L$19</f>
        <v>28.53115176834272</v>
      </c>
      <c r="M244" s="183">
        <f>M190/RES_summary!M$19</f>
        <v>27.827319753672047</v>
      </c>
      <c r="N244" s="183">
        <f>N190/RES_summary!N$19</f>
        <v>26.955105820558977</v>
      </c>
      <c r="O244" s="183">
        <f>O190/RES_summary!O$19</f>
        <v>26.347857959548708</v>
      </c>
      <c r="P244" s="183">
        <f>P190/RES_summary!P$19</f>
        <v>25.522471990682043</v>
      </c>
      <c r="Q244" s="183">
        <f>Q190/RES_summary!Q$19</f>
        <v>25.07995328019722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16.371494150200075</v>
      </c>
      <c r="L245" s="182">
        <f>L191/RES_summary!L$19</f>
        <v>14.575581882378495</v>
      </c>
      <c r="M245" s="182">
        <f>M191/RES_summary!M$19</f>
        <v>14.210212687965884</v>
      </c>
      <c r="N245" s="182">
        <f>N191/RES_summary!N$19</f>
        <v>13.737462345449815</v>
      </c>
      <c r="O245" s="182">
        <f>O191/RES_summary!O$19</f>
        <v>13.418272439339704</v>
      </c>
      <c r="P245" s="182">
        <f>P191/RES_summary!P$19</f>
        <v>12.972880472805089</v>
      </c>
      <c r="Q245" s="182">
        <f>Q191/RES_summary!Q$19</f>
        <v>12.725797127400435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15.557733862122086</v>
      </c>
      <c r="L246" s="181">
        <f>L192/RES_summary!L$19</f>
        <v>13.95556988596422</v>
      </c>
      <c r="M246" s="181">
        <f>M192/RES_summary!M$19</f>
        <v>13.617107065706159</v>
      </c>
      <c r="N246" s="181">
        <f>N192/RES_summary!N$19</f>
        <v>13.21764347510916</v>
      </c>
      <c r="O246" s="181">
        <f>O192/RES_summary!O$19</f>
        <v>12.929585520209001</v>
      </c>
      <c r="P246" s="181">
        <f>P192/RES_summary!P$19</f>
        <v>12.549591517876953</v>
      </c>
      <c r="Q246" s="181">
        <f>Q192/RES_summary!Q$19</f>
        <v>12.354156152796785</v>
      </c>
    </row>
    <row r="247" spans="1:17" ht="12" customHeight="1" x14ac:dyDescent="0.25">
      <c r="A247" s="163" t="s">
        <v>142</v>
      </c>
      <c r="B247" s="180">
        <f>B193/RES_summary!B$19</f>
        <v>33.901230365006569</v>
      </c>
      <c r="C247" s="180">
        <f>C193/RES_summary!C$19</f>
        <v>35.51398569495349</v>
      </c>
      <c r="D247" s="180">
        <f>D193/RES_summary!D$19</f>
        <v>36.301960939153609</v>
      </c>
      <c r="E247" s="180">
        <f>E193/RES_summary!E$19</f>
        <v>41.190811679920415</v>
      </c>
      <c r="F247" s="180">
        <f>F193/RES_summary!F$19</f>
        <v>39.293332328759966</v>
      </c>
      <c r="G247" s="180">
        <f>G193/RES_summary!G$19</f>
        <v>39.356518174289114</v>
      </c>
      <c r="H247" s="180">
        <f>H193/RES_summary!H$19</f>
        <v>38.046206154782688</v>
      </c>
      <c r="I247" s="180">
        <f>I193/RES_summary!I$19</f>
        <v>37.623022982997036</v>
      </c>
      <c r="J247" s="180">
        <f>J193/RES_summary!J$19</f>
        <v>41.004621395674249</v>
      </c>
      <c r="K247" s="180">
        <f>K193/RES_summary!K$19</f>
        <v>42.133320569787742</v>
      </c>
      <c r="L247" s="180">
        <f>L193/RES_summary!L$19</f>
        <v>27.647989464824672</v>
      </c>
      <c r="M247" s="180">
        <f>M193/RES_summary!M$19</f>
        <v>31.749001483221416</v>
      </c>
      <c r="N247" s="180">
        <f>N193/RES_summary!N$19</f>
        <v>29.910772259696635</v>
      </c>
      <c r="O247" s="180">
        <f>O193/RES_summary!O$19</f>
        <v>29.415524676007387</v>
      </c>
      <c r="P247" s="180">
        <f>P193/RES_summary!P$19</f>
        <v>27.544707815364564</v>
      </c>
      <c r="Q247" s="180">
        <f>Q193/RES_summary!Q$19</f>
        <v>29.672815820860748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37.055755766841223</v>
      </c>
      <c r="L248" s="179">
        <f>L194/RES_summary!L$19</f>
        <v>28.036127108483651</v>
      </c>
      <c r="M248" s="179">
        <f>M194/RES_summary!M$19</f>
        <v>29.768878170114981</v>
      </c>
      <c r="N248" s="179">
        <f>N194/RES_summary!N$19</f>
        <v>28.423355758219063</v>
      </c>
      <c r="O248" s="179">
        <f>O194/RES_summary!O$19</f>
        <v>27.881258297614423</v>
      </c>
      <c r="P248" s="179">
        <f>P194/RES_summary!P$19</f>
        <v>26.511545470288134</v>
      </c>
      <c r="Q248" s="179">
        <f>Q194/RES_summary!Q$19</f>
        <v>27.364441721660949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21.498021904719145</v>
      </c>
      <c r="L249" s="177">
        <f>L195/RES_summary!L$19</f>
        <v>14.080557222519431</v>
      </c>
      <c r="M249" s="177">
        <f>M195/RES_summary!M$19</f>
        <v>16.151771104408827</v>
      </c>
      <c r="N249" s="177">
        <f>N195/RES_summary!N$19</f>
        <v>15.205712283109898</v>
      </c>
      <c r="O249" s="177">
        <f>O195/RES_summary!O$19</f>
        <v>14.951672777405435</v>
      </c>
      <c r="P249" s="177">
        <f>P195/RES_summary!P$19</f>
        <v>13.961953952411191</v>
      </c>
      <c r="Q249" s="177">
        <f>Q195/RES_summary!Q$19</f>
        <v>15.010285568864173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15.557733862122081</v>
      </c>
      <c r="L250" s="176">
        <f>L196/RES_summary!L$19</f>
        <v>13.955569885964218</v>
      </c>
      <c r="M250" s="176">
        <f>M196/RES_summary!M$19</f>
        <v>13.617107065706158</v>
      </c>
      <c r="N250" s="176">
        <f>N196/RES_summary!N$19</f>
        <v>13.217643475109163</v>
      </c>
      <c r="O250" s="176">
        <f>O196/RES_summary!O$19</f>
        <v>12.929585520208992</v>
      </c>
      <c r="P250" s="176">
        <f>P196/RES_summary!P$19</f>
        <v>12.549591517876948</v>
      </c>
      <c r="Q250" s="176">
        <f>Q196/RES_summary!Q$19</f>
        <v>12.354156152796776</v>
      </c>
    </row>
    <row r="251" spans="1:17" ht="12" customHeight="1" x14ac:dyDescent="0.25">
      <c r="A251" s="158" t="s">
        <v>62</v>
      </c>
      <c r="B251" s="178">
        <f>B197/RES_summary!B$19</f>
        <v>10.336899250600723</v>
      </c>
      <c r="C251" s="178">
        <f>C197/RES_summary!C$19</f>
        <v>10.972697690301098</v>
      </c>
      <c r="D251" s="178">
        <f>D197/RES_summary!D$19</f>
        <v>11.018848558711909</v>
      </c>
      <c r="E251" s="178">
        <f>E197/RES_summary!E$19</f>
        <v>11.918777250092514</v>
      </c>
      <c r="F251" s="178">
        <f>F197/RES_summary!F$19</f>
        <v>12.402999244886825</v>
      </c>
      <c r="G251" s="178">
        <f>G197/RES_summary!G$19</f>
        <v>12.200510135384187</v>
      </c>
      <c r="H251" s="178">
        <f>H197/RES_summary!H$19</f>
        <v>12.55673943025764</v>
      </c>
      <c r="I251" s="178">
        <f>I197/RES_summary!I$19</f>
        <v>12.217692335392243</v>
      </c>
      <c r="J251" s="178">
        <f>J197/RES_summary!J$19</f>
        <v>12.265977870484408</v>
      </c>
      <c r="K251" s="178">
        <f>K197/RES_summary!K$19</f>
        <v>12.286665607822099</v>
      </c>
      <c r="L251" s="178">
        <f>L197/RES_summary!L$19</f>
        <v>10.365540277962776</v>
      </c>
      <c r="M251" s="178">
        <f>M197/RES_summary!M$19</f>
        <v>9.9359075560484662</v>
      </c>
      <c r="N251" s="178">
        <f>N197/RES_summary!N$19</f>
        <v>9.4953156935383447</v>
      </c>
      <c r="O251" s="178">
        <f>O197/RES_summary!O$19</f>
        <v>9.5097432914851012</v>
      </c>
      <c r="P251" s="178">
        <f>P197/RES_summary!P$19</f>
        <v>9.1237283574510304</v>
      </c>
      <c r="Q251" s="178">
        <f>Q197/RES_summary!Q$19</f>
        <v>8.7734281875261075</v>
      </c>
    </row>
    <row r="252" spans="1:17" ht="12" customHeight="1" x14ac:dyDescent="0.25">
      <c r="A252" s="23" t="s">
        <v>57</v>
      </c>
      <c r="B252" s="177">
        <f>B198/RES_summary!B$19</f>
        <v>9.3549941068599001</v>
      </c>
      <c r="C252" s="177">
        <f>C198/RES_summary!C$19</f>
        <v>9.4829464385829692</v>
      </c>
      <c r="D252" s="177">
        <f>D198/RES_summary!D$19</f>
        <v>9.6083870810513474</v>
      </c>
      <c r="E252" s="177">
        <f>E198/RES_summary!E$19</f>
        <v>9.4904046127816972</v>
      </c>
      <c r="F252" s="177">
        <f>F198/RES_summary!F$19</f>
        <v>8.7798692199243362</v>
      </c>
      <c r="G252" s="177">
        <f>G198/RES_summary!G$19</f>
        <v>10.900501874084462</v>
      </c>
      <c r="H252" s="177">
        <f>H198/RES_summary!H$19</f>
        <v>9.3836042510996869</v>
      </c>
      <c r="I252" s="177">
        <f>I198/RES_summary!I$19</f>
        <v>10.420045713650151</v>
      </c>
      <c r="J252" s="177">
        <f>J198/RES_summary!J$19</f>
        <v>9.6011973124488872</v>
      </c>
      <c r="K252" s="177">
        <f>K198/RES_summary!K$19</f>
        <v>9.6550576375528454</v>
      </c>
      <c r="L252" s="177">
        <f>L198/RES_summary!L$19</f>
        <v>9.1721088113796458</v>
      </c>
      <c r="M252" s="177">
        <f>M198/RES_summary!M$19</f>
        <v>8.9338363629617046</v>
      </c>
      <c r="N252" s="177">
        <f>N198/RES_summary!N$19</f>
        <v>8.7559366841583994</v>
      </c>
      <c r="O252" s="177">
        <f>O198/RES_summary!O$19</f>
        <v>8.8021733698247857</v>
      </c>
      <c r="P252" s="177">
        <f>P198/RES_summary!P$19</f>
        <v>8.5743972614712298</v>
      </c>
      <c r="Q252" s="177">
        <f>Q198/RES_summary!Q$19</f>
        <v>7.8511241240230891</v>
      </c>
    </row>
    <row r="253" spans="1:17" ht="12" customHeight="1" x14ac:dyDescent="0.25">
      <c r="A253" s="29" t="s">
        <v>140</v>
      </c>
      <c r="B253" s="176">
        <f>B199/RES_summary!B$19</f>
        <v>10.666405113512525</v>
      </c>
      <c r="C253" s="176">
        <f>C199/RES_summary!C$19</f>
        <v>11.423630555652727</v>
      </c>
      <c r="D253" s="176">
        <f>D199/RES_summary!D$19</f>
        <v>11.676560016449082</v>
      </c>
      <c r="E253" s="176">
        <f>E199/RES_summary!E$19</f>
        <v>13.06768473441161</v>
      </c>
      <c r="F253" s="176">
        <f>F199/RES_summary!F$19</f>
        <v>13.683759615240497</v>
      </c>
      <c r="G253" s="176">
        <f>G199/RES_summary!G$19</f>
        <v>12.61996577739489</v>
      </c>
      <c r="H253" s="176">
        <f>H199/RES_summary!H$19</f>
        <v>13.37643806599413</v>
      </c>
      <c r="I253" s="176">
        <f>I199/RES_summary!I$19</f>
        <v>12.666147676127251</v>
      </c>
      <c r="J253" s="176">
        <f>J199/RES_summary!J$19</f>
        <v>13.350153727259046</v>
      </c>
      <c r="K253" s="176">
        <f>K199/RES_summary!K$19</f>
        <v>12.994514135008721</v>
      </c>
      <c r="L253" s="176">
        <f>L199/RES_summary!L$19</f>
        <v>10.669190081475188</v>
      </c>
      <c r="M253" s="176">
        <f>M199/RES_summary!M$19</f>
        <v>10.259664130907437</v>
      </c>
      <c r="N253" s="176">
        <f>N199/RES_summary!N$19</f>
        <v>9.703454542429494</v>
      </c>
      <c r="O253" s="176">
        <f>O199/RES_summary!O$19</f>
        <v>9.6466042991870626</v>
      </c>
      <c r="P253" s="176">
        <f>P199/RES_summary!P$19</f>
        <v>9.2009687782389218</v>
      </c>
      <c r="Q253" s="176">
        <f>Q199/RES_summary!Q$19</f>
        <v>9.0677240032333408</v>
      </c>
    </row>
    <row r="255" spans="1:17" ht="12" customHeight="1" x14ac:dyDescent="0.25">
      <c r="A255" s="152" t="s">
        <v>195</v>
      </c>
      <c r="B255" s="184">
        <f>B201/RES_summary!B$19</f>
        <v>6.7159362820476733</v>
      </c>
      <c r="C255" s="184">
        <f>C201/RES_summary!C$19</f>
        <v>6.7534837167080202</v>
      </c>
      <c r="D255" s="184">
        <f>D201/RES_summary!D$19</f>
        <v>7.8366681615014535</v>
      </c>
      <c r="E255" s="184">
        <f>E201/RES_summary!E$19</f>
        <v>7.8498584546669221</v>
      </c>
      <c r="F255" s="184">
        <f>F201/RES_summary!F$19</f>
        <v>7.0550365711544574</v>
      </c>
      <c r="G255" s="184">
        <f>G201/RES_summary!G$19</f>
        <v>6.7007522977081848</v>
      </c>
      <c r="H255" s="184">
        <f>H201/RES_summary!H$19</f>
        <v>4.3724438237705101</v>
      </c>
      <c r="I255" s="184">
        <f>I201/RES_summary!I$19</f>
        <v>4.1434247510750595</v>
      </c>
      <c r="J255" s="184">
        <f>J201/RES_summary!J$19</f>
        <v>4.2729339061274167</v>
      </c>
      <c r="K255" s="184">
        <f>K201/RES_summary!K$19</f>
        <v>3.5308732095514728</v>
      </c>
      <c r="L255" s="184">
        <f>L201/RES_summary!L$19</f>
        <v>2.7309939587310672</v>
      </c>
      <c r="M255" s="184">
        <f>M201/RES_summary!M$19</f>
        <v>2.4184612708349191</v>
      </c>
      <c r="N255" s="184">
        <f>N201/RES_summary!N$19</f>
        <v>1.9990422275085113</v>
      </c>
      <c r="O255" s="184">
        <f>O201/RES_summary!O$19</f>
        <v>1.5631849328599017</v>
      </c>
      <c r="P255" s="184">
        <f>P201/RES_summary!P$19</f>
        <v>1.1193561636500584</v>
      </c>
      <c r="Q255" s="184">
        <f>Q201/RES_summary!Q$19</f>
        <v>1.444546659417586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5.4432657964306665</v>
      </c>
      <c r="C260" s="178">
        <f>C206/RES_summary!C$19</f>
        <v>5.5697619789354258</v>
      </c>
      <c r="D260" s="178">
        <f>D206/RES_summary!D$19</f>
        <v>6.240904586228317</v>
      </c>
      <c r="E260" s="178">
        <f>E206/RES_summary!E$19</f>
        <v>6.2722217074015711</v>
      </c>
      <c r="F260" s="178">
        <f>F206/RES_summary!F$19</f>
        <v>5.8786208571471752</v>
      </c>
      <c r="G260" s="178">
        <f>G206/RES_summary!G$19</f>
        <v>5.3449980546006568</v>
      </c>
      <c r="H260" s="178">
        <f>H206/RES_summary!H$19</f>
        <v>3.3975816009307049</v>
      </c>
      <c r="I260" s="178">
        <f>I206/RES_summary!I$19</f>
        <v>3.0996756615757062</v>
      </c>
      <c r="J260" s="178">
        <f>J206/RES_summary!J$19</f>
        <v>2.9044218840963678</v>
      </c>
      <c r="K260" s="178">
        <f>K206/RES_summary!K$19</f>
        <v>2.5270801368296341</v>
      </c>
      <c r="L260" s="178">
        <f>L206/RES_summary!L$19</f>
        <v>1.8301895631917637</v>
      </c>
      <c r="M260" s="178">
        <f>M206/RES_summary!M$19</f>
        <v>1.3734013287888418</v>
      </c>
      <c r="N260" s="178">
        <f>N206/RES_summary!N$19</f>
        <v>1.0782952962539831</v>
      </c>
      <c r="O260" s="178">
        <f>O206/RES_summary!O$19</f>
        <v>0.88189648596037062</v>
      </c>
      <c r="P260" s="178">
        <f>P206/RES_summary!P$19</f>
        <v>0.61478846816534416</v>
      </c>
      <c r="Q260" s="178">
        <f>Q206/RES_summary!Q$19</f>
        <v>0.55031002771683968</v>
      </c>
    </row>
    <row r="261" spans="1:17" ht="12" customHeight="1" x14ac:dyDescent="0.25">
      <c r="A261" s="167" t="s">
        <v>144</v>
      </c>
      <c r="B261" s="183">
        <f>B207/RES_summary!B$19</f>
        <v>12.688766902349672</v>
      </c>
      <c r="C261" s="183">
        <f>C207/RES_summary!C$19</f>
        <v>12.551422816142075</v>
      </c>
      <c r="D261" s="183">
        <f>D207/RES_summary!D$19</f>
        <v>12.412647574920976</v>
      </c>
      <c r="E261" s="183">
        <f>E207/RES_summary!E$19</f>
        <v>12.332008810476683</v>
      </c>
      <c r="F261" s="183">
        <f>F207/RES_summary!F$19</f>
        <v>12.18061920980081</v>
      </c>
      <c r="G261" s="183">
        <f>G207/RES_summary!G$19</f>
        <v>12.03706074156487</v>
      </c>
      <c r="H261" s="183">
        <f>H207/RES_summary!H$19</f>
        <v>11.849540225476323</v>
      </c>
      <c r="I261" s="183">
        <f>I207/RES_summary!I$19</f>
        <v>11.735620122832808</v>
      </c>
      <c r="J261" s="183">
        <f>J207/RES_summary!J$19</f>
        <v>11.63405842747173</v>
      </c>
      <c r="K261" s="183">
        <f>K207/RES_summary!K$19</f>
        <v>12.319375336072858</v>
      </c>
      <c r="L261" s="183">
        <f>L207/RES_summary!L$19</f>
        <v>10.938548767147344</v>
      </c>
      <c r="M261" s="183">
        <f>M207/RES_summary!M$19</f>
        <v>10.641415479456461</v>
      </c>
      <c r="N261" s="183">
        <f>N207/RES_summary!N$19</f>
        <v>10.276952846111465</v>
      </c>
      <c r="O261" s="183">
        <f>O207/RES_summary!O$19</f>
        <v>10.008349253668927</v>
      </c>
      <c r="P261" s="183">
        <f>P207/RES_summary!P$19</f>
        <v>9.6736245403056813</v>
      </c>
      <c r="Q261" s="183">
        <f>Q207/RES_summary!Q$19</f>
        <v>9.4819464324000169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6.1596876680363843</v>
      </c>
      <c r="L262" s="183">
        <f>L208/RES_summary!L$19</f>
        <v>5.4692743835736986</v>
      </c>
      <c r="M262" s="183">
        <f>M208/RES_summary!M$19</f>
        <v>5.3207077397282454</v>
      </c>
      <c r="N262" s="183">
        <f>N208/RES_summary!N$19</f>
        <v>5.138476423055744</v>
      </c>
      <c r="O262" s="183">
        <f>O208/RES_summary!O$19</f>
        <v>5.0041746268344856</v>
      </c>
      <c r="P262" s="183">
        <f>P208/RES_summary!P$19</f>
        <v>4.8368122701528513</v>
      </c>
      <c r="Q262" s="183">
        <f>Q208/RES_summary!Q$19</f>
        <v>4.7409732162000289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6.1596876680363843</v>
      </c>
      <c r="L263" s="182">
        <f>L209/RES_summary!L$19</f>
        <v>5.4692743835736986</v>
      </c>
      <c r="M263" s="182">
        <f>M209/RES_summary!M$19</f>
        <v>5.3207077397282454</v>
      </c>
      <c r="N263" s="182">
        <f>N209/RES_summary!N$19</f>
        <v>5.138476423055744</v>
      </c>
      <c r="O263" s="182">
        <f>O209/RES_summary!O$19</f>
        <v>5.0041746268344856</v>
      </c>
      <c r="P263" s="182">
        <f>P209/RES_summary!P$19</f>
        <v>4.8368122701528513</v>
      </c>
      <c r="Q263" s="182">
        <f>Q209/RES_summary!Q$19</f>
        <v>4.7409732162000289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1.2726704856170066</v>
      </c>
      <c r="C269" s="178">
        <f>C215/RES_summary!C$19</f>
        <v>1.1837217377725948</v>
      </c>
      <c r="D269" s="178">
        <f>D215/RES_summary!D$19</f>
        <v>1.5957635752731376</v>
      </c>
      <c r="E269" s="178">
        <f>E215/RES_summary!E$19</f>
        <v>1.5776367472653514</v>
      </c>
      <c r="F269" s="178">
        <f>F215/RES_summary!F$19</f>
        <v>1.1764157140072824</v>
      </c>
      <c r="G269" s="178">
        <f>G215/RES_summary!G$19</f>
        <v>1.3557542431075285</v>
      </c>
      <c r="H269" s="178">
        <f>H215/RES_summary!H$19</f>
        <v>0.97486222283980573</v>
      </c>
      <c r="I269" s="178">
        <f>I215/RES_summary!I$19</f>
        <v>1.0437490894993533</v>
      </c>
      <c r="J269" s="178">
        <f>J215/RES_summary!J$19</f>
        <v>1.3685120220310483</v>
      </c>
      <c r="K269" s="178">
        <f>K215/RES_summary!K$19</f>
        <v>1.0037930727218392</v>
      </c>
      <c r="L269" s="178">
        <f>L215/RES_summary!L$19</f>
        <v>0.90080439553930336</v>
      </c>
      <c r="M269" s="178">
        <f>M215/RES_summary!M$19</f>
        <v>1.0450599420460776</v>
      </c>
      <c r="N269" s="178">
        <f>N215/RES_summary!N$19</f>
        <v>0.92074693125452822</v>
      </c>
      <c r="O269" s="178">
        <f>O215/RES_summary!O$19</f>
        <v>0.68128844689953105</v>
      </c>
      <c r="P269" s="178">
        <f>P215/RES_summary!P$19</f>
        <v>0.50456769548471414</v>
      </c>
      <c r="Q269" s="178">
        <f>Q215/RES_summary!Q$19</f>
        <v>0.8942366317007463</v>
      </c>
    </row>
    <row r="270" spans="1:17" ht="12" customHeight="1" x14ac:dyDescent="0.25">
      <c r="A270" s="23" t="s">
        <v>57</v>
      </c>
      <c r="B270" s="177">
        <f>B216/RES_summary!B$19</f>
        <v>5.0651422949849652</v>
      </c>
      <c r="C270" s="177">
        <f>C216/RES_summary!C$19</f>
        <v>5.0943946472700468</v>
      </c>
      <c r="D270" s="177">
        <f>D216/RES_summary!D$19</f>
        <v>5.0178767586442996</v>
      </c>
      <c r="E270" s="177">
        <f>E216/RES_summary!E$19</f>
        <v>4.9121871448943892</v>
      </c>
      <c r="F270" s="177">
        <f>F216/RES_summary!F$19</f>
        <v>4.5043661986716756</v>
      </c>
      <c r="G270" s="177">
        <f>G216/RES_summary!G$19</f>
        <v>5.5576090754403351</v>
      </c>
      <c r="H270" s="177">
        <f>H216/RES_summary!H$19</f>
        <v>4.7486511243495997</v>
      </c>
      <c r="I270" s="177">
        <f>I216/RES_summary!I$19</f>
        <v>5.2276484753550161</v>
      </c>
      <c r="J270" s="177">
        <f>J216/RES_summary!J$19</f>
        <v>4.7321584332278341</v>
      </c>
      <c r="K270" s="177">
        <f>K216/RES_summary!K$19</f>
        <v>4.7356505948035705</v>
      </c>
      <c r="L270" s="177">
        <f>L216/RES_summary!L$19</f>
        <v>4.4412259549725208</v>
      </c>
      <c r="M270" s="177">
        <f>M216/RES_summary!M$19</f>
        <v>4.2796644081622022</v>
      </c>
      <c r="N270" s="177">
        <f>N216/RES_summary!N$19</f>
        <v>4.1915488865234272</v>
      </c>
      <c r="O270" s="177">
        <f>O216/RES_summary!O$19</f>
        <v>4.2035423093768456</v>
      </c>
      <c r="P270" s="177">
        <f>P216/RES_summary!P$19</f>
        <v>4.0930350074088588</v>
      </c>
      <c r="Q270" s="177">
        <f>Q216/RES_summary!Q$19</f>
        <v>3.6967164330830582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1.1537947154072512</v>
      </c>
      <c r="D275" s="168">
        <f t="shared" ref="D275:Q275" si="74">SUM(D276,D278,D280,D289)</f>
        <v>0.71566702969666707</v>
      </c>
      <c r="E275" s="168">
        <f t="shared" si="74"/>
        <v>1.1233257789001756</v>
      </c>
      <c r="F275" s="168">
        <f t="shared" si="74"/>
        <v>1.0866175416056758</v>
      </c>
      <c r="G275" s="168">
        <f t="shared" si="74"/>
        <v>1.0896941722017228</v>
      </c>
      <c r="H275" s="168">
        <f t="shared" si="74"/>
        <v>1.3943061391653078</v>
      </c>
      <c r="I275" s="168">
        <f t="shared" si="74"/>
        <v>0.84828954536174683</v>
      </c>
      <c r="J275" s="168">
        <f t="shared" si="74"/>
        <v>1.2645338435033722</v>
      </c>
      <c r="K275" s="168">
        <f t="shared" si="74"/>
        <v>1.2270423292390598</v>
      </c>
      <c r="L275" s="168">
        <f t="shared" si="74"/>
        <v>4.1211044042749752</v>
      </c>
      <c r="M275" s="168">
        <f t="shared" si="74"/>
        <v>2.7584359275759542</v>
      </c>
      <c r="N275" s="168">
        <f t="shared" si="74"/>
        <v>2.5266016200382779</v>
      </c>
      <c r="O275" s="168">
        <f t="shared" si="74"/>
        <v>2.8912382313454987</v>
      </c>
      <c r="P275" s="168">
        <f t="shared" si="74"/>
        <v>6.2111521171454829</v>
      </c>
      <c r="Q275" s="168">
        <f t="shared" si="74"/>
        <v>1.1318328965983504</v>
      </c>
    </row>
    <row r="276" spans="1:17" ht="12" customHeight="1" x14ac:dyDescent="0.25">
      <c r="A276" s="158" t="s">
        <v>65</v>
      </c>
      <c r="B276" s="157"/>
      <c r="C276" s="157">
        <f>C277</f>
        <v>0.85458572662292964</v>
      </c>
      <c r="D276" s="157">
        <f t="shared" ref="D276:Q276" si="75">D277</f>
        <v>0.54118535366721177</v>
      </c>
      <c r="E276" s="157">
        <f t="shared" si="75"/>
        <v>0.87698536754776246</v>
      </c>
      <c r="F276" s="157">
        <f t="shared" si="75"/>
        <v>0.84342566295777077</v>
      </c>
      <c r="G276" s="157">
        <f t="shared" si="75"/>
        <v>0.83439089190151983</v>
      </c>
      <c r="H276" s="157">
        <f t="shared" si="75"/>
        <v>1.0655591801528304</v>
      </c>
      <c r="I276" s="157">
        <f t="shared" si="75"/>
        <v>0.62301524112908702</v>
      </c>
      <c r="J276" s="157">
        <f t="shared" si="75"/>
        <v>0.95726878752477462</v>
      </c>
      <c r="K276" s="157">
        <f t="shared" si="75"/>
        <v>0.94918786658576715</v>
      </c>
      <c r="L276" s="157">
        <f t="shared" si="75"/>
        <v>3.2491527552577573</v>
      </c>
      <c r="M276" s="157">
        <f t="shared" si="75"/>
        <v>2.0858056408247165</v>
      </c>
      <c r="N276" s="157">
        <f t="shared" si="75"/>
        <v>1.8499068453939991</v>
      </c>
      <c r="O276" s="157">
        <f t="shared" si="75"/>
        <v>2.1316989598276748</v>
      </c>
      <c r="P276" s="157">
        <f t="shared" si="75"/>
        <v>4.2716844947805237</v>
      </c>
      <c r="Q276" s="157">
        <f t="shared" si="75"/>
        <v>0.80082278795144857</v>
      </c>
    </row>
    <row r="277" spans="1:17" ht="12" customHeight="1" x14ac:dyDescent="0.25">
      <c r="A277" s="23" t="s">
        <v>60</v>
      </c>
      <c r="B277" s="57"/>
      <c r="C277" s="57">
        <f>RES_hhdet_in_fec!C$163</f>
        <v>0.85458572662292964</v>
      </c>
      <c r="D277" s="57">
        <f>RES_hhdet_in_fec!D$163</f>
        <v>0.54118535366721177</v>
      </c>
      <c r="E277" s="57">
        <f>RES_hhdet_in_fec!E$163</f>
        <v>0.87698536754776246</v>
      </c>
      <c r="F277" s="57">
        <f>RES_hhdet_in_fec!F$163</f>
        <v>0.84342566295777077</v>
      </c>
      <c r="G277" s="57">
        <f>RES_hhdet_in_fec!G$163</f>
        <v>0.83439089190151983</v>
      </c>
      <c r="H277" s="57">
        <f>RES_hhdet_in_fec!H$163</f>
        <v>1.0655591801528304</v>
      </c>
      <c r="I277" s="57">
        <f>RES_hhdet_in_fec!I$163</f>
        <v>0.62301524112908702</v>
      </c>
      <c r="J277" s="57">
        <f>RES_hhdet_in_fec!J$163</f>
        <v>0.95726878752477462</v>
      </c>
      <c r="K277" s="57">
        <f>RES_hhdet_in_fec!K$163</f>
        <v>0.94918786658576715</v>
      </c>
      <c r="L277" s="57">
        <f>RES_hhdet_in_fec!L$163</f>
        <v>3.2491527552577573</v>
      </c>
      <c r="M277" s="57">
        <f>RES_hhdet_in_fec!M$163</f>
        <v>2.0858056408247165</v>
      </c>
      <c r="N277" s="57">
        <f>RES_hhdet_in_fec!N$163</f>
        <v>1.8499068453939991</v>
      </c>
      <c r="O277" s="57">
        <f>RES_hhdet_in_fec!O$163</f>
        <v>2.1316989598276748</v>
      </c>
      <c r="P277" s="57">
        <f>RES_hhdet_in_fec!P$163</f>
        <v>4.2716844947805237</v>
      </c>
      <c r="Q277" s="57">
        <f>RES_hhdet_in_fec!Q$163</f>
        <v>0.80082278795144857</v>
      </c>
    </row>
    <row r="278" spans="1:17" ht="12" customHeight="1" x14ac:dyDescent="0.25">
      <c r="A278" s="158" t="s">
        <v>112</v>
      </c>
      <c r="B278" s="157"/>
      <c r="C278" s="157">
        <f>C279</f>
        <v>1.7543973523728028E-3</v>
      </c>
      <c r="D278" s="157">
        <f t="shared" ref="D278:Q278" si="76">D279</f>
        <v>1.3811367830923794E-3</v>
      </c>
      <c r="E278" s="157">
        <f t="shared" si="76"/>
        <v>1.5879375581816441E-3</v>
      </c>
      <c r="F278" s="157">
        <f t="shared" si="76"/>
        <v>2.1151297375656439E-3</v>
      </c>
      <c r="G278" s="157">
        <f t="shared" si="76"/>
        <v>3.4277637144160054E-3</v>
      </c>
      <c r="H278" s="157">
        <f t="shared" si="76"/>
        <v>4.7101582976039795E-3</v>
      </c>
      <c r="I278" s="157">
        <f t="shared" si="76"/>
        <v>5.971053318714158E-3</v>
      </c>
      <c r="J278" s="157">
        <f t="shared" si="76"/>
        <v>1.0562561847954455E-2</v>
      </c>
      <c r="K278" s="157">
        <f t="shared" si="76"/>
        <v>5.8434639155233326E-3</v>
      </c>
      <c r="L278" s="157">
        <f t="shared" si="76"/>
        <v>4.0168314958458816E-2</v>
      </c>
      <c r="M278" s="157">
        <f t="shared" si="76"/>
        <v>2.5328753221453029E-2</v>
      </c>
      <c r="N278" s="157">
        <f t="shared" si="76"/>
        <v>5.4007515235267291E-2</v>
      </c>
      <c r="O278" s="157">
        <f t="shared" si="76"/>
        <v>1.722437302006356E-2</v>
      </c>
      <c r="P278" s="157">
        <f t="shared" si="76"/>
        <v>5.3503807666389451E-2</v>
      </c>
      <c r="Q278" s="157">
        <f t="shared" si="76"/>
        <v>4.2869323251138729E-2</v>
      </c>
    </row>
    <row r="279" spans="1:17" ht="12" customHeight="1" x14ac:dyDescent="0.25">
      <c r="A279" s="23" t="s">
        <v>60</v>
      </c>
      <c r="B279" s="156"/>
      <c r="C279" s="156">
        <f>RES_hhdet_in_fec!C$165</f>
        <v>1.7543973523728028E-3</v>
      </c>
      <c r="D279" s="156">
        <f>RES_hhdet_in_fec!D$165</f>
        <v>1.3811367830923794E-3</v>
      </c>
      <c r="E279" s="156">
        <f>RES_hhdet_in_fec!E$165</f>
        <v>1.5879375581816441E-3</v>
      </c>
      <c r="F279" s="156">
        <f>RES_hhdet_in_fec!F$165</f>
        <v>2.1151297375656439E-3</v>
      </c>
      <c r="G279" s="156">
        <f>RES_hhdet_in_fec!G$165</f>
        <v>3.4277637144160054E-3</v>
      </c>
      <c r="H279" s="156">
        <f>RES_hhdet_in_fec!H$165</f>
        <v>4.7101582976039795E-3</v>
      </c>
      <c r="I279" s="156">
        <f>RES_hhdet_in_fec!I$165</f>
        <v>5.971053318714158E-3</v>
      </c>
      <c r="J279" s="156">
        <f>RES_hhdet_in_fec!J$165</f>
        <v>1.0562561847954455E-2</v>
      </c>
      <c r="K279" s="156">
        <f>RES_hhdet_in_fec!K$165</f>
        <v>5.8434639155233326E-3</v>
      </c>
      <c r="L279" s="156">
        <f>RES_hhdet_in_fec!L$165</f>
        <v>4.0168314958458816E-2</v>
      </c>
      <c r="M279" s="156">
        <f>RES_hhdet_in_fec!M$165</f>
        <v>2.5328753221453029E-2</v>
      </c>
      <c r="N279" s="156">
        <f>RES_hhdet_in_fec!N$165</f>
        <v>5.4007515235267291E-2</v>
      </c>
      <c r="O279" s="156">
        <f>RES_hhdet_in_fec!O$165</f>
        <v>1.722437302006356E-2</v>
      </c>
      <c r="P279" s="156">
        <f>RES_hhdet_in_fec!P$165</f>
        <v>5.3503807666389451E-2</v>
      </c>
      <c r="Q279" s="156">
        <f>RES_hhdet_in_fec!Q$165</f>
        <v>4.2869323251138729E-2</v>
      </c>
    </row>
    <row r="280" spans="1:17" ht="12" customHeight="1" x14ac:dyDescent="0.25">
      <c r="A280" s="158" t="s">
        <v>63</v>
      </c>
      <c r="B280" s="157"/>
      <c r="C280" s="157">
        <f>SUM(C281:C282,C285:C286)</f>
        <v>0.23326923384454243</v>
      </c>
      <c r="D280" s="157">
        <f t="shared" ref="D280:Q280" si="77">SUM(D281:D282,D285:D286)</f>
        <v>0.13569797262574601</v>
      </c>
      <c r="E280" s="157">
        <f t="shared" si="77"/>
        <v>0.19230730609786764</v>
      </c>
      <c r="F280" s="157">
        <f t="shared" si="77"/>
        <v>0.18539469031496503</v>
      </c>
      <c r="G280" s="157">
        <f t="shared" si="77"/>
        <v>0.19717615818233769</v>
      </c>
      <c r="H280" s="157">
        <f t="shared" si="77"/>
        <v>0.24828290838024594</v>
      </c>
      <c r="I280" s="157">
        <f t="shared" si="77"/>
        <v>0.16954433981016268</v>
      </c>
      <c r="J280" s="157">
        <f t="shared" si="77"/>
        <v>0.23080469049353977</v>
      </c>
      <c r="K280" s="157">
        <f t="shared" si="77"/>
        <v>0.20262451164922329</v>
      </c>
      <c r="L280" s="157">
        <f t="shared" si="77"/>
        <v>0.61543244775301686</v>
      </c>
      <c r="M280" s="157">
        <f t="shared" si="77"/>
        <v>0.49515891518905947</v>
      </c>
      <c r="N280" s="157">
        <f t="shared" si="77"/>
        <v>0.47626268043078313</v>
      </c>
      <c r="O280" s="157">
        <f t="shared" si="77"/>
        <v>0.5645771853724868</v>
      </c>
      <c r="P280" s="157">
        <f t="shared" si="77"/>
        <v>1.43476517014747</v>
      </c>
      <c r="Q280" s="157">
        <f t="shared" si="77"/>
        <v>0.22452859708499309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0.23326923384454243</v>
      </c>
      <c r="D285" s="162">
        <f>RES_hhdet_in_fec!D$171</f>
        <v>0.13569797262574601</v>
      </c>
      <c r="E285" s="162">
        <f>RES_hhdet_in_fec!E$171</f>
        <v>0.19230730609786764</v>
      </c>
      <c r="F285" s="162">
        <f>RES_hhdet_in_fec!F$171</f>
        <v>0.18539469031496503</v>
      </c>
      <c r="G285" s="162">
        <f>RES_hhdet_in_fec!G$171</f>
        <v>0.19717615818233769</v>
      </c>
      <c r="H285" s="162">
        <f>RES_hhdet_in_fec!H$171</f>
        <v>0.24828290838024594</v>
      </c>
      <c r="I285" s="162">
        <f>RES_hhdet_in_fec!I$171</f>
        <v>0.16954433981016268</v>
      </c>
      <c r="J285" s="162">
        <f>RES_hhdet_in_fec!J$171</f>
        <v>0.23080469049353977</v>
      </c>
      <c r="K285" s="162">
        <f>RES_hhdet_in_fec!K$171</f>
        <v>0</v>
      </c>
      <c r="L285" s="162">
        <f>RES_hhdet_in_fec!L$171</f>
        <v>0.47954554525320758</v>
      </c>
      <c r="M285" s="162">
        <f>RES_hhdet_in_fec!M$171</f>
        <v>0.31221574558255244</v>
      </c>
      <c r="N285" s="162">
        <f>RES_hhdet_in_fec!N$171</f>
        <v>0.29999440583495884</v>
      </c>
      <c r="O285" s="162">
        <f>RES_hhdet_in_fec!O$171</f>
        <v>0.31970611354642897</v>
      </c>
      <c r="P285" s="162">
        <f>RES_hhdet_in_fec!P$171</f>
        <v>0.9409692875634208</v>
      </c>
      <c r="Q285" s="162">
        <f>RES_hhdet_in_fec!Q$171</f>
        <v>0.17874828529818751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0.20262451164922329</v>
      </c>
      <c r="L286" s="160">
        <f t="shared" si="79"/>
        <v>0.13588690249980923</v>
      </c>
      <c r="M286" s="160">
        <f t="shared" si="79"/>
        <v>0.18294316960650703</v>
      </c>
      <c r="N286" s="160">
        <f t="shared" si="79"/>
        <v>0.17626827459582428</v>
      </c>
      <c r="O286" s="160">
        <f t="shared" si="79"/>
        <v>0.24487107182605777</v>
      </c>
      <c r="P286" s="160">
        <f t="shared" si="79"/>
        <v>0.49379588258404916</v>
      </c>
      <c r="Q286" s="160">
        <f t="shared" si="79"/>
        <v>4.5780311786805583E-2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0.13151218146768678</v>
      </c>
      <c r="L287" s="156">
        <f>RES_hhdet_in_fec!L$173</f>
        <v>7.7993632733460411E-2</v>
      </c>
      <c r="M287" s="156">
        <f>RES_hhdet_in_fec!M$173</f>
        <v>0.11193045895527187</v>
      </c>
      <c r="N287" s="156">
        <f>RES_hhdet_in_fec!N$173</f>
        <v>0.10634972119987976</v>
      </c>
      <c r="O287" s="156">
        <f>RES_hhdet_in_fec!O$173</f>
        <v>0.14765519977841024</v>
      </c>
      <c r="P287" s="156">
        <f>RES_hhdet_in_fec!P$173</f>
        <v>0.29223660756349851</v>
      </c>
      <c r="Q287" s="156">
        <f>RES_hhdet_in_fec!Q$173</f>
        <v>2.8048859360948177E-2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7.1112330181536523E-2</v>
      </c>
      <c r="L288" s="57">
        <f>RES_hhdet_in_fec!L$174</f>
        <v>5.7893269766348822E-2</v>
      </c>
      <c r="M288" s="57">
        <f>RES_hhdet_in_fec!M$174</f>
        <v>7.101271065123517E-2</v>
      </c>
      <c r="N288" s="57">
        <f>RES_hhdet_in_fec!N$174</f>
        <v>6.9918553395944522E-2</v>
      </c>
      <c r="O288" s="57">
        <f>RES_hhdet_in_fec!O$174</f>
        <v>9.7215872047647534E-2</v>
      </c>
      <c r="P288" s="57">
        <f>RES_hhdet_in_fec!P$174</f>
        <v>0.20155927502055065</v>
      </c>
      <c r="Q288" s="57">
        <f>RES_hhdet_in_fec!Q$174</f>
        <v>1.7731452425857403E-2</v>
      </c>
    </row>
    <row r="289" spans="1:17" ht="12" customHeight="1" x14ac:dyDescent="0.25">
      <c r="A289" s="158" t="s">
        <v>62</v>
      </c>
      <c r="B289" s="157"/>
      <c r="C289" s="157">
        <f>SUM(C290:C291)</f>
        <v>6.4185357587406316E-2</v>
      </c>
      <c r="D289" s="157">
        <f t="shared" ref="D289:Q289" si="80">SUM(D290:D291)</f>
        <v>3.7402566620616959E-2</v>
      </c>
      <c r="E289" s="157">
        <f t="shared" si="80"/>
        <v>5.2445167696363718E-2</v>
      </c>
      <c r="F289" s="157">
        <f t="shared" si="80"/>
        <v>5.5682058595374354E-2</v>
      </c>
      <c r="G289" s="157">
        <f t="shared" si="80"/>
        <v>5.4699358403449486E-2</v>
      </c>
      <c r="H289" s="157">
        <f t="shared" si="80"/>
        <v>7.5753892334627398E-2</v>
      </c>
      <c r="I289" s="157">
        <f t="shared" si="80"/>
        <v>4.9758911103782943E-2</v>
      </c>
      <c r="J289" s="157">
        <f t="shared" si="80"/>
        <v>6.5897803637103319E-2</v>
      </c>
      <c r="K289" s="157">
        <f t="shared" si="80"/>
        <v>6.938648708854582E-2</v>
      </c>
      <c r="L289" s="157">
        <f t="shared" si="80"/>
        <v>0.21635088630574159</v>
      </c>
      <c r="M289" s="157">
        <f t="shared" si="80"/>
        <v>0.15214261834072482</v>
      </c>
      <c r="N289" s="157">
        <f t="shared" si="80"/>
        <v>0.14642457897822844</v>
      </c>
      <c r="O289" s="157">
        <f t="shared" si="80"/>
        <v>0.17773771312527401</v>
      </c>
      <c r="P289" s="157">
        <f t="shared" si="80"/>
        <v>0.45119864455109948</v>
      </c>
      <c r="Q289" s="157">
        <f t="shared" si="80"/>
        <v>6.3612188310769979E-2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6.4185357587406316E-2</v>
      </c>
      <c r="D291" s="57">
        <f>RES_hhdet_in_fec!D$177</f>
        <v>3.7402566620616959E-2</v>
      </c>
      <c r="E291" s="57">
        <f>RES_hhdet_in_fec!E$177</f>
        <v>5.2445167696363718E-2</v>
      </c>
      <c r="F291" s="57">
        <f>RES_hhdet_in_fec!F$177</f>
        <v>5.5682058595374354E-2</v>
      </c>
      <c r="G291" s="57">
        <f>RES_hhdet_in_fec!G$177</f>
        <v>5.4699358403449486E-2</v>
      </c>
      <c r="H291" s="57">
        <f>RES_hhdet_in_fec!H$177</f>
        <v>7.5753892334627398E-2</v>
      </c>
      <c r="I291" s="57">
        <f>RES_hhdet_in_fec!I$177</f>
        <v>4.9758911103782943E-2</v>
      </c>
      <c r="J291" s="57">
        <f>RES_hhdet_in_fec!J$177</f>
        <v>6.5897803637103319E-2</v>
      </c>
      <c r="K291" s="57">
        <f>RES_hhdet_in_fec!K$177</f>
        <v>6.938648708854582E-2</v>
      </c>
      <c r="L291" s="57">
        <f>RES_hhdet_in_fec!L$177</f>
        <v>0.21635088630574159</v>
      </c>
      <c r="M291" s="57">
        <f>RES_hhdet_in_fec!M$177</f>
        <v>0.15214261834072482</v>
      </c>
      <c r="N291" s="57">
        <f>RES_hhdet_in_fec!N$177</f>
        <v>0.14642457897822844</v>
      </c>
      <c r="O291" s="57">
        <f>RES_hhdet_in_fec!O$177</f>
        <v>0.17773771312527401</v>
      </c>
      <c r="P291" s="57">
        <f>RES_hhdet_in_fec!P$177</f>
        <v>0.45119864455109948</v>
      </c>
      <c r="Q291" s="57">
        <f>RES_hhdet_in_fec!Q$177</f>
        <v>6.3612188310769979E-2</v>
      </c>
    </row>
    <row r="293" spans="1:17" ht="12" customHeight="1" x14ac:dyDescent="0.25">
      <c r="A293" s="152" t="s">
        <v>192</v>
      </c>
      <c r="B293" s="168"/>
      <c r="C293" s="168">
        <f>SUM(C294,C296,C298,C307)</f>
        <v>0.87326929214955396</v>
      </c>
      <c r="D293" s="168">
        <f t="shared" ref="D293:Q293" si="81">SUM(D294,D296,D298,D307)</f>
        <v>0.54414229362537914</v>
      </c>
      <c r="E293" s="168">
        <f t="shared" si="81"/>
        <v>0.85768240311263211</v>
      </c>
      <c r="F293" s="168">
        <f t="shared" si="81"/>
        <v>0.83494560986884403</v>
      </c>
      <c r="G293" s="168">
        <f t="shared" si="81"/>
        <v>0.84322007290993395</v>
      </c>
      <c r="H293" s="168">
        <f t="shared" si="81"/>
        <v>1.0902135616261157</v>
      </c>
      <c r="I293" s="168">
        <f t="shared" si="81"/>
        <v>0.67228233527844738</v>
      </c>
      <c r="J293" s="168">
        <f t="shared" si="81"/>
        <v>1.0118871153626334</v>
      </c>
      <c r="K293" s="168">
        <f t="shared" si="81"/>
        <v>0.97194263543748072</v>
      </c>
      <c r="L293" s="168">
        <f t="shared" si="81"/>
        <v>3.3654773182861826</v>
      </c>
      <c r="M293" s="168">
        <f t="shared" si="81"/>
        <v>2.2649446671056106</v>
      </c>
      <c r="N293" s="168">
        <f t="shared" si="81"/>
        <v>2.1582574571712505</v>
      </c>
      <c r="O293" s="168">
        <f t="shared" si="81"/>
        <v>2.391309168730217</v>
      </c>
      <c r="P293" s="168">
        <f t="shared" si="81"/>
        <v>5.205795478961285</v>
      </c>
      <c r="Q293" s="168">
        <f t="shared" si="81"/>
        <v>1.0389384402361488</v>
      </c>
    </row>
    <row r="294" spans="1:17" ht="12" customHeight="1" x14ac:dyDescent="0.25">
      <c r="A294" s="158" t="s">
        <v>65</v>
      </c>
      <c r="B294" s="157"/>
      <c r="C294" s="157">
        <f>C295</f>
        <v>0.65018001098416589</v>
      </c>
      <c r="D294" s="157">
        <f t="shared" ref="D294:Q294" si="82">D295</f>
        <v>0.41331475894116448</v>
      </c>
      <c r="E294" s="157">
        <f t="shared" si="82"/>
        <v>0.67222312255666272</v>
      </c>
      <c r="F294" s="157">
        <f t="shared" si="82"/>
        <v>0.64942933771159028</v>
      </c>
      <c r="G294" s="157">
        <f t="shared" si="82"/>
        <v>0.64580039970568515</v>
      </c>
      <c r="H294" s="157">
        <f t="shared" si="82"/>
        <v>0.83282542832124029</v>
      </c>
      <c r="I294" s="157">
        <f t="shared" si="82"/>
        <v>0.49012058711694084</v>
      </c>
      <c r="J294" s="157">
        <f t="shared" si="82"/>
        <v>0.75737906209599093</v>
      </c>
      <c r="K294" s="157">
        <f t="shared" si="82"/>
        <v>0.72856884463904292</v>
      </c>
      <c r="L294" s="157">
        <f t="shared" si="82"/>
        <v>2.5935783890593536</v>
      </c>
      <c r="M294" s="157">
        <f t="shared" si="82"/>
        <v>1.6702448618227097</v>
      </c>
      <c r="N294" s="157">
        <f t="shared" si="82"/>
        <v>1.4918713429548043</v>
      </c>
      <c r="O294" s="157">
        <f t="shared" si="82"/>
        <v>1.7284213460829296</v>
      </c>
      <c r="P294" s="157">
        <f t="shared" si="82"/>
        <v>3.488798448086301</v>
      </c>
      <c r="Q294" s="157">
        <f t="shared" si="82"/>
        <v>0.65844575082874657</v>
      </c>
    </row>
    <row r="295" spans="1:17" ht="12" customHeight="1" x14ac:dyDescent="0.25">
      <c r="A295" s="23" t="s">
        <v>60</v>
      </c>
      <c r="B295" s="57"/>
      <c r="C295" s="57">
        <f>RES_hhdet_in_tes!C$163</f>
        <v>0.65018001098416589</v>
      </c>
      <c r="D295" s="57">
        <f>RES_hhdet_in_tes!D$163</f>
        <v>0.41331475894116448</v>
      </c>
      <c r="E295" s="57">
        <f>RES_hhdet_in_tes!E$163</f>
        <v>0.67222312255666272</v>
      </c>
      <c r="F295" s="57">
        <f>RES_hhdet_in_tes!F$163</f>
        <v>0.64942933771159028</v>
      </c>
      <c r="G295" s="57">
        <f>RES_hhdet_in_tes!G$163</f>
        <v>0.64580039970568515</v>
      </c>
      <c r="H295" s="57">
        <f>RES_hhdet_in_tes!H$163</f>
        <v>0.83282542832124029</v>
      </c>
      <c r="I295" s="57">
        <f>RES_hhdet_in_tes!I$163</f>
        <v>0.49012058711694084</v>
      </c>
      <c r="J295" s="57">
        <f>RES_hhdet_in_tes!J$163</f>
        <v>0.75737906209599093</v>
      </c>
      <c r="K295" s="57">
        <f>RES_hhdet_in_tes!K$163</f>
        <v>0.72856884463904292</v>
      </c>
      <c r="L295" s="57">
        <f>RES_hhdet_in_tes!L$163</f>
        <v>2.5935783890593536</v>
      </c>
      <c r="M295" s="57">
        <f>RES_hhdet_in_tes!M$163</f>
        <v>1.6702448618227097</v>
      </c>
      <c r="N295" s="57">
        <f>RES_hhdet_in_tes!N$163</f>
        <v>1.4918713429548043</v>
      </c>
      <c r="O295" s="57">
        <f>RES_hhdet_in_tes!O$163</f>
        <v>1.7284213460829296</v>
      </c>
      <c r="P295" s="57">
        <f>RES_hhdet_in_tes!P$163</f>
        <v>3.488798448086301</v>
      </c>
      <c r="Q295" s="57">
        <f>RES_hhdet_in_tes!Q$163</f>
        <v>0.65844575082874657</v>
      </c>
    </row>
    <row r="296" spans="1:17" ht="12" customHeight="1" x14ac:dyDescent="0.25">
      <c r="A296" s="158" t="s">
        <v>112</v>
      </c>
      <c r="B296" s="157"/>
      <c r="C296" s="157">
        <f>C297</f>
        <v>3.312848331995904E-3</v>
      </c>
      <c r="D296" s="157">
        <f t="shared" ref="D296:Q296" si="83">D297</f>
        <v>2.673476260130485E-3</v>
      </c>
      <c r="E296" s="157">
        <f t="shared" si="83"/>
        <v>3.1548520342193432E-3</v>
      </c>
      <c r="F296" s="157">
        <f t="shared" si="83"/>
        <v>4.3291541345897291E-3</v>
      </c>
      <c r="G296" s="157">
        <f t="shared" si="83"/>
        <v>7.2569685081265919E-3</v>
      </c>
      <c r="H296" s="157">
        <f t="shared" si="83"/>
        <v>1.035022334297785E-2</v>
      </c>
      <c r="I296" s="157">
        <f t="shared" si="83"/>
        <v>1.3692488779938889E-2</v>
      </c>
      <c r="J296" s="157">
        <f t="shared" si="83"/>
        <v>2.4918673698275468E-2</v>
      </c>
      <c r="K296" s="157">
        <f t="shared" si="83"/>
        <v>1.4588824351531063E-2</v>
      </c>
      <c r="L296" s="157">
        <f t="shared" si="83"/>
        <v>0.10605418078141507</v>
      </c>
      <c r="M296" s="157">
        <f t="shared" si="83"/>
        <v>7.11126561138027E-2</v>
      </c>
      <c r="N296" s="157">
        <f t="shared" si="83"/>
        <v>0.16019096822315659</v>
      </c>
      <c r="O296" s="157">
        <f t="shared" si="83"/>
        <v>5.3800068411476262E-2</v>
      </c>
      <c r="P296" s="157">
        <f t="shared" si="83"/>
        <v>0.17512999602507048</v>
      </c>
      <c r="Q296" s="157">
        <f t="shared" si="83"/>
        <v>0.14820329518704073</v>
      </c>
    </row>
    <row r="297" spans="1:17" ht="12" customHeight="1" x14ac:dyDescent="0.25">
      <c r="A297" s="23" t="s">
        <v>60</v>
      </c>
      <c r="B297" s="156"/>
      <c r="C297" s="156">
        <f>RES_hhdet_in_tes!C$165</f>
        <v>3.312848331995904E-3</v>
      </c>
      <c r="D297" s="156">
        <f>RES_hhdet_in_tes!D$165</f>
        <v>2.673476260130485E-3</v>
      </c>
      <c r="E297" s="156">
        <f>RES_hhdet_in_tes!E$165</f>
        <v>3.1548520342193432E-3</v>
      </c>
      <c r="F297" s="156">
        <f>RES_hhdet_in_tes!F$165</f>
        <v>4.3291541345897291E-3</v>
      </c>
      <c r="G297" s="156">
        <f>RES_hhdet_in_tes!G$165</f>
        <v>7.2569685081265919E-3</v>
      </c>
      <c r="H297" s="156">
        <f>RES_hhdet_in_tes!H$165</f>
        <v>1.035022334297785E-2</v>
      </c>
      <c r="I297" s="156">
        <f>RES_hhdet_in_tes!I$165</f>
        <v>1.3692488779938889E-2</v>
      </c>
      <c r="J297" s="156">
        <f>RES_hhdet_in_tes!J$165</f>
        <v>2.4918673698275468E-2</v>
      </c>
      <c r="K297" s="156">
        <f>RES_hhdet_in_tes!K$165</f>
        <v>1.4588824351531063E-2</v>
      </c>
      <c r="L297" s="156">
        <f>RES_hhdet_in_tes!L$165</f>
        <v>0.10605418078141507</v>
      </c>
      <c r="M297" s="156">
        <f>RES_hhdet_in_tes!M$165</f>
        <v>7.11126561138027E-2</v>
      </c>
      <c r="N297" s="156">
        <f>RES_hhdet_in_tes!N$165</f>
        <v>0.16019096822315659</v>
      </c>
      <c r="O297" s="156">
        <f>RES_hhdet_in_tes!O$165</f>
        <v>5.3800068411476262E-2</v>
      </c>
      <c r="P297" s="156">
        <f>RES_hhdet_in_tes!P$165</f>
        <v>0.17512999602507048</v>
      </c>
      <c r="Q297" s="156">
        <f>RES_hhdet_in_tes!Q$165</f>
        <v>0.14820329518704073</v>
      </c>
    </row>
    <row r="298" spans="1:17" ht="12" customHeight="1" x14ac:dyDescent="0.25">
      <c r="A298" s="158" t="s">
        <v>63</v>
      </c>
      <c r="B298" s="157"/>
      <c r="C298" s="157">
        <f>SUM(C299:C300,C303:C304)</f>
        <v>0.1662835388782124</v>
      </c>
      <c r="D298" s="157">
        <f t="shared" ref="D298:Q298" si="84">SUM(D299:D300,D303:D304)</f>
        <v>9.6959779461284479E-2</v>
      </c>
      <c r="E298" s="157">
        <f t="shared" si="84"/>
        <v>0.13838842118546116</v>
      </c>
      <c r="F298" s="157">
        <f t="shared" si="84"/>
        <v>0.13437554833894355</v>
      </c>
      <c r="G298" s="157">
        <f t="shared" si="84"/>
        <v>0.14397747885375148</v>
      </c>
      <c r="H298" s="157">
        <f t="shared" si="84"/>
        <v>0.18276438580034512</v>
      </c>
      <c r="I298" s="157">
        <f t="shared" si="84"/>
        <v>0.12603041364227846</v>
      </c>
      <c r="J298" s="157">
        <f t="shared" si="84"/>
        <v>0.17318959611273124</v>
      </c>
      <c r="K298" s="157">
        <f t="shared" si="84"/>
        <v>0.16937692613662939</v>
      </c>
      <c r="L298" s="157">
        <f t="shared" si="84"/>
        <v>0.4805119938690946</v>
      </c>
      <c r="M298" s="157">
        <f t="shared" si="84"/>
        <v>0.39296893415440137</v>
      </c>
      <c r="N298" s="157">
        <f t="shared" si="84"/>
        <v>0.38009388696941193</v>
      </c>
      <c r="O298" s="157">
        <f t="shared" si="84"/>
        <v>0.45567363993129606</v>
      </c>
      <c r="P298" s="157">
        <f t="shared" si="84"/>
        <v>1.1514193618262873</v>
      </c>
      <c r="Q298" s="157">
        <f t="shared" si="84"/>
        <v>0.17710437728023354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0.1662835388782124</v>
      </c>
      <c r="D303" s="162">
        <f>RES_hhdet_in_tes!D$171</f>
        <v>9.6959779461284479E-2</v>
      </c>
      <c r="E303" s="162">
        <f>RES_hhdet_in_tes!E$171</f>
        <v>0.13838842118546116</v>
      </c>
      <c r="F303" s="162">
        <f>RES_hhdet_in_tes!F$171</f>
        <v>0.13437554833894355</v>
      </c>
      <c r="G303" s="162">
        <f>RES_hhdet_in_tes!G$171</f>
        <v>0.14397747885375148</v>
      </c>
      <c r="H303" s="162">
        <f>RES_hhdet_in_tes!H$171</f>
        <v>0.18276438580034512</v>
      </c>
      <c r="I303" s="162">
        <f>RES_hhdet_in_tes!I$171</f>
        <v>0.12603041364227846</v>
      </c>
      <c r="J303" s="162">
        <f>RES_hhdet_in_tes!J$171</f>
        <v>0.17318959611273124</v>
      </c>
      <c r="K303" s="162">
        <f>RES_hhdet_in_tes!K$171</f>
        <v>0</v>
      </c>
      <c r="L303" s="162">
        <f>RES_hhdet_in_tes!L$171</f>
        <v>0.3620861071614952</v>
      </c>
      <c r="M303" s="162">
        <f>RES_hhdet_in_tes!M$171</f>
        <v>0.23658744709600976</v>
      </c>
      <c r="N303" s="162">
        <f>RES_hhdet_in_tes!N$171</f>
        <v>0.22832149293976772</v>
      </c>
      <c r="O303" s="162">
        <f>RES_hhdet_in_tes!O$171</f>
        <v>0.24426153624691394</v>
      </c>
      <c r="P303" s="162">
        <f>RES_hhdet_in_tes!P$171</f>
        <v>0.72288441653112789</v>
      </c>
      <c r="Q303" s="162">
        <f>RES_hhdet_in_tes!Q$171</f>
        <v>0.13772282868837002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0.16937692613662939</v>
      </c>
      <c r="L304" s="160">
        <f t="shared" si="86"/>
        <v>0.11842588670759939</v>
      </c>
      <c r="M304" s="160">
        <f t="shared" si="86"/>
        <v>0.15638148705839158</v>
      </c>
      <c r="N304" s="160">
        <f t="shared" si="86"/>
        <v>0.15177239402964421</v>
      </c>
      <c r="O304" s="160">
        <f t="shared" si="86"/>
        <v>0.21141210368438215</v>
      </c>
      <c r="P304" s="160">
        <f t="shared" si="86"/>
        <v>0.42853494529515951</v>
      </c>
      <c r="Q304" s="160">
        <f t="shared" si="86"/>
        <v>3.9381548591863519E-2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9.8264595955092862E-2</v>
      </c>
      <c r="L305" s="156">
        <f>RES_hhdet_in_tes!L$173</f>
        <v>5.9476919474707873E-2</v>
      </c>
      <c r="M305" s="156">
        <f>RES_hhdet_in_tes!M$173</f>
        <v>8.4848275756320035E-2</v>
      </c>
      <c r="N305" s="156">
        <f>RES_hhdet_in_tes!N$173</f>
        <v>8.1194049561379378E-2</v>
      </c>
      <c r="O305" s="156">
        <f>RES_hhdet_in_tes!O$173</f>
        <v>0.11337237945757454</v>
      </c>
      <c r="P305" s="156">
        <f>RES_hhdet_in_tes!P$173</f>
        <v>0.22568224775562429</v>
      </c>
      <c r="Q305" s="156">
        <f>RES_hhdet_in_tes!Q$173</f>
        <v>2.1602059216872353E-2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7.1112330181536523E-2</v>
      </c>
      <c r="L306" s="57">
        <f>RES_hhdet_in_tes!L$174</f>
        <v>5.8948967232891517E-2</v>
      </c>
      <c r="M306" s="57">
        <f>RES_hhdet_in_tes!M$174</f>
        <v>7.1533211302071548E-2</v>
      </c>
      <c r="N306" s="57">
        <f>RES_hhdet_in_tes!N$174</f>
        <v>7.0578344468264831E-2</v>
      </c>
      <c r="O306" s="57">
        <f>RES_hhdet_in_tes!O$174</f>
        <v>9.8039724226807609E-2</v>
      </c>
      <c r="P306" s="57">
        <f>RES_hhdet_in_tes!P$174</f>
        <v>0.20285269753953522</v>
      </c>
      <c r="Q306" s="57">
        <f>RES_hhdet_in_tes!Q$174</f>
        <v>1.7779489374991169E-2</v>
      </c>
    </row>
    <row r="307" spans="1:17" ht="12" customHeight="1" x14ac:dyDescent="0.25">
      <c r="A307" s="158" t="s">
        <v>62</v>
      </c>
      <c r="B307" s="157"/>
      <c r="C307" s="157">
        <f>SUM(C308:C309)</f>
        <v>5.3492893955179699E-2</v>
      </c>
      <c r="D307" s="157">
        <f t="shared" ref="D307:Q307" si="87">SUM(D308:D309)</f>
        <v>3.1194278962799683E-2</v>
      </c>
      <c r="E307" s="157">
        <f t="shared" si="87"/>
        <v>4.3916007336288851E-2</v>
      </c>
      <c r="F307" s="157">
        <f t="shared" si="87"/>
        <v>4.6811569683720453E-2</v>
      </c>
      <c r="G307" s="157">
        <f t="shared" si="87"/>
        <v>4.618522584237076E-2</v>
      </c>
      <c r="H307" s="157">
        <f t="shared" si="87"/>
        <v>6.4273524161552326E-2</v>
      </c>
      <c r="I307" s="157">
        <f t="shared" si="87"/>
        <v>4.243884573928914E-2</v>
      </c>
      <c r="J307" s="157">
        <f t="shared" si="87"/>
        <v>5.6399783455635746E-2</v>
      </c>
      <c r="K307" s="157">
        <f t="shared" si="87"/>
        <v>5.9408040310277369E-2</v>
      </c>
      <c r="L307" s="157">
        <f t="shared" si="87"/>
        <v>0.18533275457631954</v>
      </c>
      <c r="M307" s="157">
        <f t="shared" si="87"/>
        <v>0.130618215014697</v>
      </c>
      <c r="N307" s="157">
        <f t="shared" si="87"/>
        <v>0.12610125902387767</v>
      </c>
      <c r="O307" s="157">
        <f t="shared" si="87"/>
        <v>0.15341411430451488</v>
      </c>
      <c r="P307" s="157">
        <f t="shared" si="87"/>
        <v>0.39044767302362593</v>
      </c>
      <c r="Q307" s="157">
        <f t="shared" si="87"/>
        <v>5.5185016940127958E-2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5.3492893955179699E-2</v>
      </c>
      <c r="D309" s="57">
        <f>RES_hhdet_in_tes!D$177</f>
        <v>3.1194278962799683E-2</v>
      </c>
      <c r="E309" s="57">
        <f>RES_hhdet_in_tes!E$177</f>
        <v>4.3916007336288851E-2</v>
      </c>
      <c r="F309" s="57">
        <f>RES_hhdet_in_tes!F$177</f>
        <v>4.6811569683720453E-2</v>
      </c>
      <c r="G309" s="57">
        <f>RES_hhdet_in_tes!G$177</f>
        <v>4.618522584237076E-2</v>
      </c>
      <c r="H309" s="57">
        <f>RES_hhdet_in_tes!H$177</f>
        <v>6.4273524161552326E-2</v>
      </c>
      <c r="I309" s="57">
        <f>RES_hhdet_in_tes!I$177</f>
        <v>4.243884573928914E-2</v>
      </c>
      <c r="J309" s="57">
        <f>RES_hhdet_in_tes!J$177</f>
        <v>5.6399783455635746E-2</v>
      </c>
      <c r="K309" s="57">
        <f>RES_hhdet_in_tes!K$177</f>
        <v>5.9408040310277369E-2</v>
      </c>
      <c r="L309" s="57">
        <f>RES_hhdet_in_tes!L$177</f>
        <v>0.18533275457631954</v>
      </c>
      <c r="M309" s="57">
        <f>RES_hhdet_in_tes!M$177</f>
        <v>0.130618215014697</v>
      </c>
      <c r="N309" s="57">
        <f>RES_hhdet_in_tes!N$177</f>
        <v>0.12610125902387767</v>
      </c>
      <c r="O309" s="57">
        <f>RES_hhdet_in_tes!O$177</f>
        <v>0.15341411430451488</v>
      </c>
      <c r="P309" s="57">
        <f>RES_hhdet_in_tes!P$177</f>
        <v>0.39044767302362593</v>
      </c>
      <c r="Q309" s="57">
        <f>RES_hhdet_in_tes!Q$177</f>
        <v>5.5185016940127958E-2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0.75686712765131614</v>
      </c>
      <c r="D311" s="175">
        <f t="shared" si="88"/>
        <v>0.76032885552379281</v>
      </c>
      <c r="E311" s="175">
        <f t="shared" si="88"/>
        <v>0.7635206270725583</v>
      </c>
      <c r="F311" s="175">
        <f t="shared" si="88"/>
        <v>0.76838959238138149</v>
      </c>
      <c r="G311" s="175">
        <f t="shared" si="88"/>
        <v>0.77381351063501702</v>
      </c>
      <c r="H311" s="175">
        <f t="shared" si="88"/>
        <v>0.78190401017581757</v>
      </c>
      <c r="I311" s="175">
        <f t="shared" si="88"/>
        <v>0.7925151723893491</v>
      </c>
      <c r="J311" s="175">
        <f t="shared" si="88"/>
        <v>0.80020564143954842</v>
      </c>
      <c r="K311" s="175">
        <f t="shared" si="88"/>
        <v>0.79210196117702225</v>
      </c>
      <c r="L311" s="175">
        <f t="shared" si="88"/>
        <v>0.81664451761888091</v>
      </c>
      <c r="M311" s="175">
        <f t="shared" si="88"/>
        <v>0.82109743585597372</v>
      </c>
      <c r="N311" s="175">
        <f t="shared" si="88"/>
        <v>0.85421359665658447</v>
      </c>
      <c r="O311" s="175">
        <f t="shared" si="88"/>
        <v>0.82708824987326313</v>
      </c>
      <c r="P311" s="175">
        <f t="shared" si="88"/>
        <v>0.83813685138881466</v>
      </c>
      <c r="Q311" s="175">
        <f t="shared" si="88"/>
        <v>0.91792564375766972</v>
      </c>
    </row>
    <row r="312" spans="1:17" ht="12" customHeight="1" x14ac:dyDescent="0.25">
      <c r="A312" s="158" t="s">
        <v>65</v>
      </c>
      <c r="B312" s="169"/>
      <c r="C312" s="169">
        <f t="shared" si="88"/>
        <v>0.76081309426204113</v>
      </c>
      <c r="D312" s="169">
        <f t="shared" si="88"/>
        <v>0.76372125768082399</v>
      </c>
      <c r="E312" s="169">
        <f t="shared" si="88"/>
        <v>0.76651577943237692</v>
      </c>
      <c r="F312" s="169">
        <f t="shared" si="88"/>
        <v>0.76999001362388753</v>
      </c>
      <c r="G312" s="169">
        <f t="shared" si="88"/>
        <v>0.77397824685496042</v>
      </c>
      <c r="H312" s="169">
        <f t="shared" si="88"/>
        <v>0.78158533456751822</v>
      </c>
      <c r="I312" s="169">
        <f t="shared" si="88"/>
        <v>0.7866911670229737</v>
      </c>
      <c r="J312" s="169">
        <f t="shared" si="88"/>
        <v>0.79118746162648657</v>
      </c>
      <c r="K312" s="169">
        <f t="shared" si="88"/>
        <v>0.76757075209959036</v>
      </c>
      <c r="L312" s="169">
        <f t="shared" si="88"/>
        <v>0.79823221141648149</v>
      </c>
      <c r="M312" s="169">
        <f t="shared" si="88"/>
        <v>0.80076725708839469</v>
      </c>
      <c r="N312" s="169">
        <f t="shared" si="88"/>
        <v>0.80645755037306255</v>
      </c>
      <c r="O312" s="169">
        <f t="shared" si="88"/>
        <v>0.81081868437119942</v>
      </c>
      <c r="P312" s="169">
        <f t="shared" si="88"/>
        <v>0.8167266220970173</v>
      </c>
      <c r="Q312" s="169">
        <f t="shared" si="88"/>
        <v>0.82221155633331722</v>
      </c>
    </row>
    <row r="313" spans="1:17" ht="12" customHeight="1" x14ac:dyDescent="0.25">
      <c r="A313" s="23" t="s">
        <v>60</v>
      </c>
      <c r="B313" s="65"/>
      <c r="C313" s="65">
        <f t="shared" si="88"/>
        <v>0.76081309426204113</v>
      </c>
      <c r="D313" s="65">
        <f t="shared" si="88"/>
        <v>0.76372125768082399</v>
      </c>
      <c r="E313" s="65">
        <f t="shared" si="88"/>
        <v>0.76651577943237692</v>
      </c>
      <c r="F313" s="65">
        <f t="shared" si="88"/>
        <v>0.76999001362388753</v>
      </c>
      <c r="G313" s="65">
        <f t="shared" si="88"/>
        <v>0.77397824685496042</v>
      </c>
      <c r="H313" s="65">
        <f t="shared" si="88"/>
        <v>0.78158533456751822</v>
      </c>
      <c r="I313" s="65">
        <f t="shared" si="88"/>
        <v>0.7866911670229737</v>
      </c>
      <c r="J313" s="65">
        <f t="shared" si="88"/>
        <v>0.79118746162648657</v>
      </c>
      <c r="K313" s="65">
        <f t="shared" si="88"/>
        <v>0.76757075209959036</v>
      </c>
      <c r="L313" s="65">
        <f t="shared" si="88"/>
        <v>0.79823221141648149</v>
      </c>
      <c r="M313" s="65">
        <f t="shared" si="88"/>
        <v>0.80076725708839469</v>
      </c>
      <c r="N313" s="65">
        <f t="shared" si="88"/>
        <v>0.80645755037306255</v>
      </c>
      <c r="O313" s="65">
        <f t="shared" si="88"/>
        <v>0.81081868437119942</v>
      </c>
      <c r="P313" s="65">
        <f t="shared" si="88"/>
        <v>0.8167266220970173</v>
      </c>
      <c r="Q313" s="65">
        <f t="shared" si="88"/>
        <v>0.82221155633331722</v>
      </c>
    </row>
    <row r="314" spans="1:17" ht="12" customHeight="1" x14ac:dyDescent="0.25">
      <c r="A314" s="158" t="s">
        <v>112</v>
      </c>
      <c r="B314" s="169"/>
      <c r="C314" s="169">
        <f t="shared" si="88"/>
        <v>1.8883112924875962</v>
      </c>
      <c r="D314" s="169">
        <f t="shared" si="88"/>
        <v>1.935707087711142</v>
      </c>
      <c r="E314" s="169">
        <f t="shared" si="88"/>
        <v>1.9867607627040331</v>
      </c>
      <c r="F314" s="169">
        <f t="shared" si="88"/>
        <v>2.0467558361560658</v>
      </c>
      <c r="G314" s="169">
        <f t="shared" si="88"/>
        <v>2.1171145716976514</v>
      </c>
      <c r="H314" s="169">
        <f t="shared" si="88"/>
        <v>2.1974257952737868</v>
      </c>
      <c r="I314" s="169">
        <f t="shared" si="88"/>
        <v>2.2931446177217372</v>
      </c>
      <c r="J314" s="169">
        <f t="shared" si="88"/>
        <v>2.3591505599658302</v>
      </c>
      <c r="K314" s="169">
        <f t="shared" si="88"/>
        <v>2.4966055343946634</v>
      </c>
      <c r="L314" s="169">
        <f t="shared" si="88"/>
        <v>2.6402447025993987</v>
      </c>
      <c r="M314" s="169">
        <f t="shared" si="88"/>
        <v>2.8075861252251246</v>
      </c>
      <c r="N314" s="169">
        <f t="shared" si="88"/>
        <v>2.966086618229582</v>
      </c>
      <c r="O314" s="169">
        <f t="shared" si="88"/>
        <v>3.1234848635017389</v>
      </c>
      <c r="P314" s="169">
        <f t="shared" si="88"/>
        <v>3.2732249098429187</v>
      </c>
      <c r="Q314" s="169">
        <f t="shared" si="88"/>
        <v>3.4570943497015443</v>
      </c>
    </row>
    <row r="315" spans="1:17" ht="12" customHeight="1" x14ac:dyDescent="0.25">
      <c r="A315" s="23" t="s">
        <v>60</v>
      </c>
      <c r="B315" s="73"/>
      <c r="C315" s="73">
        <f t="shared" si="88"/>
        <v>1.8883112924875962</v>
      </c>
      <c r="D315" s="73">
        <f t="shared" si="88"/>
        <v>1.935707087711142</v>
      </c>
      <c r="E315" s="73">
        <f t="shared" si="88"/>
        <v>1.9867607627040331</v>
      </c>
      <c r="F315" s="73">
        <f t="shared" si="88"/>
        <v>2.0467558361560658</v>
      </c>
      <c r="G315" s="73">
        <f t="shared" si="88"/>
        <v>2.1171145716976514</v>
      </c>
      <c r="H315" s="73">
        <f t="shared" si="88"/>
        <v>2.1974257952737868</v>
      </c>
      <c r="I315" s="73">
        <f t="shared" si="88"/>
        <v>2.2931446177217372</v>
      </c>
      <c r="J315" s="73">
        <f t="shared" si="88"/>
        <v>2.3591505599658302</v>
      </c>
      <c r="K315" s="73">
        <f t="shared" si="88"/>
        <v>2.4966055343946634</v>
      </c>
      <c r="L315" s="73">
        <f t="shared" si="88"/>
        <v>2.6402447025993987</v>
      </c>
      <c r="M315" s="73">
        <f t="shared" si="88"/>
        <v>2.8075861252251246</v>
      </c>
      <c r="N315" s="73">
        <f t="shared" si="88"/>
        <v>2.966086618229582</v>
      </c>
      <c r="O315" s="73">
        <f t="shared" si="88"/>
        <v>3.1234848635017389</v>
      </c>
      <c r="P315" s="73">
        <f t="shared" si="88"/>
        <v>3.2732249098429187</v>
      </c>
      <c r="Q315" s="73">
        <f t="shared" si="88"/>
        <v>3.4570943497015443</v>
      </c>
    </row>
    <row r="316" spans="1:17" ht="12" customHeight="1" x14ac:dyDescent="0.25">
      <c r="A316" s="158" t="s">
        <v>63</v>
      </c>
      <c r="B316" s="169"/>
      <c r="C316" s="169">
        <f t="shared" si="88"/>
        <v>0.7128395636992948</v>
      </c>
      <c r="D316" s="169">
        <f t="shared" si="88"/>
        <v>0.71452636752870891</v>
      </c>
      <c r="E316" s="169">
        <f t="shared" si="88"/>
        <v>0.71962123537331191</v>
      </c>
      <c r="F316" s="169">
        <f t="shared" si="88"/>
        <v>0.72480796570092909</v>
      </c>
      <c r="G316" s="169">
        <f t="shared" si="88"/>
        <v>0.73019720122860399</v>
      </c>
      <c r="H316" s="169">
        <f t="shared" si="88"/>
        <v>0.73611344007796531</v>
      </c>
      <c r="I316" s="169">
        <f t="shared" si="88"/>
        <v>0.74334780968443781</v>
      </c>
      <c r="J316" s="169">
        <f t="shared" si="88"/>
        <v>0.75037294841102387</v>
      </c>
      <c r="K316" s="169">
        <f t="shared" si="88"/>
        <v>0.83591528368418233</v>
      </c>
      <c r="L316" s="169">
        <f t="shared" si="88"/>
        <v>0.78077130255883409</v>
      </c>
      <c r="M316" s="169">
        <f t="shared" si="88"/>
        <v>0.79362184967296745</v>
      </c>
      <c r="N316" s="169">
        <f t="shared" si="88"/>
        <v>0.79807615122313214</v>
      </c>
      <c r="O316" s="169">
        <f t="shared" si="88"/>
        <v>0.80710601090028056</v>
      </c>
      <c r="P316" s="169">
        <f t="shared" si="88"/>
        <v>0.80251415756624522</v>
      </c>
      <c r="Q316" s="169">
        <f t="shared" si="88"/>
        <v>0.78878316428081729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0.7128395636992948</v>
      </c>
      <c r="D321" s="171">
        <f t="shared" si="88"/>
        <v>0.71452636752870891</v>
      </c>
      <c r="E321" s="171">
        <f t="shared" si="88"/>
        <v>0.71962123537331191</v>
      </c>
      <c r="F321" s="171">
        <f t="shared" si="88"/>
        <v>0.72480796570092909</v>
      </c>
      <c r="G321" s="171">
        <f t="shared" si="88"/>
        <v>0.73019720122860399</v>
      </c>
      <c r="H321" s="171">
        <f t="shared" si="88"/>
        <v>0.73611344007796531</v>
      </c>
      <c r="I321" s="171">
        <f t="shared" si="88"/>
        <v>0.74334780968443781</v>
      </c>
      <c r="J321" s="171">
        <f t="shared" si="88"/>
        <v>0.75037294841102387</v>
      </c>
      <c r="K321" s="171" t="str">
        <f t="shared" si="88"/>
        <v/>
      </c>
      <c r="L321" s="171">
        <f t="shared" si="88"/>
        <v>0.75506093372279803</v>
      </c>
      <c r="M321" s="171">
        <f t="shared" si="88"/>
        <v>0.75776910819974663</v>
      </c>
      <c r="N321" s="171">
        <f t="shared" si="88"/>
        <v>0.76108583526513562</v>
      </c>
      <c r="O321" s="171">
        <f t="shared" si="88"/>
        <v>0.76401897210339498</v>
      </c>
      <c r="P321" s="171">
        <f t="shared" si="88"/>
        <v>0.76823380538060959</v>
      </c>
      <c r="Q321" s="171">
        <f t="shared" si="88"/>
        <v>0.77048475434950936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>
        <f t="shared" si="88"/>
        <v>0.83591528368418233</v>
      </c>
      <c r="L322" s="170">
        <f t="shared" si="88"/>
        <v>0.87150332025388277</v>
      </c>
      <c r="M322" s="170">
        <f t="shared" si="88"/>
        <v>0.85480910489718176</v>
      </c>
      <c r="N322" s="170">
        <f t="shared" si="88"/>
        <v>0.86103068959886231</v>
      </c>
      <c r="O322" s="170">
        <f t="shared" si="88"/>
        <v>0.86336087847304832</v>
      </c>
      <c r="P322" s="170">
        <f t="shared" si="88"/>
        <v>0.86783823115863756</v>
      </c>
      <c r="Q322" s="170">
        <f t="shared" si="88"/>
        <v>0.86022892931047568</v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>
        <f t="shared" si="88"/>
        <v>0.74719006907536534</v>
      </c>
      <c r="L323" s="73">
        <f t="shared" si="88"/>
        <v>0.7625868598526172</v>
      </c>
      <c r="M323" s="73">
        <f t="shared" si="88"/>
        <v>0.75804456220648531</v>
      </c>
      <c r="N323" s="73">
        <f t="shared" si="88"/>
        <v>0.76346274014934767</v>
      </c>
      <c r="O323" s="73">
        <f t="shared" si="88"/>
        <v>0.7678184014360161</v>
      </c>
      <c r="P323" s="73">
        <f t="shared" si="88"/>
        <v>0.77225864903522401</v>
      </c>
      <c r="Q323" s="73">
        <f t="shared" si="88"/>
        <v>0.77015820639567378</v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>
        <f t="shared" si="88"/>
        <v>1</v>
      </c>
      <c r="L324" s="65">
        <f t="shared" si="88"/>
        <v>1.018235236510278</v>
      </c>
      <c r="M324" s="65">
        <f t="shared" si="88"/>
        <v>1.0073296828984986</v>
      </c>
      <c r="N324" s="65">
        <f t="shared" si="88"/>
        <v>1.0094365664086891</v>
      </c>
      <c r="O324" s="65">
        <f t="shared" si="88"/>
        <v>1.0084744616471299</v>
      </c>
      <c r="P324" s="65">
        <f t="shared" si="88"/>
        <v>1.0064170826118157</v>
      </c>
      <c r="Q324" s="65">
        <f t="shared" si="88"/>
        <v>1.0027091378630504</v>
      </c>
    </row>
    <row r="325" spans="1:17" ht="12" customHeight="1" x14ac:dyDescent="0.25">
      <c r="A325" s="158" t="s">
        <v>62</v>
      </c>
      <c r="B325" s="169"/>
      <c r="C325" s="169">
        <f t="shared" si="88"/>
        <v>0.83341272785360998</v>
      </c>
      <c r="D325" s="169">
        <f t="shared" si="88"/>
        <v>0.83401439476628969</v>
      </c>
      <c r="E325" s="169">
        <f t="shared" si="88"/>
        <v>0.83736994780042939</v>
      </c>
      <c r="F325" s="169">
        <f t="shared" si="88"/>
        <v>0.84069394818691578</v>
      </c>
      <c r="G325" s="169">
        <f t="shared" si="88"/>
        <v>0.84434675634985501</v>
      </c>
      <c r="H325" s="169">
        <f t="shared" si="88"/>
        <v>0.84845177166127805</v>
      </c>
      <c r="I325" s="169">
        <f t="shared" si="88"/>
        <v>0.85288935786343423</v>
      </c>
      <c r="J325" s="169">
        <f t="shared" si="88"/>
        <v>0.8558674241440154</v>
      </c>
      <c r="K325" s="169">
        <f t="shared" si="88"/>
        <v>0.85619034487889978</v>
      </c>
      <c r="L325" s="169">
        <f t="shared" si="88"/>
        <v>0.85663043836303954</v>
      </c>
      <c r="M325" s="169">
        <f t="shared" si="88"/>
        <v>0.85852482650309259</v>
      </c>
      <c r="N325" s="169">
        <f t="shared" si="88"/>
        <v>0.8612028110569292</v>
      </c>
      <c r="O325" s="169">
        <f t="shared" si="88"/>
        <v>0.86314891537050864</v>
      </c>
      <c r="P325" s="169">
        <f t="shared" si="88"/>
        <v>0.86535648486285877</v>
      </c>
      <c r="Q325" s="169">
        <f t="shared" si="88"/>
        <v>0.86752269345817734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0.83341272785360998</v>
      </c>
      <c r="D327" s="65">
        <f t="shared" si="89"/>
        <v>0.83401439476628969</v>
      </c>
      <c r="E327" s="65">
        <f t="shared" si="89"/>
        <v>0.83736994780042939</v>
      </c>
      <c r="F327" s="65">
        <f t="shared" si="89"/>
        <v>0.84069394818691578</v>
      </c>
      <c r="G327" s="65">
        <f t="shared" si="89"/>
        <v>0.84434675634985501</v>
      </c>
      <c r="H327" s="65">
        <f t="shared" si="89"/>
        <v>0.84845177166127805</v>
      </c>
      <c r="I327" s="65">
        <f t="shared" si="89"/>
        <v>0.85288935786343423</v>
      </c>
      <c r="J327" s="65">
        <f t="shared" si="89"/>
        <v>0.8558674241440154</v>
      </c>
      <c r="K327" s="65">
        <f t="shared" si="89"/>
        <v>0.85619034487889978</v>
      </c>
      <c r="L327" s="65">
        <f t="shared" si="89"/>
        <v>0.85663043836303954</v>
      </c>
      <c r="M327" s="65">
        <f t="shared" si="89"/>
        <v>0.85852482650309259</v>
      </c>
      <c r="N327" s="65">
        <f t="shared" si="89"/>
        <v>0.8612028110569292</v>
      </c>
      <c r="O327" s="65">
        <f t="shared" si="89"/>
        <v>0.86314891537050864</v>
      </c>
      <c r="P327" s="65">
        <f t="shared" si="89"/>
        <v>0.86535648486285877</v>
      </c>
      <c r="Q327" s="65">
        <f t="shared" si="89"/>
        <v>0.86752269345817734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17105.560702999213</v>
      </c>
      <c r="D347" s="168">
        <f t="shared" si="97"/>
        <v>18703.878752087792</v>
      </c>
      <c r="E347" s="168">
        <f t="shared" si="97"/>
        <v>23497.2237681271</v>
      </c>
      <c r="F347" s="168">
        <f t="shared" si="97"/>
        <v>22500.451383309901</v>
      </c>
      <c r="G347" s="168">
        <f t="shared" si="97"/>
        <v>21270.653875539141</v>
      </c>
      <c r="H347" s="168">
        <f t="shared" si="97"/>
        <v>20888.55093357445</v>
      </c>
      <c r="I347" s="168">
        <f t="shared" si="97"/>
        <v>18414.546792440578</v>
      </c>
      <c r="J347" s="168">
        <f t="shared" si="97"/>
        <v>22000.081848545669</v>
      </c>
      <c r="K347" s="168">
        <f t="shared" si="97"/>
        <v>20015.310859077108</v>
      </c>
      <c r="L347" s="168">
        <f t="shared" si="97"/>
        <v>18482.57010031446</v>
      </c>
      <c r="M347" s="168">
        <f t="shared" si="97"/>
        <v>17100.922107293056</v>
      </c>
      <c r="N347" s="168">
        <f t="shared" si="97"/>
        <v>15600.46514283636</v>
      </c>
      <c r="O347" s="168">
        <f t="shared" si="97"/>
        <v>14767.005186735651</v>
      </c>
      <c r="P347" s="168">
        <f t="shared" si="97"/>
        <v>12007.825649923985</v>
      </c>
      <c r="Q347" s="168">
        <f t="shared" si="97"/>
        <v>15463.039531602109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12669.643765447034</v>
      </c>
      <c r="D348" s="157">
        <f t="shared" si="98"/>
        <v>14143.819426315566</v>
      </c>
      <c r="E348" s="157">
        <f t="shared" si="98"/>
        <v>18344.385760307727</v>
      </c>
      <c r="F348" s="157">
        <f t="shared" si="98"/>
        <v>17464.708048771776</v>
      </c>
      <c r="G348" s="157">
        <f t="shared" si="98"/>
        <v>16287.175164642547</v>
      </c>
      <c r="H348" s="157">
        <f t="shared" si="98"/>
        <v>15963.486484169704</v>
      </c>
      <c r="I348" s="157">
        <f t="shared" si="98"/>
        <v>13524.324769654968</v>
      </c>
      <c r="J348" s="157">
        <f t="shared" si="98"/>
        <v>16654.351945422612</v>
      </c>
      <c r="K348" s="157">
        <f t="shared" si="98"/>
        <v>15482.99497146115</v>
      </c>
      <c r="L348" s="157">
        <f t="shared" si="98"/>
        <v>14571.990339139793</v>
      </c>
      <c r="M348" s="157">
        <f t="shared" si="98"/>
        <v>12930.950992231737</v>
      </c>
      <c r="N348" s="157">
        <f t="shared" si="98"/>
        <v>11422.223048612719</v>
      </c>
      <c r="O348" s="157">
        <f t="shared" si="98"/>
        <v>10887.656802215475</v>
      </c>
      <c r="P348" s="157">
        <f t="shared" si="98"/>
        <v>8258.3137037032757</v>
      </c>
      <c r="Q348" s="157">
        <f t="shared" si="98"/>
        <v>10940.797413750583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12669.643765447034</v>
      </c>
      <c r="D349" s="57">
        <f t="shared" ref="D349:Q349" si="99">IF(D277=0,0,D277/0.086*1000000/D$49)</f>
        <v>14143.819426315566</v>
      </c>
      <c r="E349" s="57">
        <f t="shared" si="99"/>
        <v>18344.385760307727</v>
      </c>
      <c r="F349" s="57">
        <f t="shared" si="99"/>
        <v>17464.708048771776</v>
      </c>
      <c r="G349" s="57">
        <f t="shared" si="99"/>
        <v>16287.175164642547</v>
      </c>
      <c r="H349" s="57">
        <f t="shared" si="99"/>
        <v>15963.486484169704</v>
      </c>
      <c r="I349" s="57">
        <f t="shared" si="99"/>
        <v>13524.324769654968</v>
      </c>
      <c r="J349" s="57">
        <f t="shared" si="99"/>
        <v>16654.351945422612</v>
      </c>
      <c r="K349" s="57">
        <f t="shared" si="99"/>
        <v>15482.99497146115</v>
      </c>
      <c r="L349" s="57">
        <f t="shared" si="99"/>
        <v>14571.990339139793</v>
      </c>
      <c r="M349" s="57">
        <f t="shared" si="99"/>
        <v>12930.950992231737</v>
      </c>
      <c r="N349" s="57">
        <f t="shared" si="99"/>
        <v>11422.223048612719</v>
      </c>
      <c r="O349" s="57">
        <f t="shared" si="99"/>
        <v>10887.656802215475</v>
      </c>
      <c r="P349" s="57">
        <f t="shared" si="99"/>
        <v>8258.3137037032757</v>
      </c>
      <c r="Q349" s="57">
        <f t="shared" si="99"/>
        <v>10940.797413750583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26.00978320272646</v>
      </c>
      <c r="D350" s="157">
        <f t="shared" si="100"/>
        <v>36.095857233995396</v>
      </c>
      <c r="E350" s="157">
        <f t="shared" si="100"/>
        <v>33.215764148971054</v>
      </c>
      <c r="F350" s="157">
        <f t="shared" si="100"/>
        <v>43.797722756402273</v>
      </c>
      <c r="G350" s="157">
        <f t="shared" si="100"/>
        <v>66.909392925502473</v>
      </c>
      <c r="H350" s="157">
        <f t="shared" si="100"/>
        <v>70.564403857246617</v>
      </c>
      <c r="I350" s="157">
        <f t="shared" si="100"/>
        <v>129.61876205928047</v>
      </c>
      <c r="J350" s="157">
        <f t="shared" si="100"/>
        <v>183.76512924440692</v>
      </c>
      <c r="K350" s="157">
        <f t="shared" si="100"/>
        <v>95.317613725298628</v>
      </c>
      <c r="L350" s="157">
        <f t="shared" si="100"/>
        <v>180.14920861046173</v>
      </c>
      <c r="M350" s="157">
        <f t="shared" si="100"/>
        <v>157.02559250508082</v>
      </c>
      <c r="N350" s="157">
        <f t="shared" si="100"/>
        <v>333.46862132789522</v>
      </c>
      <c r="O350" s="157">
        <f t="shared" si="100"/>
        <v>87.973520468833811</v>
      </c>
      <c r="P350" s="157">
        <f t="shared" si="100"/>
        <v>103.43723385740135</v>
      </c>
      <c r="Q350" s="157">
        <f t="shared" si="100"/>
        <v>585.67836481662641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26.00978320272646</v>
      </c>
      <c r="D351" s="156">
        <f t="shared" ref="D351:Q351" si="101">IF(D279=0,0,D279/0.086*1000000/D$49)</f>
        <v>36.095857233995396</v>
      </c>
      <c r="E351" s="156">
        <f t="shared" si="101"/>
        <v>33.215764148971054</v>
      </c>
      <c r="F351" s="156">
        <f t="shared" si="101"/>
        <v>43.797722756402273</v>
      </c>
      <c r="G351" s="156">
        <f t="shared" si="101"/>
        <v>66.909392925502473</v>
      </c>
      <c r="H351" s="156">
        <f t="shared" si="101"/>
        <v>70.564403857246617</v>
      </c>
      <c r="I351" s="156">
        <f t="shared" si="101"/>
        <v>129.61876205928047</v>
      </c>
      <c r="J351" s="156">
        <f t="shared" si="101"/>
        <v>183.76512924440692</v>
      </c>
      <c r="K351" s="156">
        <f t="shared" si="101"/>
        <v>95.317613725298628</v>
      </c>
      <c r="L351" s="156">
        <f t="shared" si="101"/>
        <v>180.14920861046173</v>
      </c>
      <c r="M351" s="156">
        <f t="shared" si="101"/>
        <v>157.02559250508082</v>
      </c>
      <c r="N351" s="156">
        <f t="shared" si="101"/>
        <v>333.46862132789522</v>
      </c>
      <c r="O351" s="156">
        <f t="shared" si="101"/>
        <v>87.973520468833811</v>
      </c>
      <c r="P351" s="156">
        <f t="shared" si="101"/>
        <v>103.43723385740135</v>
      </c>
      <c r="Q351" s="156">
        <f t="shared" si="101"/>
        <v>585.67836481662641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3458.3284065931348</v>
      </c>
      <c r="D352" s="157">
        <f t="shared" ref="D352:Q352" si="102">IF(D280=0,0,D280/0.086*1000000/SUM(D$53:D$56))</f>
        <v>3546.4515222558698</v>
      </c>
      <c r="E352" s="157">
        <f t="shared" si="102"/>
        <v>4022.5977970980603</v>
      </c>
      <c r="F352" s="157">
        <f t="shared" si="102"/>
        <v>3838.9442986458384</v>
      </c>
      <c r="G352" s="157">
        <f t="shared" si="102"/>
        <v>3848.8466949685194</v>
      </c>
      <c r="H352" s="157">
        <f t="shared" si="102"/>
        <v>3719.6064995751176</v>
      </c>
      <c r="I352" s="157">
        <f t="shared" si="102"/>
        <v>3680.4440133660946</v>
      </c>
      <c r="J352" s="157">
        <f t="shared" si="102"/>
        <v>4015.4892713811223</v>
      </c>
      <c r="K352" s="157">
        <f t="shared" si="102"/>
        <v>3305.1774104997153</v>
      </c>
      <c r="L352" s="157">
        <f t="shared" si="102"/>
        <v>2760.1274420040841</v>
      </c>
      <c r="M352" s="157">
        <f t="shared" si="102"/>
        <v>3069.7374387887339</v>
      </c>
      <c r="N352" s="157">
        <f t="shared" si="102"/>
        <v>2940.6770287678687</v>
      </c>
      <c r="O352" s="157">
        <f t="shared" si="102"/>
        <v>2883.5791303258584</v>
      </c>
      <c r="P352" s="157">
        <f t="shared" si="102"/>
        <v>2773.7865192765821</v>
      </c>
      <c r="Q352" s="157">
        <f t="shared" si="102"/>
        <v>3067.4974929028499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3458.3284065931348</v>
      </c>
      <c r="D357" s="162">
        <f t="shared" ref="D357:Q357" si="106">IF(D285=0,0,D285/0.086*1000000/D$55)</f>
        <v>3546.4515222558698</v>
      </c>
      <c r="E357" s="162">
        <f t="shared" si="106"/>
        <v>4022.5977970980603</v>
      </c>
      <c r="F357" s="162">
        <f t="shared" si="106"/>
        <v>3838.9442986458384</v>
      </c>
      <c r="G357" s="162">
        <f t="shared" si="106"/>
        <v>3848.8466949685194</v>
      </c>
      <c r="H357" s="162">
        <f t="shared" si="106"/>
        <v>3719.6064995751176</v>
      </c>
      <c r="I357" s="162">
        <f t="shared" si="106"/>
        <v>3680.4440133660946</v>
      </c>
      <c r="J357" s="162">
        <f t="shared" si="106"/>
        <v>4015.4892713811223</v>
      </c>
      <c r="K357" s="162">
        <f t="shared" si="106"/>
        <v>0</v>
      </c>
      <c r="L357" s="162">
        <f t="shared" si="106"/>
        <v>2843.7652008785726</v>
      </c>
      <c r="M357" s="162">
        <f t="shared" si="106"/>
        <v>3298.3768060414541</v>
      </c>
      <c r="N357" s="162">
        <f t="shared" si="106"/>
        <v>3146.1244418961624</v>
      </c>
      <c r="O357" s="162">
        <f t="shared" si="106"/>
        <v>3121.808779359983</v>
      </c>
      <c r="P357" s="162">
        <f t="shared" si="106"/>
        <v>2937.8180083453781</v>
      </c>
      <c r="Q357" s="162">
        <f t="shared" si="106"/>
        <v>3198.0780971977429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3305.1774104997153</v>
      </c>
      <c r="L358" s="160">
        <f t="shared" si="107"/>
        <v>2500.5881680534253</v>
      </c>
      <c r="M358" s="160">
        <f t="shared" si="107"/>
        <v>2745.0004468709017</v>
      </c>
      <c r="N358" s="160">
        <f t="shared" si="107"/>
        <v>2646.5445442602741</v>
      </c>
      <c r="O358" s="160">
        <f t="shared" si="107"/>
        <v>2622.3105997934495</v>
      </c>
      <c r="P358" s="160">
        <f t="shared" si="107"/>
        <v>2507.0439830034461</v>
      </c>
      <c r="Q358" s="160">
        <f t="shared" si="107"/>
        <v>2645.708920658662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2145.2048809624057</v>
      </c>
      <c r="L359" s="156">
        <f t="shared" si="108"/>
        <v>1435.2373305224855</v>
      </c>
      <c r="M359" s="156">
        <f t="shared" si="108"/>
        <v>1679.4787174156297</v>
      </c>
      <c r="N359" s="156">
        <f t="shared" si="108"/>
        <v>1596.7664917042914</v>
      </c>
      <c r="O359" s="156">
        <f t="shared" si="108"/>
        <v>1581.2312683818668</v>
      </c>
      <c r="P359" s="156">
        <f t="shared" si="108"/>
        <v>1483.7102828225866</v>
      </c>
      <c r="Q359" s="156">
        <f t="shared" si="108"/>
        <v>1620.9832246478657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1159.9725295373098</v>
      </c>
      <c r="L360" s="57">
        <f t="shared" si="108"/>
        <v>1065.3508375309402</v>
      </c>
      <c r="M360" s="57">
        <f t="shared" si="108"/>
        <v>1065.5217294552724</v>
      </c>
      <c r="N360" s="57">
        <f t="shared" si="108"/>
        <v>1049.7780525559831</v>
      </c>
      <c r="O360" s="57">
        <f t="shared" si="108"/>
        <v>1041.0793314115826</v>
      </c>
      <c r="P360" s="57">
        <f t="shared" si="108"/>
        <v>1023.3337001808596</v>
      </c>
      <c r="Q360" s="57">
        <f t="shared" si="108"/>
        <v>1024.7256960107961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951.57874775631842</v>
      </c>
      <c r="D361" s="157">
        <f t="shared" ref="D361:Q361" si="109">IF(D289=0,0,D289/0.086*1000000/SUM(D$58:D$59))</f>
        <v>977.51194628236146</v>
      </c>
      <c r="E361" s="157">
        <f t="shared" si="109"/>
        <v>1097.0244465723413</v>
      </c>
      <c r="F361" s="157">
        <f t="shared" si="109"/>
        <v>1153.0013131358874</v>
      </c>
      <c r="G361" s="157">
        <f t="shared" si="109"/>
        <v>1067.7226230025692</v>
      </c>
      <c r="H361" s="157">
        <f t="shared" si="109"/>
        <v>1134.8935459723837</v>
      </c>
      <c r="I361" s="157">
        <f t="shared" si="109"/>
        <v>1080.1592473602373</v>
      </c>
      <c r="J361" s="157">
        <f t="shared" si="109"/>
        <v>1146.4755024975318</v>
      </c>
      <c r="K361" s="157">
        <f t="shared" si="109"/>
        <v>1131.8208633909417</v>
      </c>
      <c r="L361" s="157">
        <f t="shared" si="109"/>
        <v>970.30311056012351</v>
      </c>
      <c r="M361" s="157">
        <f t="shared" si="109"/>
        <v>943.20808376750324</v>
      </c>
      <c r="N361" s="157">
        <f t="shared" si="109"/>
        <v>904.09644412787782</v>
      </c>
      <c r="O361" s="157">
        <f t="shared" si="109"/>
        <v>907.79573372548259</v>
      </c>
      <c r="P361" s="157">
        <f t="shared" si="109"/>
        <v>872.28819308672632</v>
      </c>
      <c r="Q361" s="157">
        <f t="shared" si="109"/>
        <v>869.06626013205016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951.57874775631842</v>
      </c>
      <c r="D363" s="57">
        <f t="shared" ref="D363:Q363" si="111">IF(D291=0,0,D291/0.086*1000000/D$59)</f>
        <v>977.51194628236146</v>
      </c>
      <c r="E363" s="57">
        <f t="shared" si="111"/>
        <v>1097.0244465723413</v>
      </c>
      <c r="F363" s="57">
        <f t="shared" si="111"/>
        <v>1153.0013131358874</v>
      </c>
      <c r="G363" s="57">
        <f t="shared" si="111"/>
        <v>1067.7226230025692</v>
      </c>
      <c r="H363" s="57">
        <f t="shared" si="111"/>
        <v>1134.8935459723837</v>
      </c>
      <c r="I363" s="57">
        <f t="shared" si="111"/>
        <v>1080.1592473602373</v>
      </c>
      <c r="J363" s="57">
        <f t="shared" si="111"/>
        <v>1146.4755024975318</v>
      </c>
      <c r="K363" s="57">
        <f t="shared" si="111"/>
        <v>1131.8208633909417</v>
      </c>
      <c r="L363" s="57">
        <f t="shared" si="111"/>
        <v>970.30311056012351</v>
      </c>
      <c r="M363" s="57">
        <f t="shared" si="111"/>
        <v>943.20808376750324</v>
      </c>
      <c r="N363" s="57">
        <f t="shared" si="111"/>
        <v>904.09644412787782</v>
      </c>
      <c r="O363" s="57">
        <f t="shared" si="111"/>
        <v>907.79573372548259</v>
      </c>
      <c r="P363" s="57">
        <f t="shared" si="111"/>
        <v>872.28819308672632</v>
      </c>
      <c r="Q363" s="57">
        <f t="shared" si="111"/>
        <v>869.06626013205016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12946.636596144241</v>
      </c>
      <c r="D365" s="168">
        <f t="shared" si="112"/>
        <v>14221.098725430695</v>
      </c>
      <c r="E365" s="168">
        <f t="shared" si="112"/>
        <v>17940.615025904626</v>
      </c>
      <c r="F365" s="168">
        <f t="shared" si="112"/>
        <v>17289.112666818586</v>
      </c>
      <c r="G365" s="168">
        <f t="shared" si="112"/>
        <v>16459.519348933267</v>
      </c>
      <c r="H365" s="168">
        <f t="shared" si="112"/>
        <v>16332.841741723681</v>
      </c>
      <c r="I365" s="168">
        <f t="shared" si="112"/>
        <v>14593.807725682782</v>
      </c>
      <c r="J365" s="168">
        <f t="shared" si="112"/>
        <v>17604.589607338054</v>
      </c>
      <c r="K365" s="168">
        <f t="shared" si="112"/>
        <v>15854.166985042726</v>
      </c>
      <c r="L365" s="168">
        <f t="shared" si="112"/>
        <v>15093.689543928458</v>
      </c>
      <c r="M365" s="168">
        <f t="shared" si="112"/>
        <v>14041.523293071066</v>
      </c>
      <c r="N365" s="168">
        <f t="shared" si="112"/>
        <v>13326.129439177927</v>
      </c>
      <c r="O365" s="168">
        <f t="shared" si="112"/>
        <v>12213.616475766583</v>
      </c>
      <c r="P365" s="168">
        <f t="shared" si="112"/>
        <v>10064.201182253135</v>
      </c>
      <c r="Q365" s="168">
        <f t="shared" si="112"/>
        <v>14193.920516496162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9639.2308763875335</v>
      </c>
      <c r="D366" s="157">
        <f t="shared" si="113"/>
        <v>10801.935560676193</v>
      </c>
      <c r="E366" s="157">
        <f t="shared" si="113"/>
        <v>14061.261149270473</v>
      </c>
      <c r="F366" s="157">
        <f t="shared" si="113"/>
        <v>13447.650788410996</v>
      </c>
      <c r="G366" s="157">
        <f t="shared" si="113"/>
        <v>12605.919280149688</v>
      </c>
      <c r="H366" s="157">
        <f t="shared" si="113"/>
        <v>12476.826924593834</v>
      </c>
      <c r="I366" s="157">
        <f t="shared" si="113"/>
        <v>10639.466836237576</v>
      </c>
      <c r="J366" s="157">
        <f t="shared" si="113"/>
        <v>13176.714440733054</v>
      </c>
      <c r="K366" s="157">
        <f t="shared" si="113"/>
        <v>11884.294094998608</v>
      </c>
      <c r="L366" s="157">
        <f t="shared" si="113"/>
        <v>11631.832073151161</v>
      </c>
      <c r="M366" s="157">
        <f t="shared" si="113"/>
        <v>10354.682157593865</v>
      </c>
      <c r="N366" s="157">
        <f t="shared" si="113"/>
        <v>9211.538019598951</v>
      </c>
      <c r="O366" s="157">
        <f t="shared" si="113"/>
        <v>8827.9155642574915</v>
      </c>
      <c r="P366" s="157">
        <f t="shared" si="113"/>
        <v>6744.7846554430835</v>
      </c>
      <c r="Q366" s="157">
        <f t="shared" si="113"/>
        <v>8995.6500690873982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9639.2308763875335</v>
      </c>
      <c r="D367" s="57">
        <f t="shared" si="114"/>
        <v>10801.935560676193</v>
      </c>
      <c r="E367" s="57">
        <f t="shared" si="114"/>
        <v>14061.261149270473</v>
      </c>
      <c r="F367" s="57">
        <f t="shared" si="114"/>
        <v>13447.650788410996</v>
      </c>
      <c r="G367" s="57">
        <f t="shared" si="114"/>
        <v>12605.919280149688</v>
      </c>
      <c r="H367" s="57">
        <f t="shared" si="114"/>
        <v>12476.826924593834</v>
      </c>
      <c r="I367" s="57">
        <f t="shared" si="114"/>
        <v>10639.466836237576</v>
      </c>
      <c r="J367" s="57">
        <f t="shared" si="114"/>
        <v>13176.714440733054</v>
      </c>
      <c r="K367" s="57">
        <f t="shared" si="114"/>
        <v>11884.294094998608</v>
      </c>
      <c r="L367" s="57">
        <f t="shared" si="114"/>
        <v>11631.832073151161</v>
      </c>
      <c r="M367" s="57">
        <f t="shared" si="114"/>
        <v>10354.682157593865</v>
      </c>
      <c r="N367" s="57">
        <f t="shared" si="114"/>
        <v>9211.538019598951</v>
      </c>
      <c r="O367" s="57">
        <f t="shared" si="114"/>
        <v>8827.9155642574915</v>
      </c>
      <c r="P367" s="57">
        <f t="shared" si="114"/>
        <v>6744.7846554430835</v>
      </c>
      <c r="Q367" s="57">
        <f t="shared" si="114"/>
        <v>8995.6500690873982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49.114567336862571</v>
      </c>
      <c r="D368" s="157">
        <f t="shared" si="115"/>
        <v>69.871006684854393</v>
      </c>
      <c r="E368" s="157">
        <f t="shared" si="115"/>
        <v>65.991776914407012</v>
      </c>
      <c r="F368" s="157">
        <f t="shared" si="115"/>
        <v>89.643244662011682</v>
      </c>
      <c r="G368" s="157">
        <f t="shared" si="115"/>
        <v>141.65485074602501</v>
      </c>
      <c r="H368" s="157">
        <f t="shared" si="115"/>
        <v>155.06004126403079</v>
      </c>
      <c r="I368" s="157">
        <f t="shared" si="115"/>
        <v>297.23456657199358</v>
      </c>
      <c r="J368" s="157">
        <f t="shared" si="115"/>
        <v>433.52960755913585</v>
      </c>
      <c r="K368" s="157">
        <f t="shared" si="115"/>
        <v>237.97048195187327</v>
      </c>
      <c r="L368" s="157">
        <f t="shared" si="115"/>
        <v>475.63799371124554</v>
      </c>
      <c r="M368" s="157">
        <f t="shared" si="115"/>
        <v>440.86287482251913</v>
      </c>
      <c r="N368" s="157">
        <f t="shared" si="115"/>
        <v>989.09681532013792</v>
      </c>
      <c r="O368" s="157">
        <f t="shared" si="115"/>
        <v>274.78395957336289</v>
      </c>
      <c r="P368" s="157">
        <f t="shared" si="115"/>
        <v>338.57333046729343</v>
      </c>
      <c r="Q368" s="157">
        <f t="shared" si="115"/>
        <v>2024.7453657499989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49.114567336862571</v>
      </c>
      <c r="D369" s="156">
        <f t="shared" si="116"/>
        <v>69.871006684854393</v>
      </c>
      <c r="E369" s="156">
        <f t="shared" si="116"/>
        <v>65.991776914407012</v>
      </c>
      <c r="F369" s="156">
        <f t="shared" si="116"/>
        <v>89.643244662011682</v>
      </c>
      <c r="G369" s="156">
        <f t="shared" si="116"/>
        <v>141.65485074602501</v>
      </c>
      <c r="H369" s="156">
        <f t="shared" si="116"/>
        <v>155.06004126403079</v>
      </c>
      <c r="I369" s="156">
        <f t="shared" si="116"/>
        <v>297.23456657199358</v>
      </c>
      <c r="J369" s="156">
        <f t="shared" si="116"/>
        <v>433.52960755913585</v>
      </c>
      <c r="K369" s="156">
        <f t="shared" si="116"/>
        <v>237.97048195187327</v>
      </c>
      <c r="L369" s="156">
        <f t="shared" si="116"/>
        <v>475.63799371124554</v>
      </c>
      <c r="M369" s="156">
        <f t="shared" si="116"/>
        <v>440.86287482251913</v>
      </c>
      <c r="N369" s="156">
        <f t="shared" si="116"/>
        <v>989.09681532013792</v>
      </c>
      <c r="O369" s="156">
        <f t="shared" si="116"/>
        <v>274.78395957336289</v>
      </c>
      <c r="P369" s="156">
        <f t="shared" si="116"/>
        <v>338.57333046729343</v>
      </c>
      <c r="Q369" s="156">
        <f t="shared" si="116"/>
        <v>2024.7453657499989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2465.2333124847278</v>
      </c>
      <c r="D370" s="157">
        <f t="shared" si="117"/>
        <v>2534.0331238141466</v>
      </c>
      <c r="E370" s="157">
        <f t="shared" si="117"/>
        <v>2894.7467961576695</v>
      </c>
      <c r="F370" s="157">
        <f t="shared" si="117"/>
        <v>2782.4974075406699</v>
      </c>
      <c r="G370" s="157">
        <f t="shared" si="117"/>
        <v>2810.4170846239758</v>
      </c>
      <c r="H370" s="157">
        <f t="shared" si="117"/>
        <v>2738.052336138599</v>
      </c>
      <c r="I370" s="157">
        <f t="shared" si="117"/>
        <v>2735.849996001888</v>
      </c>
      <c r="J370" s="157">
        <f t="shared" si="117"/>
        <v>3013.1145238790864</v>
      </c>
      <c r="K370" s="157">
        <f t="shared" si="117"/>
        <v>2762.8483127244203</v>
      </c>
      <c r="L370" s="157">
        <f t="shared" si="117"/>
        <v>2155.0282981219116</v>
      </c>
      <c r="M370" s="157">
        <f t="shared" si="117"/>
        <v>2436.2107041818731</v>
      </c>
      <c r="N370" s="157">
        <f t="shared" si="117"/>
        <v>2346.8842051093361</v>
      </c>
      <c r="O370" s="157">
        <f t="shared" si="117"/>
        <v>2327.354048992604</v>
      </c>
      <c r="P370" s="157">
        <f t="shared" si="117"/>
        <v>2226.0029517858534</v>
      </c>
      <c r="Q370" s="157">
        <f t="shared" si="117"/>
        <v>2419.590378875384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2465.2333124847278</v>
      </c>
      <c r="D375" s="162">
        <f t="shared" si="120"/>
        <v>2534.0331238141466</v>
      </c>
      <c r="E375" s="162">
        <f t="shared" si="120"/>
        <v>2894.7467961576695</v>
      </c>
      <c r="F375" s="162">
        <f t="shared" si="120"/>
        <v>2782.4974075406699</v>
      </c>
      <c r="G375" s="162">
        <f t="shared" si="120"/>
        <v>2810.4170846239758</v>
      </c>
      <c r="H375" s="162">
        <f t="shared" si="120"/>
        <v>2738.052336138599</v>
      </c>
      <c r="I375" s="162">
        <f t="shared" si="120"/>
        <v>2735.849996001888</v>
      </c>
      <c r="J375" s="162">
        <f t="shared" si="120"/>
        <v>3013.1145238790864</v>
      </c>
      <c r="K375" s="162">
        <f t="shared" si="120"/>
        <v>0</v>
      </c>
      <c r="L375" s="162">
        <f t="shared" si="120"/>
        <v>2147.2160078637753</v>
      </c>
      <c r="M375" s="162">
        <f t="shared" si="120"/>
        <v>2499.4080508207612</v>
      </c>
      <c r="N375" s="162">
        <f t="shared" si="120"/>
        <v>2394.4707487085989</v>
      </c>
      <c r="O375" s="162">
        <f t="shared" si="120"/>
        <v>2385.1211347099684</v>
      </c>
      <c r="P375" s="162">
        <f t="shared" si="120"/>
        <v>2256.9311080668531</v>
      </c>
      <c r="Q375" s="162">
        <f t="shared" si="120"/>
        <v>2464.0704171099492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2762.8483127244203</v>
      </c>
      <c r="L376" s="160">
        <f t="shared" si="121"/>
        <v>2179.2708910461347</v>
      </c>
      <c r="M376" s="160">
        <f t="shared" si="121"/>
        <v>2346.451374932079</v>
      </c>
      <c r="N376" s="160">
        <f t="shared" si="121"/>
        <v>2278.7560739985311</v>
      </c>
      <c r="O376" s="160">
        <f t="shared" si="121"/>
        <v>2264.0003830668584</v>
      </c>
      <c r="P376" s="160">
        <f t="shared" si="121"/>
        <v>2175.7086156466162</v>
      </c>
      <c r="Q376" s="160">
        <f t="shared" si="121"/>
        <v>2275.9153520853756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1602.8757831871108</v>
      </c>
      <c r="L377" s="156">
        <f t="shared" si="121"/>
        <v>1094.4931290263951</v>
      </c>
      <c r="M377" s="156">
        <f t="shared" si="121"/>
        <v>1273.1197090784403</v>
      </c>
      <c r="N377" s="156">
        <f t="shared" si="121"/>
        <v>1219.0717211352191</v>
      </c>
      <c r="O377" s="156">
        <f t="shared" si="121"/>
        <v>1214.0984647896091</v>
      </c>
      <c r="P377" s="156">
        <f t="shared" si="121"/>
        <v>1145.8080985722409</v>
      </c>
      <c r="Q377" s="156">
        <f t="shared" si="121"/>
        <v>1248.4135328922762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1159.9725295373098</v>
      </c>
      <c r="L378" s="57">
        <f t="shared" si="121"/>
        <v>1084.7777620197396</v>
      </c>
      <c r="M378" s="57">
        <f t="shared" si="121"/>
        <v>1073.3316658536392</v>
      </c>
      <c r="N378" s="57">
        <f t="shared" si="121"/>
        <v>1059.6843528633119</v>
      </c>
      <c r="O378" s="57">
        <f t="shared" si="121"/>
        <v>1049.9019182772497</v>
      </c>
      <c r="P378" s="57">
        <f t="shared" si="121"/>
        <v>1029.9005170743751</v>
      </c>
      <c r="Q378" s="57">
        <f t="shared" si="121"/>
        <v>1027.5018191930997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793.05783993511557</v>
      </c>
      <c r="D379" s="157">
        <f t="shared" si="122"/>
        <v>815.25903425550166</v>
      </c>
      <c r="E379" s="157">
        <f t="shared" si="122"/>
        <v>918.61530356207629</v>
      </c>
      <c r="F379" s="157">
        <f t="shared" si="122"/>
        <v>969.32122620490748</v>
      </c>
      <c r="G379" s="157">
        <f t="shared" si="122"/>
        <v>901.5281334135783</v>
      </c>
      <c r="H379" s="157">
        <f t="shared" si="122"/>
        <v>962.90243972721896</v>
      </c>
      <c r="I379" s="157">
        <f t="shared" si="122"/>
        <v>921.25632687132304</v>
      </c>
      <c r="J379" s="157">
        <f t="shared" si="122"/>
        <v>981.23103516677816</v>
      </c>
      <c r="K379" s="157">
        <f t="shared" si="122"/>
        <v>969.0540953678244</v>
      </c>
      <c r="L379" s="157">
        <f t="shared" si="122"/>
        <v>831.19117894413944</v>
      </c>
      <c r="M379" s="157">
        <f t="shared" si="122"/>
        <v>809.76755647281027</v>
      </c>
      <c r="N379" s="157">
        <f t="shared" si="122"/>
        <v>778.61039914950231</v>
      </c>
      <c r="O379" s="157">
        <f t="shared" si="122"/>
        <v>783.56290294312544</v>
      </c>
      <c r="P379" s="157">
        <f t="shared" si="122"/>
        <v>754.84024455690417</v>
      </c>
      <c r="Q379" s="157">
        <f t="shared" si="122"/>
        <v>753.93470278338111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793.05783993511557</v>
      </c>
      <c r="D381" s="57">
        <f t="shared" si="124"/>
        <v>815.25903425550166</v>
      </c>
      <c r="E381" s="57">
        <f t="shared" si="124"/>
        <v>918.61530356207629</v>
      </c>
      <c r="F381" s="57">
        <f t="shared" si="124"/>
        <v>969.32122620490748</v>
      </c>
      <c r="G381" s="57">
        <f t="shared" si="124"/>
        <v>901.5281334135783</v>
      </c>
      <c r="H381" s="57">
        <f t="shared" si="124"/>
        <v>962.90243972721896</v>
      </c>
      <c r="I381" s="57">
        <f t="shared" si="124"/>
        <v>921.25632687132304</v>
      </c>
      <c r="J381" s="57">
        <f t="shared" si="124"/>
        <v>981.23103516677816</v>
      </c>
      <c r="K381" s="57">
        <f t="shared" si="124"/>
        <v>969.0540953678244</v>
      </c>
      <c r="L381" s="57">
        <f t="shared" si="124"/>
        <v>831.19117894413944</v>
      </c>
      <c r="M381" s="57">
        <f t="shared" si="124"/>
        <v>809.76755647281027</v>
      </c>
      <c r="N381" s="57">
        <f t="shared" si="124"/>
        <v>778.61039914950231</v>
      </c>
      <c r="O381" s="57">
        <f t="shared" si="124"/>
        <v>783.56290294312544</v>
      </c>
      <c r="P381" s="57">
        <f t="shared" si="124"/>
        <v>754.84024455690417</v>
      </c>
      <c r="Q381" s="57">
        <f t="shared" si="124"/>
        <v>753.93470278338111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216.64640386603267</v>
      </c>
      <c r="D401" s="184">
        <f>D347/RES_summary!D$21</f>
        <v>226.69128437140714</v>
      </c>
      <c r="E401" s="184">
        <f>E347/RES_summary!E$21</f>
        <v>272.63904411204174</v>
      </c>
      <c r="F401" s="184">
        <f>F347/RES_summary!F$21</f>
        <v>253.6460063085178</v>
      </c>
      <c r="G401" s="184">
        <f>G347/RES_summary!G$21</f>
        <v>232.99397486178509</v>
      </c>
      <c r="H401" s="184">
        <f>H347/RES_summary!H$21</f>
        <v>220.36252158091904</v>
      </c>
      <c r="I401" s="184">
        <f>I347/RES_summary!I$21</f>
        <v>186.65447773330186</v>
      </c>
      <c r="J401" s="184">
        <f>J347/RES_summary!J$21</f>
        <v>216.12717111014217</v>
      </c>
      <c r="K401" s="184">
        <f>K347/RES_summary!K$21</f>
        <v>192.50827589454096</v>
      </c>
      <c r="L401" s="184">
        <f>L347/RES_summary!L$21</f>
        <v>174.23245849756472</v>
      </c>
      <c r="M401" s="184">
        <f>M347/RES_summary!M$21</f>
        <v>155.69990519810261</v>
      </c>
      <c r="N401" s="184">
        <f>N347/RES_summary!N$21</f>
        <v>140.39941987306418</v>
      </c>
      <c r="O401" s="184">
        <f>O347/RES_summary!O$21</f>
        <v>130.38957586079701</v>
      </c>
      <c r="P401" s="184">
        <f>P347/RES_summary!P$21</f>
        <v>104.32186987125199</v>
      </c>
      <c r="Q401" s="184">
        <f>Q347/RES_summary!Q$21</f>
        <v>132.95659365460514</v>
      </c>
    </row>
    <row r="402" spans="1:17" ht="12" customHeight="1" x14ac:dyDescent="0.25">
      <c r="A402" s="158" t="s">
        <v>65</v>
      </c>
      <c r="B402" s="157"/>
      <c r="C402" s="178">
        <f>C348/RES_summary!C$21</f>
        <v>160.46435470346987</v>
      </c>
      <c r="D402" s="178">
        <f>D348/RES_summary!D$21</f>
        <v>171.42329856639165</v>
      </c>
      <c r="E402" s="178">
        <f>E348/RES_summary!E$21</f>
        <v>212.85049875964543</v>
      </c>
      <c r="F402" s="178">
        <f>F348/RES_summary!F$21</f>
        <v>196.87842579020915</v>
      </c>
      <c r="G402" s="178">
        <f>G348/RES_summary!G$21</f>
        <v>178.40606607981064</v>
      </c>
      <c r="H402" s="178">
        <f>H348/RES_summary!H$21</f>
        <v>168.4058480677289</v>
      </c>
      <c r="I402" s="178">
        <f>I348/RES_summary!I$21</f>
        <v>137.08595736995258</v>
      </c>
      <c r="J402" s="178">
        <f>J348/RES_summary!J$21</f>
        <v>163.61111733203967</v>
      </c>
      <c r="K402" s="178">
        <f>K348/RES_summary!K$21</f>
        <v>148.91623161016781</v>
      </c>
      <c r="L402" s="178">
        <f>L348/RES_summary!L$21</f>
        <v>137.36800067366664</v>
      </c>
      <c r="M402" s="178">
        <f>M348/RES_summary!M$21</f>
        <v>117.73329127984022</v>
      </c>
      <c r="N402" s="178">
        <f>N348/RES_summary!N$21</f>
        <v>102.79651760398731</v>
      </c>
      <c r="O402" s="178">
        <f>O348/RES_summary!O$21</f>
        <v>96.135738736922448</v>
      </c>
      <c r="P402" s="178">
        <f>P348/RES_summary!P$21</f>
        <v>71.746771869490289</v>
      </c>
      <c r="Q402" s="178">
        <f>Q348/RES_summary!Q$21</f>
        <v>94.072782587439718</v>
      </c>
    </row>
    <row r="403" spans="1:17" ht="12" customHeight="1" x14ac:dyDescent="0.25">
      <c r="A403" s="23" t="s">
        <v>60</v>
      </c>
      <c r="B403" s="57"/>
      <c r="C403" s="176">
        <f>C349/RES_summary!C$21</f>
        <v>160.46435470346987</v>
      </c>
      <c r="D403" s="176">
        <f>D349/RES_summary!D$21</f>
        <v>171.42329856639165</v>
      </c>
      <c r="E403" s="176">
        <f>E349/RES_summary!E$21</f>
        <v>212.85049875964543</v>
      </c>
      <c r="F403" s="176">
        <f>F349/RES_summary!F$21</f>
        <v>196.87842579020915</v>
      </c>
      <c r="G403" s="176">
        <f>G349/RES_summary!G$21</f>
        <v>178.40606607981064</v>
      </c>
      <c r="H403" s="176">
        <f>H349/RES_summary!H$21</f>
        <v>168.4058480677289</v>
      </c>
      <c r="I403" s="176">
        <f>I349/RES_summary!I$21</f>
        <v>137.08595736995258</v>
      </c>
      <c r="J403" s="176">
        <f>J349/RES_summary!J$21</f>
        <v>163.61111733203967</v>
      </c>
      <c r="K403" s="176">
        <f>K349/RES_summary!K$21</f>
        <v>148.91623161016781</v>
      </c>
      <c r="L403" s="176">
        <f>L349/RES_summary!L$21</f>
        <v>137.36800067366664</v>
      </c>
      <c r="M403" s="176">
        <f>M349/RES_summary!M$21</f>
        <v>117.73329127984022</v>
      </c>
      <c r="N403" s="176">
        <f>N349/RES_summary!N$21</f>
        <v>102.79651760398731</v>
      </c>
      <c r="O403" s="176">
        <f>O349/RES_summary!O$21</f>
        <v>96.135738736922448</v>
      </c>
      <c r="P403" s="176">
        <f>P349/RES_summary!P$21</f>
        <v>71.746771869490289</v>
      </c>
      <c r="Q403" s="176">
        <f>Q349/RES_summary!Q$21</f>
        <v>94.072782587439718</v>
      </c>
    </row>
    <row r="404" spans="1:17" ht="12" customHeight="1" x14ac:dyDescent="0.25">
      <c r="A404" s="158" t="s">
        <v>112</v>
      </c>
      <c r="B404" s="157"/>
      <c r="C404" s="178">
        <f>C350/RES_summary!C$21</f>
        <v>0.32942071260007433</v>
      </c>
      <c r="D404" s="178">
        <f>D350/RES_summary!D$21</f>
        <v>0.43748231825700812</v>
      </c>
      <c r="E404" s="178">
        <f>E350/RES_summary!E$21</f>
        <v>0.38540358113754797</v>
      </c>
      <c r="F404" s="178">
        <f>F350/RES_summary!F$21</f>
        <v>0.49372864896432717</v>
      </c>
      <c r="G404" s="178">
        <f>G350/RES_summary!G$21</f>
        <v>0.73291049276249309</v>
      </c>
      <c r="H404" s="178">
        <f>H350/RES_summary!H$21</f>
        <v>0.74441496766747328</v>
      </c>
      <c r="I404" s="178">
        <f>I350/RES_summary!I$21</f>
        <v>1.313848372665031</v>
      </c>
      <c r="J404" s="178">
        <f>J350/RES_summary!J$21</f>
        <v>1.8052949896142692</v>
      </c>
      <c r="K404" s="178">
        <f>K350/RES_summary!K$21</f>
        <v>0.91676964748801071</v>
      </c>
      <c r="L404" s="178">
        <f>L350/RES_summary!L$21</f>
        <v>1.6982399818982628</v>
      </c>
      <c r="M404" s="178">
        <f>M350/RES_summary!M$21</f>
        <v>1.4296813770229519</v>
      </c>
      <c r="N404" s="178">
        <f>N350/RES_summary!N$21</f>
        <v>3.0011157072329935</v>
      </c>
      <c r="O404" s="178">
        <f>O350/RES_summary!O$21</f>
        <v>0.77678783719910716</v>
      </c>
      <c r="P404" s="178">
        <f>P350/RES_summary!P$21</f>
        <v>0.89864443113249182</v>
      </c>
      <c r="Q404" s="178">
        <f>Q350/RES_summary!Q$21</f>
        <v>5.0358663446519545</v>
      </c>
    </row>
    <row r="405" spans="1:17" ht="12" customHeight="1" x14ac:dyDescent="0.25">
      <c r="A405" s="23" t="s">
        <v>60</v>
      </c>
      <c r="B405" s="156"/>
      <c r="C405" s="177">
        <f>C351/RES_summary!C$21</f>
        <v>0.32942071260007433</v>
      </c>
      <c r="D405" s="177">
        <f>D351/RES_summary!D$21</f>
        <v>0.43748231825700812</v>
      </c>
      <c r="E405" s="177">
        <f>E351/RES_summary!E$21</f>
        <v>0.38540358113754797</v>
      </c>
      <c r="F405" s="177">
        <f>F351/RES_summary!F$21</f>
        <v>0.49372864896432717</v>
      </c>
      <c r="G405" s="177">
        <f>G351/RES_summary!G$21</f>
        <v>0.73291049276249309</v>
      </c>
      <c r="H405" s="177">
        <f>H351/RES_summary!H$21</f>
        <v>0.74441496766747328</v>
      </c>
      <c r="I405" s="177">
        <f>I351/RES_summary!I$21</f>
        <v>1.313848372665031</v>
      </c>
      <c r="J405" s="177">
        <f>J351/RES_summary!J$21</f>
        <v>1.8052949896142692</v>
      </c>
      <c r="K405" s="177">
        <f>K351/RES_summary!K$21</f>
        <v>0.91676964748801071</v>
      </c>
      <c r="L405" s="177">
        <f>L351/RES_summary!L$21</f>
        <v>1.6982399818982628</v>
      </c>
      <c r="M405" s="177">
        <f>M351/RES_summary!M$21</f>
        <v>1.4296813770229519</v>
      </c>
      <c r="N405" s="177">
        <f>N351/RES_summary!N$21</f>
        <v>3.0011157072329935</v>
      </c>
      <c r="O405" s="177">
        <f>O351/RES_summary!O$21</f>
        <v>0.77678783719910716</v>
      </c>
      <c r="P405" s="177">
        <f>P351/RES_summary!P$21</f>
        <v>0.89864443113249182</v>
      </c>
      <c r="Q405" s="177">
        <f>Q351/RES_summary!Q$21</f>
        <v>5.0358663446519545</v>
      </c>
    </row>
    <row r="406" spans="1:17" ht="12" customHeight="1" x14ac:dyDescent="0.25">
      <c r="A406" s="158" t="s">
        <v>63</v>
      </c>
      <c r="B406" s="157"/>
      <c r="C406" s="178">
        <f>C352/RES_summary!C$21</f>
        <v>43.800634523765254</v>
      </c>
      <c r="D406" s="178">
        <f>D352/RES_summary!D$21</f>
        <v>42.983044383314095</v>
      </c>
      <c r="E406" s="178">
        <f>E352/RES_summary!E$21</f>
        <v>46.67433178789684</v>
      </c>
      <c r="F406" s="178">
        <f>F352/RES_summary!F$21</f>
        <v>43.276149140485863</v>
      </c>
      <c r="G406" s="178">
        <f>G352/RES_summary!G$21</f>
        <v>42.159404000533101</v>
      </c>
      <c r="H406" s="178">
        <f>H352/RES_summary!H$21</f>
        <v>39.239766805350527</v>
      </c>
      <c r="I406" s="178">
        <f>I352/RES_summary!I$21</f>
        <v>37.30590618844429</v>
      </c>
      <c r="J406" s="178">
        <f>J352/RES_summary!J$21</f>
        <v>39.447868549820789</v>
      </c>
      <c r="K406" s="178">
        <f>K352/RES_summary!K$21</f>
        <v>31.789364117336611</v>
      </c>
      <c r="L406" s="178">
        <f>L352/RES_summary!L$21</f>
        <v>26.01931373055006</v>
      </c>
      <c r="M406" s="178">
        <f>M352/RES_summary!M$21</f>
        <v>27.949243041030915</v>
      </c>
      <c r="N406" s="178">
        <f>N352/RES_summary!N$21</f>
        <v>26.465194793415627</v>
      </c>
      <c r="O406" s="178">
        <f>O352/RES_summary!O$21</f>
        <v>25.461402295840156</v>
      </c>
      <c r="P406" s="178">
        <f>P352/RES_summary!P$21</f>
        <v>24.098167707526333</v>
      </c>
      <c r="Q406" s="178">
        <f>Q352/RES_summary!Q$21</f>
        <v>26.375410660167141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43.800634523765254</v>
      </c>
      <c r="D411" s="180">
        <f>D357/RES_summary!D$21</f>
        <v>42.983044383314095</v>
      </c>
      <c r="E411" s="180">
        <f>E357/RES_summary!E$21</f>
        <v>46.67433178789684</v>
      </c>
      <c r="F411" s="180">
        <f>F357/RES_summary!F$21</f>
        <v>43.276149140485863</v>
      </c>
      <c r="G411" s="180">
        <f>G357/RES_summary!G$21</f>
        <v>42.159404000533101</v>
      </c>
      <c r="H411" s="180">
        <f>H357/RES_summary!H$21</f>
        <v>39.239766805350527</v>
      </c>
      <c r="I411" s="180">
        <f>I357/RES_summary!I$21</f>
        <v>37.30590618844429</v>
      </c>
      <c r="J411" s="180">
        <f>J357/RES_summary!J$21</f>
        <v>39.447868549820789</v>
      </c>
      <c r="K411" s="180">
        <f>K357/RES_summary!K$21</f>
        <v>0</v>
      </c>
      <c r="L411" s="180">
        <f>L357/RES_summary!L$21</f>
        <v>26.807754530332591</v>
      </c>
      <c r="M411" s="180">
        <f>M357/RES_summary!M$21</f>
        <v>30.030951125685643</v>
      </c>
      <c r="N411" s="180">
        <f>N357/RES_summary!N$21</f>
        <v>28.314158741191214</v>
      </c>
      <c r="O411" s="180">
        <f>O357/RES_summary!O$21</f>
        <v>27.564920409514809</v>
      </c>
      <c r="P411" s="180">
        <f>P357/RES_summary!P$21</f>
        <v>25.523244333079351</v>
      </c>
      <c r="Q411" s="180">
        <f>Q357/RES_summary!Q$21</f>
        <v>27.498188126326156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31.789364117336611</v>
      </c>
      <c r="L412" s="179">
        <f>L358/RES_summary!L$21</f>
        <v>23.572675328441317</v>
      </c>
      <c r="M412" s="179">
        <f>M358/RES_summary!M$21</f>
        <v>24.992588508679091</v>
      </c>
      <c r="N412" s="179">
        <f>N358/RES_summary!N$21</f>
        <v>23.818092299189537</v>
      </c>
      <c r="O412" s="179">
        <f>O358/RES_summary!O$21</f>
        <v>23.154455663729898</v>
      </c>
      <c r="P412" s="179">
        <f>P358/RES_summary!P$21</f>
        <v>21.780755632311038</v>
      </c>
      <c r="Q412" s="179">
        <f>Q358/RES_summary!Q$21</f>
        <v>22.748725771118281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20.632689443708617</v>
      </c>
      <c r="L413" s="177">
        <f>L359/RES_summary!L$21</f>
        <v>13.529770333194081</v>
      </c>
      <c r="M413" s="177">
        <f>M359/RES_summary!M$21</f>
        <v>15.291261807006563</v>
      </c>
      <c r="N413" s="177">
        <f>N359/RES_summary!N$21</f>
        <v>14.370410565032088</v>
      </c>
      <c r="O413" s="177">
        <f>O359/RES_summary!O$21</f>
        <v>13.961942304140162</v>
      </c>
      <c r="P413" s="177">
        <f>P359/RES_summary!P$21</f>
        <v>12.890213063031624</v>
      </c>
      <c r="Q413" s="177">
        <f>Q359/RES_summary!Q$21</f>
        <v>13.937777723453051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11.156674673627997</v>
      </c>
      <c r="L414" s="176">
        <f>L360/RES_summary!L$21</f>
        <v>10.042904995247239</v>
      </c>
      <c r="M414" s="176">
        <f>M360/RES_summary!M$21</f>
        <v>9.7013267016725333</v>
      </c>
      <c r="N414" s="176">
        <f>N360/RES_summary!N$21</f>
        <v>9.4476817341574524</v>
      </c>
      <c r="O414" s="176">
        <f>O360/RES_summary!O$21</f>
        <v>9.1925133595897357</v>
      </c>
      <c r="P414" s="176">
        <f>P360/RES_summary!P$21</f>
        <v>8.8905425692794129</v>
      </c>
      <c r="Q414" s="176">
        <f>Q360/RES_summary!Q$21</f>
        <v>8.810948047665228</v>
      </c>
    </row>
    <row r="415" spans="1:17" ht="12" customHeight="1" x14ac:dyDescent="0.25">
      <c r="A415" s="158" t="s">
        <v>62</v>
      </c>
      <c r="B415" s="157"/>
      <c r="C415" s="178">
        <f>C361/RES_summary!C$21</f>
        <v>12.051993926197492</v>
      </c>
      <c r="D415" s="178">
        <f>D361/RES_summary!D$21</f>
        <v>11.847459103444381</v>
      </c>
      <c r="E415" s="178">
        <f>E361/RES_summary!E$21</f>
        <v>12.728809983361899</v>
      </c>
      <c r="F415" s="178">
        <f>F361/RES_summary!F$21</f>
        <v>12.997702728858476</v>
      </c>
      <c r="G415" s="178">
        <f>G361/RES_summary!G$21</f>
        <v>11.695594288678832</v>
      </c>
      <c r="H415" s="178">
        <f>H361/RES_summary!H$21</f>
        <v>11.972491740172138</v>
      </c>
      <c r="I415" s="178">
        <f>I361/RES_summary!I$21</f>
        <v>10.94876580223999</v>
      </c>
      <c r="J415" s="178">
        <f>J361/RES_summary!J$21</f>
        <v>11.262890238667465</v>
      </c>
      <c r="K415" s="178">
        <f>K361/RES_summary!K$21</f>
        <v>10.885910519548506</v>
      </c>
      <c r="L415" s="178">
        <f>L361/RES_summary!L$21</f>
        <v>9.1469041114497553</v>
      </c>
      <c r="M415" s="178">
        <f>M361/RES_summary!M$21</f>
        <v>8.5876895002085174</v>
      </c>
      <c r="N415" s="178">
        <f>N361/RES_summary!N$21</f>
        <v>8.1365917684282536</v>
      </c>
      <c r="O415" s="178">
        <f>O361/RES_summary!O$21</f>
        <v>8.0156469908352861</v>
      </c>
      <c r="P415" s="178">
        <f>P361/RES_summary!P$21</f>
        <v>7.578285863102872</v>
      </c>
      <c r="Q415" s="178">
        <f>Q361/RES_summary!Q$21</f>
        <v>7.4725340623463135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12.051993926197492</v>
      </c>
      <c r="D417" s="176">
        <f>D363/RES_summary!D$21</f>
        <v>11.847459103444381</v>
      </c>
      <c r="E417" s="176">
        <f>E363/RES_summary!E$21</f>
        <v>12.728809983361899</v>
      </c>
      <c r="F417" s="176">
        <f>F363/RES_summary!F$21</f>
        <v>12.997702728858476</v>
      </c>
      <c r="G417" s="176">
        <f>G363/RES_summary!G$21</f>
        <v>11.695594288678832</v>
      </c>
      <c r="H417" s="176">
        <f>H363/RES_summary!H$21</f>
        <v>11.972491740172138</v>
      </c>
      <c r="I417" s="176">
        <f>I363/RES_summary!I$21</f>
        <v>10.94876580223999</v>
      </c>
      <c r="J417" s="176">
        <f>J363/RES_summary!J$21</f>
        <v>11.262890238667465</v>
      </c>
      <c r="K417" s="176">
        <f>K363/RES_summary!K$21</f>
        <v>10.885910519548506</v>
      </c>
      <c r="L417" s="176">
        <f>L363/RES_summary!L$21</f>
        <v>9.1469041114497553</v>
      </c>
      <c r="M417" s="176">
        <f>M363/RES_summary!M$21</f>
        <v>8.5876895002085174</v>
      </c>
      <c r="N417" s="176">
        <f>N363/RES_summary!N$21</f>
        <v>8.1365917684282536</v>
      </c>
      <c r="O417" s="176">
        <f>O363/RES_summary!O$21</f>
        <v>8.0156469908352861</v>
      </c>
      <c r="P417" s="176">
        <f>P363/RES_summary!P$21</f>
        <v>7.578285863102872</v>
      </c>
      <c r="Q417" s="176">
        <f>Q363/RES_summary!Q$21</f>
        <v>7.4725340623463135</v>
      </c>
    </row>
    <row r="419" spans="1:17" ht="12" customHeight="1" x14ac:dyDescent="0.25">
      <c r="A419" s="152" t="s">
        <v>185</v>
      </c>
      <c r="B419" s="168"/>
      <c r="C419" s="184">
        <f>C365/RES_summary!C$21</f>
        <v>163.97254141007113</v>
      </c>
      <c r="D419" s="184">
        <f>D365/RES_summary!D$21</f>
        <v>172.35992480333061</v>
      </c>
      <c r="E419" s="184">
        <f>E365/RES_summary!E$21</f>
        <v>208.16553392488899</v>
      </c>
      <c r="F419" s="184">
        <f>F365/RES_summary!F$21</f>
        <v>194.8989513965673</v>
      </c>
      <c r="G419" s="184">
        <f>G365/RES_summary!G$21</f>
        <v>180.29388564460476</v>
      </c>
      <c r="H419" s="184">
        <f>H365/RES_summary!H$21</f>
        <v>172.30233931657574</v>
      </c>
      <c r="I419" s="184">
        <f>I365/RES_summary!I$21</f>
        <v>147.92650559805168</v>
      </c>
      <c r="J419" s="184">
        <f>J365/RES_summary!J$21</f>
        <v>172.94618159070635</v>
      </c>
      <c r="K419" s="184">
        <f>K365/RES_summary!K$21</f>
        <v>152.48618287887317</v>
      </c>
      <c r="L419" s="184">
        <f>L365/RES_summary!L$21</f>
        <v>142.28598202329547</v>
      </c>
      <c r="M419" s="184">
        <f>M365/RES_summary!M$21</f>
        <v>127.84479292118027</v>
      </c>
      <c r="N419" s="184">
        <f>N365/RES_summary!N$21</f>
        <v>119.93109341826812</v>
      </c>
      <c r="O419" s="184">
        <f>O365/RES_summary!O$21</f>
        <v>107.84368610042362</v>
      </c>
      <c r="P419" s="184">
        <f>P365/RES_summary!P$21</f>
        <v>87.436003544884784</v>
      </c>
      <c r="Q419" s="184">
        <f>Q365/RES_summary!Q$21</f>
        <v>122.04426682223033</v>
      </c>
    </row>
    <row r="420" spans="1:17" ht="12" customHeight="1" x14ac:dyDescent="0.25">
      <c r="A420" s="158" t="s">
        <v>65</v>
      </c>
      <c r="B420" s="157"/>
      <c r="C420" s="178">
        <f>C366/RES_summary!C$21</f>
        <v>122.08338222070859</v>
      </c>
      <c r="D420" s="178">
        <f>D366/RES_summary!D$21</f>
        <v>130.91961717691999</v>
      </c>
      <c r="E420" s="178">
        <f>E366/RES_summary!E$21</f>
        <v>163.15326595931978</v>
      </c>
      <c r="F420" s="178">
        <f>F366/RES_summary!F$21</f>
        <v>151.59442175645265</v>
      </c>
      <c r="G420" s="178">
        <f>G366/RES_summary!G$21</f>
        <v>138.08241425274204</v>
      </c>
      <c r="H420" s="178">
        <f>H366/RES_summary!H$21</f>
        <v>131.62354110514255</v>
      </c>
      <c r="I420" s="178">
        <f>I366/RES_summary!I$21</f>
        <v>107.8443117858296</v>
      </c>
      <c r="J420" s="178">
        <f>J366/RES_summary!J$21</f>
        <v>129.44706461580972</v>
      </c>
      <c r="K420" s="178">
        <f>K366/RES_summary!K$21</f>
        <v>114.30374389685326</v>
      </c>
      <c r="L420" s="178">
        <f>L366/RES_summary!L$21</f>
        <v>109.65156295560166</v>
      </c>
      <c r="M420" s="178">
        <f>M366/RES_summary!M$21</f>
        <v>94.276964726146673</v>
      </c>
      <c r="N420" s="178">
        <f>N366/RES_summary!N$21</f>
        <v>82.901027773793032</v>
      </c>
      <c r="O420" s="178">
        <f>O366/RES_summary!O$21</f>
        <v>77.948653203724817</v>
      </c>
      <c r="P420" s="178">
        <f>P366/RES_summary!P$21</f>
        <v>58.597498635334098</v>
      </c>
      <c r="Q420" s="178">
        <f>Q366/RES_summary!Q$21</f>
        <v>77.347728979824595</v>
      </c>
    </row>
    <row r="421" spans="1:17" ht="12" customHeight="1" x14ac:dyDescent="0.25">
      <c r="A421" s="23" t="s">
        <v>60</v>
      </c>
      <c r="B421" s="57"/>
      <c r="C421" s="176">
        <f>C367/RES_summary!C$21</f>
        <v>122.08338222070859</v>
      </c>
      <c r="D421" s="176">
        <f>D367/RES_summary!D$21</f>
        <v>130.91961717691999</v>
      </c>
      <c r="E421" s="176">
        <f>E367/RES_summary!E$21</f>
        <v>163.15326595931978</v>
      </c>
      <c r="F421" s="176">
        <f>F367/RES_summary!F$21</f>
        <v>151.59442175645265</v>
      </c>
      <c r="G421" s="176">
        <f>G367/RES_summary!G$21</f>
        <v>138.08241425274204</v>
      </c>
      <c r="H421" s="176">
        <f>H367/RES_summary!H$21</f>
        <v>131.62354110514255</v>
      </c>
      <c r="I421" s="176">
        <f>I367/RES_summary!I$21</f>
        <v>107.8443117858296</v>
      </c>
      <c r="J421" s="176">
        <f>J367/RES_summary!J$21</f>
        <v>129.44706461580972</v>
      </c>
      <c r="K421" s="176">
        <f>K367/RES_summary!K$21</f>
        <v>114.30374389685326</v>
      </c>
      <c r="L421" s="176">
        <f>L367/RES_summary!L$21</f>
        <v>109.65156295560166</v>
      </c>
      <c r="M421" s="176">
        <f>M367/RES_summary!M$21</f>
        <v>94.276964726146673</v>
      </c>
      <c r="N421" s="176">
        <f>N367/RES_summary!N$21</f>
        <v>82.901027773793032</v>
      </c>
      <c r="O421" s="176">
        <f>O367/RES_summary!O$21</f>
        <v>77.948653203724817</v>
      </c>
      <c r="P421" s="176">
        <f>P367/RES_summary!P$21</f>
        <v>58.597498635334098</v>
      </c>
      <c r="Q421" s="176">
        <f>Q367/RES_summary!Q$21</f>
        <v>77.347728979824595</v>
      </c>
    </row>
    <row r="422" spans="1:17" ht="12" customHeight="1" x14ac:dyDescent="0.25">
      <c r="A422" s="158" t="s">
        <v>112</v>
      </c>
      <c r="B422" s="157"/>
      <c r="C422" s="178">
        <f>C368/RES_summary!C$21</f>
        <v>0.62204885158203138</v>
      </c>
      <c r="D422" s="178">
        <f>D368/RES_summary!D$21</f>
        <v>0.84683762419839226</v>
      </c>
      <c r="E422" s="178">
        <f>E368/RES_summary!E$21</f>
        <v>0.76570471280970054</v>
      </c>
      <c r="F422" s="178">
        <f>F368/RES_summary!F$21</f>
        <v>1.0105419937451861</v>
      </c>
      <c r="G422" s="178">
        <f>G368/RES_summary!G$21</f>
        <v>1.5516554839775798</v>
      </c>
      <c r="H422" s="178">
        <f>H368/RES_summary!H$21</f>
        <v>1.6357966523404075</v>
      </c>
      <c r="I422" s="178">
        <f>I368/RES_summary!I$21</f>
        <v>3.0128443242792793</v>
      </c>
      <c r="J422" s="178">
        <f>J368/RES_summary!J$21</f>
        <v>4.258962685652012</v>
      </c>
      <c r="K422" s="178">
        <f>K368/RES_summary!K$21</f>
        <v>2.2888121756836117</v>
      </c>
      <c r="L422" s="178">
        <f>L368/RES_summary!L$21</f>
        <v>4.4837691159493867</v>
      </c>
      <c r="M422" s="178">
        <f>M368/RES_summary!M$21</f>
        <v>4.0139535976223888</v>
      </c>
      <c r="N422" s="178">
        <f>N368/RES_summary!N$21</f>
        <v>8.9015691389823903</v>
      </c>
      <c r="O422" s="178">
        <f>O368/RES_summary!O$21</f>
        <v>2.4262850516436649</v>
      </c>
      <c r="P422" s="178">
        <f>P368/RES_summary!P$21</f>
        <v>2.9414653370744914</v>
      </c>
      <c r="Q422" s="178">
        <f>Q368/RES_summary!Q$21</f>
        <v>17.40946508594844</v>
      </c>
    </row>
    <row r="423" spans="1:17" ht="12" customHeight="1" x14ac:dyDescent="0.25">
      <c r="A423" s="23" t="s">
        <v>60</v>
      </c>
      <c r="B423" s="156"/>
      <c r="C423" s="177">
        <f>C369/RES_summary!C$21</f>
        <v>0.62204885158203138</v>
      </c>
      <c r="D423" s="177">
        <f>D369/RES_summary!D$21</f>
        <v>0.84683762419839226</v>
      </c>
      <c r="E423" s="177">
        <f>E369/RES_summary!E$21</f>
        <v>0.76570471280970054</v>
      </c>
      <c r="F423" s="177">
        <f>F369/RES_summary!F$21</f>
        <v>1.0105419937451861</v>
      </c>
      <c r="G423" s="177">
        <f>G369/RES_summary!G$21</f>
        <v>1.5516554839775798</v>
      </c>
      <c r="H423" s="177">
        <f>H369/RES_summary!H$21</f>
        <v>1.6357966523404075</v>
      </c>
      <c r="I423" s="177">
        <f>I369/RES_summary!I$21</f>
        <v>3.0128443242792793</v>
      </c>
      <c r="J423" s="177">
        <f>J369/RES_summary!J$21</f>
        <v>4.258962685652012</v>
      </c>
      <c r="K423" s="177">
        <f>K369/RES_summary!K$21</f>
        <v>2.2888121756836117</v>
      </c>
      <c r="L423" s="177">
        <f>L369/RES_summary!L$21</f>
        <v>4.4837691159493867</v>
      </c>
      <c r="M423" s="177">
        <f>M369/RES_summary!M$21</f>
        <v>4.0139535976223888</v>
      </c>
      <c r="N423" s="177">
        <f>N369/RES_summary!N$21</f>
        <v>8.9015691389823903</v>
      </c>
      <c r="O423" s="177">
        <f>O369/RES_summary!O$21</f>
        <v>2.4262850516436649</v>
      </c>
      <c r="P423" s="177">
        <f>P369/RES_summary!P$21</f>
        <v>2.9414653370744914</v>
      </c>
      <c r="Q423" s="177">
        <f>Q369/RES_summary!Q$21</f>
        <v>17.40946508594844</v>
      </c>
    </row>
    <row r="424" spans="1:17" ht="12" customHeight="1" x14ac:dyDescent="0.25">
      <c r="A424" s="158" t="s">
        <v>63</v>
      </c>
      <c r="B424" s="157"/>
      <c r="C424" s="178">
        <f>C370/RES_summary!C$21</f>
        <v>31.222825203673093</v>
      </c>
      <c r="D424" s="178">
        <f>D370/RES_summary!D$21</f>
        <v>30.712518568534694</v>
      </c>
      <c r="E424" s="178">
        <f>E370/RES_summary!E$21</f>
        <v>33.58784030143017</v>
      </c>
      <c r="F424" s="178">
        <f>F370/RES_summary!F$21</f>
        <v>31.366897621885567</v>
      </c>
      <c r="G424" s="178">
        <f>G370/RES_summary!G$21</f>
        <v>30.78467880665529</v>
      </c>
      <c r="H424" s="178">
        <f>H370/RES_summary!H$21</f>
        <v>28.884919730943732</v>
      </c>
      <c r="I424" s="178">
        <f>I370/RES_summary!I$21</f>
        <v>27.731263653473174</v>
      </c>
      <c r="J424" s="178">
        <f>J370/RES_summary!J$21</f>
        <v>29.600613432259522</v>
      </c>
      <c r="K424" s="178">
        <f>K370/RES_summary!K$21</f>
        <v>26.573215324283197</v>
      </c>
      <c r="L424" s="178">
        <f>L370/RES_summary!L$21</f>
        <v>20.31513347308853</v>
      </c>
      <c r="M424" s="178">
        <f>M370/RES_summary!M$21</f>
        <v>22.181129959182272</v>
      </c>
      <c r="N424" s="178">
        <f>N370/RES_summary!N$21</f>
        <v>21.121240802099617</v>
      </c>
      <c r="O424" s="178">
        <f>O370/RES_summary!O$21</f>
        <v>20.550050838922793</v>
      </c>
      <c r="P424" s="178">
        <f>P370/RES_summary!P$21</f>
        <v>19.339120756695586</v>
      </c>
      <c r="Q424" s="178">
        <f>Q370/RES_summary!Q$21</f>
        <v>20.804479879732639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31.222825203673093</v>
      </c>
      <c r="D429" s="180">
        <f>D375/RES_summary!D$21</f>
        <v>30.712518568534694</v>
      </c>
      <c r="E429" s="180">
        <f>E375/RES_summary!E$21</f>
        <v>33.58784030143017</v>
      </c>
      <c r="F429" s="180">
        <f>F375/RES_summary!F$21</f>
        <v>31.366897621885567</v>
      </c>
      <c r="G429" s="180">
        <f>G375/RES_summary!G$21</f>
        <v>30.78467880665529</v>
      </c>
      <c r="H429" s="180">
        <f>H375/RES_summary!H$21</f>
        <v>28.884919730943732</v>
      </c>
      <c r="I429" s="180">
        <f>I375/RES_summary!I$21</f>
        <v>27.731263653473174</v>
      </c>
      <c r="J429" s="180">
        <f>J375/RES_summary!J$21</f>
        <v>29.600613432259522</v>
      </c>
      <c r="K429" s="180">
        <f>K375/RES_summary!K$21</f>
        <v>0</v>
      </c>
      <c r="L429" s="180">
        <f>L375/RES_summary!L$21</f>
        <v>20.241488166684498</v>
      </c>
      <c r="M429" s="180">
        <f>M375/RES_summary!M$21</f>
        <v>22.756527052900985</v>
      </c>
      <c r="N429" s="180">
        <f>N375/RES_summary!N$21</f>
        <v>21.549505155369154</v>
      </c>
      <c r="O429" s="180">
        <f>O375/RES_summary!O$21</f>
        <v>21.060122157389397</v>
      </c>
      <c r="P429" s="180">
        <f>P375/RES_summary!P$21</f>
        <v>19.607819119660626</v>
      </c>
      <c r="Q429" s="180">
        <f>Q375/RES_summary!Q$21</f>
        <v>21.186934723569003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26.573215324283197</v>
      </c>
      <c r="L430" s="179">
        <f>L376/RES_summary!L$21</f>
        <v>20.543664816003396</v>
      </c>
      <c r="M430" s="179">
        <f>M376/RES_summary!M$21</f>
        <v>21.363892212167563</v>
      </c>
      <c r="N430" s="179">
        <f>N376/RES_summary!N$21</f>
        <v>20.508108437300521</v>
      </c>
      <c r="O430" s="179">
        <f>O376/RES_summary!O$21</f>
        <v>19.990651182403091</v>
      </c>
      <c r="P430" s="179">
        <f>P376/RES_summary!P$21</f>
        <v>18.902172441243344</v>
      </c>
      <c r="Q430" s="179">
        <f>Q376/RES_summary!Q$21</f>
        <v>19.569112013266707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15.416540650655202</v>
      </c>
      <c r="L431" s="177">
        <f>L377/RES_summary!L$21</f>
        <v>10.317625072917572</v>
      </c>
      <c r="M431" s="177">
        <f>M377/RES_summary!M$21</f>
        <v>11.591457862077039</v>
      </c>
      <c r="N431" s="177">
        <f>N377/RES_summary!N$21</f>
        <v>10.971273027050536</v>
      </c>
      <c r="O431" s="177">
        <f>O377/RES_summary!O$21</f>
        <v>10.720236220906788</v>
      </c>
      <c r="P431" s="177">
        <f>P377/RES_summary!P$21</f>
        <v>9.9545785258329982</v>
      </c>
      <c r="Q431" s="177">
        <f>Q377/RES_summary!Q$21</f>
        <v>10.734293892636183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11.156674673627997</v>
      </c>
      <c r="L432" s="176">
        <f>L378/RES_summary!L$21</f>
        <v>10.226039743085824</v>
      </c>
      <c r="M432" s="176">
        <f>M378/RES_summary!M$21</f>
        <v>9.7724343500905277</v>
      </c>
      <c r="N432" s="176">
        <f>N378/RES_summary!N$21</f>
        <v>9.5368354102499868</v>
      </c>
      <c r="O432" s="176">
        <f>O378/RES_summary!O$21</f>
        <v>9.2704149614963072</v>
      </c>
      <c r="P432" s="176">
        <f>P378/RES_summary!P$21</f>
        <v>8.9475939154103425</v>
      </c>
      <c r="Q432" s="176">
        <f>Q378/RES_summary!Q$21</f>
        <v>8.8348181206305281</v>
      </c>
    </row>
    <row r="433" spans="1:17" ht="12" customHeight="1" x14ac:dyDescent="0.25">
      <c r="A433" s="158" t="s">
        <v>62</v>
      </c>
      <c r="B433" s="157"/>
      <c r="C433" s="178">
        <f>C379/RES_summary!C$21</f>
        <v>10.04428513410739</v>
      </c>
      <c r="D433" s="178">
        <f>D379/RES_summary!D$21</f>
        <v>9.8809514336775361</v>
      </c>
      <c r="E433" s="178">
        <f>E379/RES_summary!E$21</f>
        <v>10.658722951329336</v>
      </c>
      <c r="F433" s="178">
        <f>F379/RES_summary!F$21</f>
        <v>10.927090024483881</v>
      </c>
      <c r="G433" s="178">
        <f>G379/RES_summary!G$21</f>
        <v>9.8751371012298605</v>
      </c>
      <c r="H433" s="178">
        <f>H379/RES_summary!H$21</f>
        <v>10.158081828149069</v>
      </c>
      <c r="I433" s="178">
        <f>I379/RES_summary!I$21</f>
        <v>9.3380858344695916</v>
      </c>
      <c r="J433" s="178">
        <f>J379/RES_summary!J$21</f>
        <v>9.6395408569850964</v>
      </c>
      <c r="K433" s="178">
        <f>K379/RES_summary!K$21</f>
        <v>9.3204114820530783</v>
      </c>
      <c r="L433" s="178">
        <f>L379/RES_summary!L$21</f>
        <v>7.8355164786558937</v>
      </c>
      <c r="M433" s="178">
        <f>M379/RES_summary!M$21</f>
        <v>7.3727446382289479</v>
      </c>
      <c r="N433" s="178">
        <f>N379/RES_summary!N$21</f>
        <v>7.0072557033930822</v>
      </c>
      <c r="O433" s="178">
        <f>O379/RES_summary!O$21</f>
        <v>6.9186970061323594</v>
      </c>
      <c r="P433" s="178">
        <f>P379/RES_summary!P$21</f>
        <v>6.5579188157805977</v>
      </c>
      <c r="Q433" s="178">
        <f>Q379/RES_summary!Q$21</f>
        <v>6.4825928767246497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10.04428513410739</v>
      </c>
      <c r="D435" s="176">
        <f>D381/RES_summary!D$21</f>
        <v>9.8809514336775361</v>
      </c>
      <c r="E435" s="176">
        <f>E381/RES_summary!E$21</f>
        <v>10.658722951329336</v>
      </c>
      <c r="F435" s="176">
        <f>F381/RES_summary!F$21</f>
        <v>10.927090024483881</v>
      </c>
      <c r="G435" s="176">
        <f>G381/RES_summary!G$21</f>
        <v>9.8751371012298605</v>
      </c>
      <c r="H435" s="176">
        <f>H381/RES_summary!H$21</f>
        <v>10.158081828149069</v>
      </c>
      <c r="I435" s="176">
        <f>I381/RES_summary!I$21</f>
        <v>9.3380858344695916</v>
      </c>
      <c r="J435" s="176">
        <f>J381/RES_summary!J$21</f>
        <v>9.6395408569850964</v>
      </c>
      <c r="K435" s="176">
        <f>K381/RES_summary!K$21</f>
        <v>9.3204114820530783</v>
      </c>
      <c r="L435" s="176">
        <f>L381/RES_summary!L$21</f>
        <v>7.8355164786558937</v>
      </c>
      <c r="M435" s="176">
        <f>M381/RES_summary!M$21</f>
        <v>7.3727446382289479</v>
      </c>
      <c r="N435" s="176">
        <f>N381/RES_summary!N$21</f>
        <v>7.0072557033930822</v>
      </c>
      <c r="O435" s="176">
        <f>O381/RES_summary!O$21</f>
        <v>6.9186970061323594</v>
      </c>
      <c r="P435" s="176">
        <f>P381/RES_summary!P$21</f>
        <v>6.5579188157805977</v>
      </c>
      <c r="Q435" s="176">
        <f>Q381/RES_summary!Q$21</f>
        <v>6.4825928767246497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2018-07-16T15:47:04Z</dcterms:created>
  <dcterms:modified xsi:type="dcterms:W3CDTF">2018-07-16T15:47:04Z</dcterms:modified>
</cp:coreProperties>
</file>